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Rogue Chinook\"/>
    </mc:Choice>
  </mc:AlternateContent>
  <bookViews>
    <workbookView xWindow="3000" yWindow="600" windowWidth="23475" windowHeight="15150" activeTab="1"/>
  </bookViews>
  <sheets>
    <sheet name="Sheet4" sheetId="6" r:id="rId1"/>
    <sheet name="Sample List" sheetId="1" r:id="rId2"/>
    <sheet name="Sheet2" sheetId="8" r:id="rId3"/>
    <sheet name="Sample List (no SH)" sheetId="7" r:id="rId4"/>
  </sheets>
  <externalReferences>
    <externalReference r:id="rId5"/>
    <externalReference r:id="rId6"/>
    <externalReference r:id="rId7"/>
  </externalReferences>
  <definedNames>
    <definedName name="_xlnm._FilterDatabase" localSheetId="1" hidden="1">'Sample List'!$A$1:$Q$1416</definedName>
    <definedName name="_xlnm._FilterDatabase" localSheetId="3" hidden="1">'Sample List (no SH)'!$A$1:$Q$1416</definedName>
  </definedNames>
  <calcPr calcId="162913" calcMode="manual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18" i="7" l="1"/>
  <c r="J1418" i="7"/>
  <c r="B1417" i="7"/>
  <c r="J1417" i="7"/>
  <c r="F1418" i="7"/>
  <c r="F1417" i="7"/>
  <c r="K1416" i="7" l="1"/>
  <c r="J1416" i="7"/>
  <c r="L1416" i="7" s="1"/>
  <c r="F1416" i="7"/>
  <c r="E1416" i="7"/>
  <c r="D1416" i="7"/>
  <c r="M1416" i="7" s="1"/>
  <c r="B1416" i="7"/>
  <c r="K1415" i="7"/>
  <c r="J1415" i="7"/>
  <c r="L1415" i="7" s="1"/>
  <c r="F1415" i="7"/>
  <c r="E1415" i="7"/>
  <c r="D1415" i="7"/>
  <c r="M1415" i="7" s="1"/>
  <c r="B1415" i="7"/>
  <c r="K1414" i="7"/>
  <c r="J1414" i="7"/>
  <c r="F1414" i="7"/>
  <c r="E1414" i="7"/>
  <c r="D1414" i="7"/>
  <c r="M1414" i="7" s="1"/>
  <c r="B1414" i="7"/>
  <c r="O1413" i="7"/>
  <c r="K1413" i="7"/>
  <c r="J1413" i="7"/>
  <c r="F1413" i="7"/>
  <c r="E1413" i="7"/>
  <c r="D1413" i="7"/>
  <c r="M1413" i="7" s="1"/>
  <c r="B1413" i="7"/>
  <c r="K1412" i="7"/>
  <c r="J1412" i="7"/>
  <c r="F1412" i="7"/>
  <c r="E1412" i="7"/>
  <c r="D1412" i="7"/>
  <c r="M1412" i="7" s="1"/>
  <c r="B1412" i="7"/>
  <c r="O1411" i="7"/>
  <c r="K1411" i="7"/>
  <c r="J1411" i="7"/>
  <c r="L1411" i="7" s="1"/>
  <c r="F1411" i="7"/>
  <c r="E1411" i="7"/>
  <c r="D1411" i="7"/>
  <c r="M1411" i="7" s="1"/>
  <c r="B1411" i="7"/>
  <c r="O1410" i="7"/>
  <c r="K1410" i="7"/>
  <c r="J1410" i="7"/>
  <c r="F1410" i="7"/>
  <c r="E1410" i="7"/>
  <c r="D1410" i="7"/>
  <c r="M1410" i="7" s="1"/>
  <c r="B1410" i="7"/>
  <c r="O1409" i="7"/>
  <c r="K1409" i="7"/>
  <c r="J1409" i="7"/>
  <c r="L1409" i="7" s="1"/>
  <c r="F1409" i="7"/>
  <c r="E1409" i="7"/>
  <c r="D1409" i="7"/>
  <c r="B1409" i="7"/>
  <c r="K1408" i="7"/>
  <c r="J1408" i="7"/>
  <c r="F1408" i="7"/>
  <c r="E1408" i="7"/>
  <c r="D1408" i="7"/>
  <c r="M1408" i="7" s="1"/>
  <c r="B1408" i="7"/>
  <c r="O1407" i="7"/>
  <c r="K1407" i="7"/>
  <c r="L1407" i="7" s="1"/>
  <c r="J1407" i="7"/>
  <c r="F1407" i="7"/>
  <c r="E1407" i="7"/>
  <c r="D1407" i="7"/>
  <c r="M1407" i="7" s="1"/>
  <c r="B1407" i="7"/>
  <c r="K1406" i="7"/>
  <c r="L1406" i="7" s="1"/>
  <c r="J1406" i="7"/>
  <c r="F1406" i="7"/>
  <c r="E1406" i="7"/>
  <c r="D1406" i="7"/>
  <c r="M1406" i="7" s="1"/>
  <c r="B1406" i="7"/>
  <c r="K1405" i="7"/>
  <c r="J1405" i="7"/>
  <c r="F1405" i="7"/>
  <c r="E1405" i="7"/>
  <c r="D1405" i="7"/>
  <c r="M1405" i="7" s="1"/>
  <c r="B1405" i="7"/>
  <c r="K1404" i="7"/>
  <c r="J1404" i="7"/>
  <c r="F1404" i="7"/>
  <c r="E1404" i="7"/>
  <c r="D1404" i="7"/>
  <c r="M1404" i="7" s="1"/>
  <c r="B1404" i="7"/>
  <c r="K1403" i="7"/>
  <c r="L1403" i="7" s="1"/>
  <c r="J1403" i="7"/>
  <c r="F1403" i="7"/>
  <c r="E1403" i="7"/>
  <c r="D1403" i="7"/>
  <c r="M1403" i="7" s="1"/>
  <c r="B1403" i="7"/>
  <c r="K1402" i="7"/>
  <c r="L1402" i="7" s="1"/>
  <c r="J1402" i="7"/>
  <c r="F1402" i="7"/>
  <c r="E1402" i="7"/>
  <c r="D1402" i="7"/>
  <c r="M1402" i="7" s="1"/>
  <c r="B1402" i="7"/>
  <c r="K1401" i="7"/>
  <c r="J1401" i="7"/>
  <c r="F1401" i="7"/>
  <c r="E1401" i="7"/>
  <c r="D1401" i="7"/>
  <c r="M1401" i="7" s="1"/>
  <c r="B1401" i="7"/>
  <c r="K1400" i="7"/>
  <c r="J1400" i="7"/>
  <c r="F1400" i="7"/>
  <c r="E1400" i="7"/>
  <c r="D1400" i="7"/>
  <c r="M1400" i="7" s="1"/>
  <c r="B1400" i="7"/>
  <c r="K1399" i="7"/>
  <c r="L1399" i="7" s="1"/>
  <c r="J1399" i="7"/>
  <c r="F1399" i="7"/>
  <c r="E1399" i="7"/>
  <c r="D1399" i="7"/>
  <c r="M1399" i="7" s="1"/>
  <c r="B1399" i="7"/>
  <c r="K1398" i="7"/>
  <c r="L1398" i="7" s="1"/>
  <c r="J1398" i="7"/>
  <c r="F1398" i="7"/>
  <c r="E1398" i="7"/>
  <c r="D1398" i="7"/>
  <c r="B1398" i="7"/>
  <c r="O1397" i="7"/>
  <c r="L1397" i="7"/>
  <c r="K1397" i="7"/>
  <c r="J1397" i="7"/>
  <c r="F1397" i="7"/>
  <c r="E1397" i="7"/>
  <c r="D1397" i="7"/>
  <c r="B1397" i="7"/>
  <c r="L1396" i="7"/>
  <c r="K1396" i="7"/>
  <c r="J1396" i="7"/>
  <c r="F1396" i="7"/>
  <c r="E1396" i="7"/>
  <c r="D1396" i="7"/>
  <c r="M1396" i="7" s="1"/>
  <c r="B1396" i="7"/>
  <c r="L1395" i="7"/>
  <c r="K1395" i="7"/>
  <c r="J1395" i="7"/>
  <c r="F1395" i="7"/>
  <c r="E1395" i="7"/>
  <c r="D1395" i="7"/>
  <c r="M1395" i="7" s="1"/>
  <c r="B1395" i="7"/>
  <c r="L1394" i="7"/>
  <c r="K1394" i="7"/>
  <c r="J1394" i="7"/>
  <c r="F1394" i="7"/>
  <c r="E1394" i="7"/>
  <c r="D1394" i="7"/>
  <c r="M1394" i="7" s="1"/>
  <c r="B1394" i="7"/>
  <c r="L1393" i="7"/>
  <c r="K1393" i="7"/>
  <c r="J1393" i="7"/>
  <c r="F1393" i="7"/>
  <c r="E1393" i="7"/>
  <c r="D1393" i="7"/>
  <c r="M1393" i="7" s="1"/>
  <c r="B1393" i="7"/>
  <c r="L1392" i="7"/>
  <c r="K1392" i="7"/>
  <c r="J1392" i="7"/>
  <c r="F1392" i="7"/>
  <c r="E1392" i="7"/>
  <c r="D1392" i="7"/>
  <c r="M1392" i="7" s="1"/>
  <c r="B1392" i="7"/>
  <c r="O1391" i="7"/>
  <c r="K1391" i="7"/>
  <c r="J1391" i="7"/>
  <c r="F1391" i="7"/>
  <c r="E1391" i="7"/>
  <c r="D1391" i="7"/>
  <c r="M1391" i="7" s="1"/>
  <c r="B1391" i="7"/>
  <c r="O1390" i="7"/>
  <c r="K1390" i="7"/>
  <c r="J1390" i="7"/>
  <c r="F1390" i="7"/>
  <c r="E1390" i="7"/>
  <c r="D1390" i="7"/>
  <c r="B1390" i="7"/>
  <c r="K1389" i="7"/>
  <c r="J1389" i="7"/>
  <c r="F1389" i="7"/>
  <c r="E1389" i="7"/>
  <c r="D1389" i="7"/>
  <c r="M1389" i="7" s="1"/>
  <c r="B1389" i="7"/>
  <c r="O1388" i="7"/>
  <c r="K1388" i="7"/>
  <c r="L1388" i="7" s="1"/>
  <c r="J1388" i="7"/>
  <c r="F1388" i="7"/>
  <c r="E1388" i="7"/>
  <c r="D1388" i="7"/>
  <c r="B1388" i="7"/>
  <c r="O1387" i="7"/>
  <c r="L1387" i="7"/>
  <c r="K1387" i="7"/>
  <c r="J1387" i="7"/>
  <c r="F1387" i="7"/>
  <c r="E1387" i="7"/>
  <c r="M1387" i="7" s="1"/>
  <c r="D1387" i="7"/>
  <c r="B1387" i="7"/>
  <c r="L1386" i="7"/>
  <c r="K1386" i="7"/>
  <c r="J1386" i="7"/>
  <c r="F1386" i="7"/>
  <c r="E1386" i="7"/>
  <c r="D1386" i="7"/>
  <c r="M1386" i="7" s="1"/>
  <c r="B1386" i="7"/>
  <c r="L1385" i="7"/>
  <c r="K1385" i="7"/>
  <c r="J1385" i="7"/>
  <c r="F1385" i="7"/>
  <c r="E1385" i="7"/>
  <c r="D1385" i="7"/>
  <c r="M1385" i="7" s="1"/>
  <c r="B1385" i="7"/>
  <c r="L1384" i="7"/>
  <c r="K1384" i="7"/>
  <c r="J1384" i="7"/>
  <c r="F1384" i="7"/>
  <c r="E1384" i="7"/>
  <c r="D1384" i="7"/>
  <c r="M1384" i="7" s="1"/>
  <c r="B1384" i="7"/>
  <c r="L1383" i="7"/>
  <c r="K1383" i="7"/>
  <c r="J1383" i="7"/>
  <c r="F1383" i="7"/>
  <c r="E1383" i="7"/>
  <c r="D1383" i="7"/>
  <c r="M1383" i="7" s="1"/>
  <c r="B1383" i="7"/>
  <c r="L1382" i="7"/>
  <c r="K1382" i="7"/>
  <c r="J1382" i="7"/>
  <c r="F1382" i="7"/>
  <c r="E1382" i="7"/>
  <c r="D1382" i="7"/>
  <c r="M1382" i="7" s="1"/>
  <c r="B1382" i="7"/>
  <c r="O1381" i="7"/>
  <c r="K1381" i="7"/>
  <c r="J1381" i="7"/>
  <c r="F1381" i="7"/>
  <c r="E1381" i="7"/>
  <c r="D1381" i="7"/>
  <c r="B1381" i="7"/>
  <c r="O1380" i="7"/>
  <c r="K1380" i="7"/>
  <c r="J1380" i="7"/>
  <c r="F1380" i="7"/>
  <c r="E1380" i="7"/>
  <c r="D1380" i="7"/>
  <c r="M1380" i="7" s="1"/>
  <c r="B1380" i="7"/>
  <c r="K1379" i="7"/>
  <c r="J1379" i="7"/>
  <c r="L1379" i="7" s="1"/>
  <c r="F1379" i="7"/>
  <c r="E1379" i="7"/>
  <c r="D1379" i="7"/>
  <c r="M1379" i="7" s="1"/>
  <c r="B1379" i="7"/>
  <c r="K1378" i="7"/>
  <c r="J1378" i="7"/>
  <c r="F1378" i="7"/>
  <c r="E1378" i="7"/>
  <c r="D1378" i="7"/>
  <c r="M1378" i="7" s="1"/>
  <c r="B1378" i="7"/>
  <c r="K1377" i="7"/>
  <c r="J1377" i="7"/>
  <c r="F1377" i="7"/>
  <c r="E1377" i="7"/>
  <c r="D1377" i="7"/>
  <c r="M1377" i="7" s="1"/>
  <c r="B1377" i="7"/>
  <c r="K1376" i="7"/>
  <c r="J1376" i="7"/>
  <c r="L1376" i="7" s="1"/>
  <c r="F1376" i="7"/>
  <c r="E1376" i="7"/>
  <c r="D1376" i="7"/>
  <c r="M1376" i="7" s="1"/>
  <c r="B1376" i="7"/>
  <c r="K1375" i="7"/>
  <c r="J1375" i="7"/>
  <c r="L1375" i="7" s="1"/>
  <c r="F1375" i="7"/>
  <c r="E1375" i="7"/>
  <c r="D1375" i="7"/>
  <c r="M1375" i="7" s="1"/>
  <c r="B1375" i="7"/>
  <c r="K1374" i="7"/>
  <c r="J1374" i="7"/>
  <c r="F1374" i="7"/>
  <c r="E1374" i="7"/>
  <c r="D1374" i="7"/>
  <c r="M1374" i="7" s="1"/>
  <c r="B1374" i="7"/>
  <c r="K1373" i="7"/>
  <c r="J1373" i="7"/>
  <c r="F1373" i="7"/>
  <c r="E1373" i="7"/>
  <c r="D1373" i="7"/>
  <c r="M1373" i="7" s="1"/>
  <c r="B1373" i="7"/>
  <c r="K1372" i="7"/>
  <c r="J1372" i="7"/>
  <c r="L1372" i="7" s="1"/>
  <c r="F1372" i="7"/>
  <c r="E1372" i="7"/>
  <c r="D1372" i="7"/>
  <c r="M1372" i="7" s="1"/>
  <c r="B1372" i="7"/>
  <c r="O1371" i="7"/>
  <c r="K1371" i="7"/>
  <c r="J1371" i="7"/>
  <c r="F1371" i="7"/>
  <c r="E1371" i="7"/>
  <c r="D1371" i="7"/>
  <c r="B1371" i="7"/>
  <c r="K1370" i="7"/>
  <c r="L1370" i="7" s="1"/>
  <c r="J1370" i="7"/>
  <c r="F1370" i="7"/>
  <c r="E1370" i="7"/>
  <c r="D1370" i="7"/>
  <c r="M1370" i="7" s="1"/>
  <c r="B1370" i="7"/>
  <c r="K1369" i="7"/>
  <c r="J1369" i="7"/>
  <c r="F1369" i="7"/>
  <c r="E1369" i="7"/>
  <c r="D1369" i="7"/>
  <c r="M1369" i="7" s="1"/>
  <c r="B1369" i="7"/>
  <c r="K1368" i="7"/>
  <c r="L1368" i="7" s="1"/>
  <c r="J1368" i="7"/>
  <c r="F1368" i="7"/>
  <c r="E1368" i="7"/>
  <c r="D1368" i="7"/>
  <c r="M1368" i="7" s="1"/>
  <c r="B1368" i="7"/>
  <c r="O1367" i="7"/>
  <c r="K1367" i="7"/>
  <c r="L1367" i="7" s="1"/>
  <c r="J1367" i="7"/>
  <c r="F1367" i="7"/>
  <c r="E1367" i="7"/>
  <c r="D1367" i="7"/>
  <c r="B1367" i="7"/>
  <c r="K1366" i="7"/>
  <c r="L1366" i="7" s="1"/>
  <c r="J1366" i="7"/>
  <c r="F1366" i="7"/>
  <c r="E1366" i="7"/>
  <c r="D1366" i="7"/>
  <c r="M1366" i="7" s="1"/>
  <c r="B1366" i="7"/>
  <c r="K1365" i="7"/>
  <c r="L1365" i="7" s="1"/>
  <c r="J1365" i="7"/>
  <c r="F1365" i="7"/>
  <c r="E1365" i="7"/>
  <c r="D1365" i="7"/>
  <c r="M1365" i="7" s="1"/>
  <c r="B1365" i="7"/>
  <c r="K1364" i="7"/>
  <c r="J1364" i="7"/>
  <c r="L1364" i="7" s="1"/>
  <c r="F1364" i="7"/>
  <c r="E1364" i="7"/>
  <c r="D1364" i="7"/>
  <c r="M1364" i="7" s="1"/>
  <c r="B1364" i="7"/>
  <c r="K1363" i="7"/>
  <c r="J1363" i="7"/>
  <c r="L1363" i="7" s="1"/>
  <c r="F1363" i="7"/>
  <c r="E1363" i="7"/>
  <c r="D1363" i="7"/>
  <c r="M1363" i="7" s="1"/>
  <c r="B1363" i="7"/>
  <c r="L1362" i="7"/>
  <c r="K1362" i="7"/>
  <c r="J1362" i="7"/>
  <c r="F1362" i="7"/>
  <c r="E1362" i="7"/>
  <c r="D1362" i="7"/>
  <c r="M1362" i="7" s="1"/>
  <c r="B1362" i="7"/>
  <c r="O1361" i="7"/>
  <c r="K1361" i="7"/>
  <c r="J1361" i="7"/>
  <c r="L1361" i="7" s="1"/>
  <c r="F1361" i="7"/>
  <c r="E1361" i="7"/>
  <c r="D1361" i="7"/>
  <c r="M1361" i="7" s="1"/>
  <c r="B1361" i="7"/>
  <c r="K1360" i="7"/>
  <c r="J1360" i="7"/>
  <c r="F1360" i="7"/>
  <c r="E1360" i="7"/>
  <c r="D1360" i="7"/>
  <c r="M1360" i="7" s="1"/>
  <c r="B1360" i="7"/>
  <c r="K1359" i="7"/>
  <c r="J1359" i="7"/>
  <c r="F1359" i="7"/>
  <c r="E1359" i="7"/>
  <c r="D1359" i="7"/>
  <c r="M1359" i="7" s="1"/>
  <c r="B1359" i="7"/>
  <c r="K1358" i="7"/>
  <c r="J1358" i="7"/>
  <c r="L1358" i="7" s="1"/>
  <c r="F1358" i="7"/>
  <c r="E1358" i="7"/>
  <c r="D1358" i="7"/>
  <c r="M1358" i="7" s="1"/>
  <c r="B1358" i="7"/>
  <c r="M1357" i="7"/>
  <c r="K1357" i="7"/>
  <c r="J1357" i="7"/>
  <c r="F1357" i="7"/>
  <c r="E1357" i="7"/>
  <c r="D1357" i="7"/>
  <c r="B1357" i="7"/>
  <c r="K1356" i="7"/>
  <c r="J1356" i="7"/>
  <c r="F1356" i="7"/>
  <c r="E1356" i="7"/>
  <c r="D1356" i="7"/>
  <c r="M1356" i="7" s="1"/>
  <c r="B1356" i="7"/>
  <c r="K1355" i="7"/>
  <c r="J1355" i="7"/>
  <c r="L1355" i="7" s="1"/>
  <c r="F1355" i="7"/>
  <c r="E1355" i="7"/>
  <c r="D1355" i="7"/>
  <c r="M1355" i="7" s="1"/>
  <c r="B1355" i="7"/>
  <c r="K1354" i="7"/>
  <c r="J1354" i="7"/>
  <c r="L1354" i="7" s="1"/>
  <c r="F1354" i="7"/>
  <c r="E1354" i="7"/>
  <c r="D1354" i="7"/>
  <c r="M1354" i="7" s="1"/>
  <c r="B1354" i="7"/>
  <c r="K1353" i="7"/>
  <c r="J1353" i="7"/>
  <c r="L1353" i="7" s="1"/>
  <c r="F1353" i="7"/>
  <c r="E1353" i="7"/>
  <c r="D1353" i="7"/>
  <c r="M1353" i="7" s="1"/>
  <c r="B1353" i="7"/>
  <c r="M1352" i="7"/>
  <c r="K1352" i="7"/>
  <c r="J1352" i="7"/>
  <c r="F1352" i="7"/>
  <c r="E1352" i="7"/>
  <c r="D1352" i="7"/>
  <c r="B1352" i="7"/>
  <c r="K1351" i="7"/>
  <c r="J1351" i="7"/>
  <c r="F1351" i="7"/>
  <c r="E1351" i="7"/>
  <c r="D1351" i="7"/>
  <c r="M1351" i="7" s="1"/>
  <c r="B1351" i="7"/>
  <c r="K1350" i="7"/>
  <c r="J1350" i="7"/>
  <c r="L1350" i="7" s="1"/>
  <c r="F1350" i="7"/>
  <c r="E1350" i="7"/>
  <c r="D1350" i="7"/>
  <c r="M1350" i="7" s="1"/>
  <c r="B1350" i="7"/>
  <c r="K1349" i="7"/>
  <c r="J1349" i="7"/>
  <c r="F1349" i="7"/>
  <c r="E1349" i="7"/>
  <c r="D1349" i="7"/>
  <c r="M1349" i="7" s="1"/>
  <c r="B1349" i="7"/>
  <c r="O1348" i="7"/>
  <c r="K1348" i="7"/>
  <c r="J1348" i="7"/>
  <c r="F1348" i="7"/>
  <c r="E1348" i="7"/>
  <c r="D1348" i="7"/>
  <c r="B1348" i="7"/>
  <c r="K1347" i="7"/>
  <c r="J1347" i="7"/>
  <c r="L1347" i="7" s="1"/>
  <c r="F1347" i="7"/>
  <c r="E1347" i="7"/>
  <c r="D1347" i="7"/>
  <c r="M1347" i="7" s="1"/>
  <c r="B1347" i="7"/>
  <c r="K1346" i="7"/>
  <c r="J1346" i="7"/>
  <c r="F1346" i="7"/>
  <c r="E1346" i="7"/>
  <c r="D1346" i="7"/>
  <c r="M1346" i="7" s="1"/>
  <c r="B1346" i="7"/>
  <c r="K1345" i="7"/>
  <c r="J1345" i="7"/>
  <c r="L1345" i="7" s="1"/>
  <c r="F1345" i="7"/>
  <c r="E1345" i="7"/>
  <c r="D1345" i="7"/>
  <c r="M1345" i="7" s="1"/>
  <c r="B1345" i="7"/>
  <c r="K1344" i="7"/>
  <c r="J1344" i="7"/>
  <c r="F1344" i="7"/>
  <c r="E1344" i="7"/>
  <c r="D1344" i="7"/>
  <c r="M1344" i="7" s="1"/>
  <c r="B1344" i="7"/>
  <c r="K1343" i="7"/>
  <c r="J1343" i="7"/>
  <c r="L1343" i="7" s="1"/>
  <c r="F1343" i="7"/>
  <c r="E1343" i="7"/>
  <c r="D1343" i="7"/>
  <c r="M1343" i="7" s="1"/>
  <c r="B1343" i="7"/>
  <c r="K1342" i="7"/>
  <c r="J1342" i="7"/>
  <c r="F1342" i="7"/>
  <c r="E1342" i="7"/>
  <c r="D1342" i="7"/>
  <c r="M1342" i="7" s="1"/>
  <c r="B1342" i="7"/>
  <c r="K1341" i="7"/>
  <c r="J1341" i="7"/>
  <c r="L1341" i="7" s="1"/>
  <c r="F1341" i="7"/>
  <c r="E1341" i="7"/>
  <c r="D1341" i="7"/>
  <c r="M1341" i="7" s="1"/>
  <c r="B1341" i="7"/>
  <c r="K1340" i="7"/>
  <c r="J1340" i="7"/>
  <c r="F1340" i="7"/>
  <c r="E1340" i="7"/>
  <c r="D1340" i="7"/>
  <c r="M1340" i="7" s="1"/>
  <c r="B1340" i="7"/>
  <c r="K1339" i="7"/>
  <c r="J1339" i="7"/>
  <c r="L1339" i="7" s="1"/>
  <c r="F1339" i="7"/>
  <c r="E1339" i="7"/>
  <c r="D1339" i="7"/>
  <c r="M1339" i="7" s="1"/>
  <c r="B1339" i="7"/>
  <c r="K1338" i="7"/>
  <c r="J1338" i="7"/>
  <c r="F1338" i="7"/>
  <c r="E1338" i="7"/>
  <c r="D1338" i="7"/>
  <c r="M1338" i="7" s="1"/>
  <c r="B1338" i="7"/>
  <c r="K1337" i="7"/>
  <c r="J1337" i="7"/>
  <c r="L1337" i="7" s="1"/>
  <c r="F1337" i="7"/>
  <c r="E1337" i="7"/>
  <c r="D1337" i="7"/>
  <c r="M1337" i="7" s="1"/>
  <c r="B1337" i="7"/>
  <c r="K1336" i="7"/>
  <c r="J1336" i="7"/>
  <c r="F1336" i="7"/>
  <c r="E1336" i="7"/>
  <c r="D1336" i="7"/>
  <c r="M1336" i="7" s="1"/>
  <c r="B1336" i="7"/>
  <c r="K1335" i="7"/>
  <c r="J1335" i="7"/>
  <c r="L1335" i="7" s="1"/>
  <c r="F1335" i="7"/>
  <c r="E1335" i="7"/>
  <c r="D1335" i="7"/>
  <c r="M1335" i="7" s="1"/>
  <c r="B1335" i="7"/>
  <c r="O1334" i="7"/>
  <c r="K1334" i="7"/>
  <c r="J1334" i="7"/>
  <c r="F1334" i="7"/>
  <c r="E1334" i="7"/>
  <c r="D1334" i="7"/>
  <c r="B1334" i="7"/>
  <c r="K1333" i="7"/>
  <c r="L1333" i="7" s="1"/>
  <c r="J1333" i="7"/>
  <c r="F1333" i="7"/>
  <c r="E1333" i="7"/>
  <c r="D1333" i="7"/>
  <c r="M1333" i="7" s="1"/>
  <c r="B1333" i="7"/>
  <c r="O1332" i="7"/>
  <c r="K1332" i="7"/>
  <c r="J1332" i="7"/>
  <c r="L1332" i="7" s="1"/>
  <c r="F1332" i="7"/>
  <c r="E1332" i="7"/>
  <c r="D1332" i="7"/>
  <c r="B1332" i="7"/>
  <c r="O1331" i="7"/>
  <c r="K1331" i="7"/>
  <c r="J1331" i="7"/>
  <c r="F1331" i="7"/>
  <c r="E1331" i="7"/>
  <c r="D1331" i="7"/>
  <c r="M1331" i="7" s="1"/>
  <c r="B1331" i="7"/>
  <c r="K1330" i="7"/>
  <c r="J1330" i="7"/>
  <c r="L1330" i="7" s="1"/>
  <c r="F1330" i="7"/>
  <c r="E1330" i="7"/>
  <c r="D1330" i="7"/>
  <c r="M1330" i="7" s="1"/>
  <c r="B1330" i="7"/>
  <c r="O1329" i="7"/>
  <c r="K1329" i="7"/>
  <c r="J1329" i="7"/>
  <c r="F1329" i="7"/>
  <c r="E1329" i="7"/>
  <c r="D1329" i="7"/>
  <c r="B1329" i="7"/>
  <c r="K1328" i="7"/>
  <c r="J1328" i="7"/>
  <c r="L1328" i="7" s="1"/>
  <c r="F1328" i="7"/>
  <c r="E1328" i="7"/>
  <c r="D1328" i="7"/>
  <c r="M1328" i="7" s="1"/>
  <c r="B1328" i="7"/>
  <c r="O1327" i="7"/>
  <c r="K1327" i="7"/>
  <c r="J1327" i="7"/>
  <c r="F1327" i="7"/>
  <c r="E1327" i="7"/>
  <c r="D1327" i="7"/>
  <c r="B1327" i="7"/>
  <c r="K1326" i="7"/>
  <c r="L1326" i="7" s="1"/>
  <c r="J1326" i="7"/>
  <c r="F1326" i="7"/>
  <c r="E1326" i="7"/>
  <c r="D1326" i="7"/>
  <c r="M1326" i="7" s="1"/>
  <c r="B1326" i="7"/>
  <c r="K1325" i="7"/>
  <c r="J1325" i="7"/>
  <c r="F1325" i="7"/>
  <c r="E1325" i="7"/>
  <c r="D1325" i="7"/>
  <c r="M1325" i="7" s="1"/>
  <c r="B1325" i="7"/>
  <c r="O1324" i="7"/>
  <c r="K1324" i="7"/>
  <c r="J1324" i="7"/>
  <c r="L1324" i="7" s="1"/>
  <c r="F1324" i="7"/>
  <c r="E1324" i="7"/>
  <c r="D1324" i="7"/>
  <c r="B1324" i="7"/>
  <c r="O1323" i="7"/>
  <c r="K1323" i="7"/>
  <c r="J1323" i="7"/>
  <c r="L1323" i="7" s="1"/>
  <c r="F1323" i="7"/>
  <c r="E1323" i="7"/>
  <c r="D1323" i="7"/>
  <c r="M1323" i="7" s="1"/>
  <c r="B1323" i="7"/>
  <c r="K1322" i="7"/>
  <c r="J1322" i="7"/>
  <c r="F1322" i="7"/>
  <c r="E1322" i="7"/>
  <c r="D1322" i="7"/>
  <c r="M1322" i="7" s="1"/>
  <c r="B1322" i="7"/>
  <c r="O1321" i="7"/>
  <c r="K1321" i="7"/>
  <c r="J1321" i="7"/>
  <c r="F1321" i="7"/>
  <c r="E1321" i="7"/>
  <c r="D1321" i="7"/>
  <c r="B1321" i="7"/>
  <c r="K1320" i="7"/>
  <c r="J1320" i="7"/>
  <c r="L1320" i="7" s="1"/>
  <c r="F1320" i="7"/>
  <c r="E1320" i="7"/>
  <c r="D1320" i="7"/>
  <c r="M1320" i="7" s="1"/>
  <c r="B1320" i="7"/>
  <c r="K1319" i="7"/>
  <c r="J1319" i="7"/>
  <c r="F1319" i="7"/>
  <c r="E1319" i="7"/>
  <c r="D1319" i="7"/>
  <c r="M1319" i="7" s="1"/>
  <c r="B1319" i="7"/>
  <c r="K1318" i="7"/>
  <c r="J1318" i="7"/>
  <c r="L1318" i="7" s="1"/>
  <c r="F1318" i="7"/>
  <c r="E1318" i="7"/>
  <c r="D1318" i="7"/>
  <c r="M1318" i="7" s="1"/>
  <c r="B1318" i="7"/>
  <c r="K1317" i="7"/>
  <c r="J1317" i="7"/>
  <c r="F1317" i="7"/>
  <c r="E1317" i="7"/>
  <c r="D1317" i="7"/>
  <c r="M1317" i="7" s="1"/>
  <c r="B1317" i="7"/>
  <c r="O1316" i="7"/>
  <c r="K1316" i="7"/>
  <c r="J1316" i="7"/>
  <c r="F1316" i="7"/>
  <c r="E1316" i="7"/>
  <c r="D1316" i="7"/>
  <c r="B1316" i="7"/>
  <c r="O1315" i="7"/>
  <c r="K1315" i="7"/>
  <c r="J1315" i="7"/>
  <c r="L1315" i="7" s="1"/>
  <c r="F1315" i="7"/>
  <c r="E1315" i="7"/>
  <c r="D1315" i="7"/>
  <c r="B1315" i="7"/>
  <c r="K1314" i="7"/>
  <c r="J1314" i="7"/>
  <c r="L1314" i="7" s="1"/>
  <c r="F1314" i="7"/>
  <c r="E1314" i="7"/>
  <c r="D1314" i="7"/>
  <c r="M1314" i="7" s="1"/>
  <c r="B1314" i="7"/>
  <c r="O1313" i="7"/>
  <c r="K1313" i="7"/>
  <c r="J1313" i="7"/>
  <c r="L1313" i="7" s="1"/>
  <c r="F1313" i="7"/>
  <c r="E1313" i="7"/>
  <c r="D1313" i="7"/>
  <c r="M1313" i="7" s="1"/>
  <c r="B1313" i="7"/>
  <c r="K1312" i="7"/>
  <c r="J1312" i="7"/>
  <c r="L1312" i="7" s="1"/>
  <c r="F1312" i="7"/>
  <c r="E1312" i="7"/>
  <c r="D1312" i="7"/>
  <c r="M1312" i="7" s="1"/>
  <c r="B1312" i="7"/>
  <c r="K1311" i="7"/>
  <c r="J1311" i="7"/>
  <c r="L1311" i="7" s="1"/>
  <c r="F1311" i="7"/>
  <c r="E1311" i="7"/>
  <c r="M1311" i="7" s="1"/>
  <c r="D1311" i="7"/>
  <c r="B1311" i="7"/>
  <c r="K1310" i="7"/>
  <c r="J1310" i="7"/>
  <c r="F1310" i="7"/>
  <c r="E1310" i="7"/>
  <c r="D1310" i="7"/>
  <c r="M1310" i="7" s="1"/>
  <c r="B1310" i="7"/>
  <c r="O1309" i="7"/>
  <c r="K1309" i="7"/>
  <c r="J1309" i="7"/>
  <c r="F1309" i="7"/>
  <c r="E1309" i="7"/>
  <c r="D1309" i="7"/>
  <c r="M1309" i="7" s="1"/>
  <c r="B1309" i="7"/>
  <c r="K1308" i="7"/>
  <c r="J1308" i="7"/>
  <c r="L1308" i="7" s="1"/>
  <c r="F1308" i="7"/>
  <c r="E1308" i="7"/>
  <c r="D1308" i="7"/>
  <c r="M1308" i="7" s="1"/>
  <c r="B1308" i="7"/>
  <c r="O1307" i="7"/>
  <c r="K1307" i="7"/>
  <c r="L1307" i="7" s="1"/>
  <c r="J1307" i="7"/>
  <c r="F1307" i="7"/>
  <c r="E1307" i="7"/>
  <c r="D1307" i="7"/>
  <c r="B1307" i="7"/>
  <c r="O1306" i="7"/>
  <c r="K1306" i="7"/>
  <c r="L1306" i="7" s="1"/>
  <c r="J1306" i="7"/>
  <c r="F1306" i="7"/>
  <c r="E1306" i="7"/>
  <c r="M1306" i="7" s="1"/>
  <c r="D1306" i="7"/>
  <c r="B1306" i="7"/>
  <c r="K1305" i="7"/>
  <c r="L1305" i="7" s="1"/>
  <c r="J1305" i="7"/>
  <c r="F1305" i="7"/>
  <c r="E1305" i="7"/>
  <c r="D1305" i="7"/>
  <c r="M1305" i="7" s="1"/>
  <c r="B1305" i="7"/>
  <c r="K1304" i="7"/>
  <c r="L1304" i="7" s="1"/>
  <c r="J1304" i="7"/>
  <c r="F1304" i="7"/>
  <c r="E1304" i="7"/>
  <c r="D1304" i="7"/>
  <c r="M1304" i="7" s="1"/>
  <c r="B1304" i="7"/>
  <c r="K1303" i="7"/>
  <c r="L1303" i="7" s="1"/>
  <c r="J1303" i="7"/>
  <c r="F1303" i="7"/>
  <c r="E1303" i="7"/>
  <c r="D1303" i="7"/>
  <c r="M1303" i="7" s="1"/>
  <c r="B1303" i="7"/>
  <c r="K1302" i="7"/>
  <c r="J1302" i="7"/>
  <c r="L1302" i="7" s="1"/>
  <c r="F1302" i="7"/>
  <c r="E1302" i="7"/>
  <c r="D1302" i="7"/>
  <c r="M1302" i="7" s="1"/>
  <c r="B1302" i="7"/>
  <c r="K1301" i="7"/>
  <c r="J1301" i="7"/>
  <c r="L1301" i="7" s="1"/>
  <c r="F1301" i="7"/>
  <c r="E1301" i="7"/>
  <c r="D1301" i="7"/>
  <c r="M1301" i="7" s="1"/>
  <c r="B1301" i="7"/>
  <c r="L1300" i="7"/>
  <c r="K1300" i="7"/>
  <c r="J1300" i="7"/>
  <c r="F1300" i="7"/>
  <c r="E1300" i="7"/>
  <c r="D1300" i="7"/>
  <c r="M1300" i="7" s="1"/>
  <c r="B1300" i="7"/>
  <c r="L1299" i="7"/>
  <c r="K1299" i="7"/>
  <c r="J1299" i="7"/>
  <c r="F1299" i="7"/>
  <c r="E1299" i="7"/>
  <c r="D1299" i="7"/>
  <c r="M1299" i="7" s="1"/>
  <c r="B1299" i="7"/>
  <c r="K1298" i="7"/>
  <c r="J1298" i="7"/>
  <c r="L1298" i="7" s="1"/>
  <c r="F1298" i="7"/>
  <c r="E1298" i="7"/>
  <c r="D1298" i="7"/>
  <c r="M1298" i="7" s="1"/>
  <c r="B1298" i="7"/>
  <c r="O1297" i="7"/>
  <c r="K1297" i="7"/>
  <c r="J1297" i="7"/>
  <c r="F1297" i="7"/>
  <c r="E1297" i="7"/>
  <c r="D1297" i="7"/>
  <c r="M1297" i="7" s="1"/>
  <c r="B1297" i="7"/>
  <c r="K1296" i="7"/>
  <c r="J1296" i="7"/>
  <c r="L1296" i="7" s="1"/>
  <c r="F1296" i="7"/>
  <c r="E1296" i="7"/>
  <c r="D1296" i="7"/>
  <c r="M1296" i="7" s="1"/>
  <c r="B1296" i="7"/>
  <c r="M1295" i="7"/>
  <c r="K1295" i="7"/>
  <c r="J1295" i="7"/>
  <c r="L1295" i="7" s="1"/>
  <c r="F1295" i="7"/>
  <c r="E1295" i="7"/>
  <c r="D1295" i="7"/>
  <c r="B1295" i="7"/>
  <c r="K1294" i="7"/>
  <c r="J1294" i="7"/>
  <c r="F1294" i="7"/>
  <c r="E1294" i="7"/>
  <c r="D1294" i="7"/>
  <c r="M1294" i="7" s="1"/>
  <c r="B1294" i="7"/>
  <c r="O1293" i="7"/>
  <c r="K1293" i="7"/>
  <c r="J1293" i="7"/>
  <c r="L1293" i="7" s="1"/>
  <c r="F1293" i="7"/>
  <c r="E1293" i="7"/>
  <c r="D1293" i="7"/>
  <c r="B1293" i="7"/>
  <c r="K1292" i="7"/>
  <c r="J1292" i="7"/>
  <c r="L1292" i="7" s="1"/>
  <c r="F1292" i="7"/>
  <c r="E1292" i="7"/>
  <c r="D1292" i="7"/>
  <c r="M1292" i="7" s="1"/>
  <c r="B1292" i="7"/>
  <c r="K1291" i="7"/>
  <c r="J1291" i="7"/>
  <c r="F1291" i="7"/>
  <c r="E1291" i="7"/>
  <c r="D1291" i="7"/>
  <c r="M1291" i="7" s="1"/>
  <c r="B1291" i="7"/>
  <c r="K1290" i="7"/>
  <c r="J1290" i="7"/>
  <c r="L1290" i="7" s="1"/>
  <c r="F1290" i="7"/>
  <c r="E1290" i="7"/>
  <c r="D1290" i="7"/>
  <c r="M1290" i="7" s="1"/>
  <c r="B1290" i="7"/>
  <c r="K1289" i="7"/>
  <c r="J1289" i="7"/>
  <c r="L1289" i="7" s="1"/>
  <c r="F1289" i="7"/>
  <c r="E1289" i="7"/>
  <c r="D1289" i="7"/>
  <c r="M1289" i="7" s="1"/>
  <c r="B1289" i="7"/>
  <c r="O1288" i="7"/>
  <c r="K1288" i="7"/>
  <c r="J1288" i="7"/>
  <c r="F1288" i="7"/>
  <c r="E1288" i="7"/>
  <c r="D1288" i="7"/>
  <c r="M1288" i="7" s="1"/>
  <c r="B1288" i="7"/>
  <c r="O1287" i="7"/>
  <c r="K1287" i="7"/>
  <c r="J1287" i="7"/>
  <c r="L1287" i="7" s="1"/>
  <c r="F1287" i="7"/>
  <c r="E1287" i="7"/>
  <c r="D1287" i="7"/>
  <c r="B1287" i="7"/>
  <c r="K1286" i="7"/>
  <c r="J1286" i="7"/>
  <c r="L1286" i="7" s="1"/>
  <c r="F1286" i="7"/>
  <c r="E1286" i="7"/>
  <c r="D1286" i="7"/>
  <c r="M1286" i="7" s="1"/>
  <c r="B1286" i="7"/>
  <c r="O1285" i="7"/>
  <c r="K1285" i="7"/>
  <c r="J1285" i="7"/>
  <c r="F1285" i="7"/>
  <c r="E1285" i="7"/>
  <c r="D1285" i="7"/>
  <c r="B1285" i="7"/>
  <c r="M1284" i="7"/>
  <c r="K1284" i="7"/>
  <c r="J1284" i="7"/>
  <c r="F1284" i="7"/>
  <c r="E1284" i="7"/>
  <c r="D1284" i="7"/>
  <c r="B1284" i="7"/>
  <c r="K1283" i="7"/>
  <c r="L1283" i="7" s="1"/>
  <c r="J1283" i="7"/>
  <c r="F1283" i="7"/>
  <c r="E1283" i="7"/>
  <c r="D1283" i="7"/>
  <c r="M1283" i="7" s="1"/>
  <c r="B1283" i="7"/>
  <c r="K1282" i="7"/>
  <c r="L1282" i="7" s="1"/>
  <c r="J1282" i="7"/>
  <c r="F1282" i="7"/>
  <c r="E1282" i="7"/>
  <c r="D1282" i="7"/>
  <c r="M1282" i="7" s="1"/>
  <c r="B1282" i="7"/>
  <c r="K1281" i="7"/>
  <c r="J1281" i="7"/>
  <c r="F1281" i="7"/>
  <c r="E1281" i="7"/>
  <c r="D1281" i="7"/>
  <c r="M1281" i="7" s="1"/>
  <c r="B1281" i="7"/>
  <c r="O1280" i="7"/>
  <c r="K1280" i="7"/>
  <c r="J1280" i="7"/>
  <c r="L1280" i="7" s="1"/>
  <c r="F1280" i="7"/>
  <c r="E1280" i="7"/>
  <c r="D1280" i="7"/>
  <c r="B1280" i="7"/>
  <c r="K1279" i="7"/>
  <c r="J1279" i="7"/>
  <c r="F1279" i="7"/>
  <c r="E1279" i="7"/>
  <c r="D1279" i="7"/>
  <c r="M1279" i="7" s="1"/>
  <c r="B1279" i="7"/>
  <c r="K1278" i="7"/>
  <c r="J1278" i="7"/>
  <c r="L1278" i="7" s="1"/>
  <c r="F1278" i="7"/>
  <c r="E1278" i="7"/>
  <c r="D1278" i="7"/>
  <c r="M1278" i="7" s="1"/>
  <c r="B1278" i="7"/>
  <c r="K1277" i="7"/>
  <c r="J1277" i="7"/>
  <c r="L1277" i="7" s="1"/>
  <c r="F1277" i="7"/>
  <c r="E1277" i="7"/>
  <c r="D1277" i="7"/>
  <c r="M1277" i="7" s="1"/>
  <c r="B1277" i="7"/>
  <c r="K1276" i="7"/>
  <c r="J1276" i="7"/>
  <c r="L1276" i="7" s="1"/>
  <c r="F1276" i="7"/>
  <c r="E1276" i="7"/>
  <c r="D1276" i="7"/>
  <c r="M1276" i="7" s="1"/>
  <c r="B1276" i="7"/>
  <c r="O1275" i="7"/>
  <c r="K1275" i="7"/>
  <c r="L1275" i="7" s="1"/>
  <c r="J1275" i="7"/>
  <c r="F1275" i="7"/>
  <c r="E1275" i="7"/>
  <c r="D1275" i="7"/>
  <c r="M1275" i="7" s="1"/>
  <c r="B1275" i="7"/>
  <c r="K1274" i="7"/>
  <c r="J1274" i="7"/>
  <c r="F1274" i="7"/>
  <c r="E1274" i="7"/>
  <c r="D1274" i="7"/>
  <c r="M1274" i="7" s="1"/>
  <c r="B1274" i="7"/>
  <c r="K1273" i="7"/>
  <c r="L1273" i="7" s="1"/>
  <c r="J1273" i="7"/>
  <c r="F1273" i="7"/>
  <c r="E1273" i="7"/>
  <c r="D1273" i="7"/>
  <c r="M1273" i="7" s="1"/>
  <c r="B1273" i="7"/>
  <c r="K1272" i="7"/>
  <c r="J1272" i="7"/>
  <c r="F1272" i="7"/>
  <c r="E1272" i="7"/>
  <c r="D1272" i="7"/>
  <c r="M1272" i="7" s="1"/>
  <c r="B1272" i="7"/>
  <c r="K1271" i="7"/>
  <c r="L1271" i="7" s="1"/>
  <c r="J1271" i="7"/>
  <c r="F1271" i="7"/>
  <c r="E1271" i="7"/>
  <c r="D1271" i="7"/>
  <c r="M1271" i="7" s="1"/>
  <c r="B1271" i="7"/>
  <c r="O1270" i="7"/>
  <c r="L1270" i="7"/>
  <c r="K1270" i="7"/>
  <c r="J1270" i="7"/>
  <c r="F1270" i="7"/>
  <c r="E1270" i="7"/>
  <c r="D1270" i="7"/>
  <c r="M1270" i="7" s="1"/>
  <c r="B1270" i="7"/>
  <c r="K1269" i="7"/>
  <c r="J1269" i="7"/>
  <c r="L1269" i="7" s="1"/>
  <c r="F1269" i="7"/>
  <c r="E1269" i="7"/>
  <c r="D1269" i="7"/>
  <c r="M1269" i="7" s="1"/>
  <c r="B1269" i="7"/>
  <c r="K1268" i="7"/>
  <c r="J1268" i="7"/>
  <c r="L1268" i="7" s="1"/>
  <c r="F1268" i="7"/>
  <c r="E1268" i="7"/>
  <c r="D1268" i="7"/>
  <c r="M1268" i="7" s="1"/>
  <c r="B1268" i="7"/>
  <c r="L1267" i="7"/>
  <c r="K1267" i="7"/>
  <c r="J1267" i="7"/>
  <c r="F1267" i="7"/>
  <c r="E1267" i="7"/>
  <c r="D1267" i="7"/>
  <c r="M1267" i="7" s="1"/>
  <c r="B1267" i="7"/>
  <c r="K1266" i="7"/>
  <c r="L1266" i="7" s="1"/>
  <c r="J1266" i="7"/>
  <c r="F1266" i="7"/>
  <c r="E1266" i="7"/>
  <c r="D1266" i="7"/>
  <c r="M1266" i="7" s="1"/>
  <c r="B1266" i="7"/>
  <c r="K1265" i="7"/>
  <c r="J1265" i="7"/>
  <c r="L1265" i="7" s="1"/>
  <c r="F1265" i="7"/>
  <c r="E1265" i="7"/>
  <c r="D1265" i="7"/>
  <c r="M1265" i="7" s="1"/>
  <c r="B1265" i="7"/>
  <c r="O1264" i="7"/>
  <c r="K1264" i="7"/>
  <c r="J1264" i="7"/>
  <c r="L1264" i="7" s="1"/>
  <c r="F1264" i="7"/>
  <c r="E1264" i="7"/>
  <c r="D1264" i="7"/>
  <c r="B1264" i="7"/>
  <c r="K1263" i="7"/>
  <c r="J1263" i="7"/>
  <c r="L1263" i="7" s="1"/>
  <c r="F1263" i="7"/>
  <c r="E1263" i="7"/>
  <c r="D1263" i="7"/>
  <c r="M1263" i="7" s="1"/>
  <c r="B1263" i="7"/>
  <c r="K1262" i="7"/>
  <c r="J1262" i="7"/>
  <c r="L1262" i="7" s="1"/>
  <c r="F1262" i="7"/>
  <c r="E1262" i="7"/>
  <c r="D1262" i="7"/>
  <c r="M1262" i="7" s="1"/>
  <c r="B1262" i="7"/>
  <c r="O1261" i="7"/>
  <c r="K1261" i="7"/>
  <c r="J1261" i="7"/>
  <c r="F1261" i="7"/>
  <c r="E1261" i="7"/>
  <c r="D1261" i="7"/>
  <c r="B1261" i="7"/>
  <c r="O1260" i="7"/>
  <c r="K1260" i="7"/>
  <c r="J1260" i="7"/>
  <c r="F1260" i="7"/>
  <c r="E1260" i="7"/>
  <c r="D1260" i="7"/>
  <c r="M1260" i="7" s="1"/>
  <c r="B1260" i="7"/>
  <c r="K1259" i="7"/>
  <c r="J1259" i="7"/>
  <c r="L1259" i="7" s="1"/>
  <c r="F1259" i="7"/>
  <c r="E1259" i="7"/>
  <c r="D1259" i="7"/>
  <c r="M1259" i="7" s="1"/>
  <c r="B1259" i="7"/>
  <c r="O1258" i="7"/>
  <c r="L1258" i="7"/>
  <c r="K1258" i="7"/>
  <c r="J1258" i="7"/>
  <c r="F1258" i="7"/>
  <c r="E1258" i="7"/>
  <c r="M1258" i="7" s="1"/>
  <c r="D1258" i="7"/>
  <c r="B1258" i="7"/>
  <c r="M1257" i="7"/>
  <c r="L1257" i="7"/>
  <c r="K1257" i="7"/>
  <c r="J1257" i="7"/>
  <c r="F1257" i="7"/>
  <c r="E1257" i="7"/>
  <c r="D1257" i="7"/>
  <c r="B1257" i="7"/>
  <c r="O1256" i="7"/>
  <c r="K1256" i="7"/>
  <c r="J1256" i="7"/>
  <c r="F1256" i="7"/>
  <c r="E1256" i="7"/>
  <c r="D1256" i="7"/>
  <c r="B1256" i="7"/>
  <c r="K1255" i="7"/>
  <c r="J1255" i="7"/>
  <c r="F1255" i="7"/>
  <c r="E1255" i="7"/>
  <c r="D1255" i="7"/>
  <c r="M1255" i="7" s="1"/>
  <c r="B1255" i="7"/>
  <c r="K1254" i="7"/>
  <c r="J1254" i="7"/>
  <c r="F1254" i="7"/>
  <c r="E1254" i="7"/>
  <c r="D1254" i="7"/>
  <c r="M1254" i="7" s="1"/>
  <c r="B1254" i="7"/>
  <c r="K1253" i="7"/>
  <c r="L1253" i="7" s="1"/>
  <c r="J1253" i="7"/>
  <c r="F1253" i="7"/>
  <c r="E1253" i="7"/>
  <c r="D1253" i="7"/>
  <c r="M1253" i="7" s="1"/>
  <c r="B1253" i="7"/>
  <c r="K1252" i="7"/>
  <c r="J1252" i="7"/>
  <c r="F1252" i="7"/>
  <c r="E1252" i="7"/>
  <c r="D1252" i="7"/>
  <c r="M1252" i="7" s="1"/>
  <c r="B1252" i="7"/>
  <c r="K1251" i="7"/>
  <c r="L1251" i="7" s="1"/>
  <c r="J1251" i="7"/>
  <c r="F1251" i="7"/>
  <c r="E1251" i="7"/>
  <c r="D1251" i="7"/>
  <c r="M1251" i="7" s="1"/>
  <c r="B1251" i="7"/>
  <c r="K1250" i="7"/>
  <c r="J1250" i="7"/>
  <c r="F1250" i="7"/>
  <c r="E1250" i="7"/>
  <c r="D1250" i="7"/>
  <c r="M1250" i="7" s="1"/>
  <c r="B1250" i="7"/>
  <c r="K1249" i="7"/>
  <c r="J1249" i="7"/>
  <c r="F1249" i="7"/>
  <c r="E1249" i="7"/>
  <c r="D1249" i="7"/>
  <c r="M1249" i="7" s="1"/>
  <c r="B1249" i="7"/>
  <c r="O1248" i="7"/>
  <c r="K1248" i="7"/>
  <c r="J1248" i="7"/>
  <c r="F1248" i="7"/>
  <c r="E1248" i="7"/>
  <c r="D1248" i="7"/>
  <c r="B1248" i="7"/>
  <c r="K1247" i="7"/>
  <c r="J1247" i="7"/>
  <c r="F1247" i="7"/>
  <c r="E1247" i="7"/>
  <c r="D1247" i="7"/>
  <c r="M1247" i="7" s="1"/>
  <c r="B1247" i="7"/>
  <c r="K1246" i="7"/>
  <c r="J1246" i="7"/>
  <c r="L1246" i="7" s="1"/>
  <c r="F1246" i="7"/>
  <c r="E1246" i="7"/>
  <c r="D1246" i="7"/>
  <c r="B1246" i="7"/>
  <c r="K1245" i="7"/>
  <c r="J1245" i="7"/>
  <c r="L1245" i="7" s="1"/>
  <c r="F1245" i="7"/>
  <c r="E1245" i="7"/>
  <c r="D1245" i="7"/>
  <c r="M1245" i="7" s="1"/>
  <c r="B1245" i="7"/>
  <c r="M1244" i="7"/>
  <c r="K1244" i="7"/>
  <c r="J1244" i="7"/>
  <c r="L1244" i="7" s="1"/>
  <c r="F1244" i="7"/>
  <c r="E1244" i="7"/>
  <c r="D1244" i="7"/>
  <c r="B1244" i="7"/>
  <c r="O1243" i="7"/>
  <c r="K1243" i="7"/>
  <c r="J1243" i="7"/>
  <c r="F1243" i="7"/>
  <c r="E1243" i="7"/>
  <c r="D1243" i="7"/>
  <c r="M1243" i="7" s="1"/>
  <c r="B1243" i="7"/>
  <c r="K1242" i="7"/>
  <c r="L1242" i="7" s="1"/>
  <c r="J1242" i="7"/>
  <c r="F1242" i="7"/>
  <c r="E1242" i="7"/>
  <c r="D1242" i="7"/>
  <c r="M1242" i="7" s="1"/>
  <c r="B1242" i="7"/>
  <c r="K1241" i="7"/>
  <c r="J1241" i="7"/>
  <c r="F1241" i="7"/>
  <c r="E1241" i="7"/>
  <c r="D1241" i="7"/>
  <c r="M1241" i="7" s="1"/>
  <c r="B1241" i="7"/>
  <c r="K1240" i="7"/>
  <c r="L1240" i="7" s="1"/>
  <c r="J1240" i="7"/>
  <c r="F1240" i="7"/>
  <c r="E1240" i="7"/>
  <c r="D1240" i="7"/>
  <c r="M1240" i="7" s="1"/>
  <c r="B1240" i="7"/>
  <c r="O1239" i="7"/>
  <c r="L1239" i="7"/>
  <c r="K1239" i="7"/>
  <c r="J1239" i="7"/>
  <c r="F1239" i="7"/>
  <c r="E1239" i="7"/>
  <c r="D1239" i="7"/>
  <c r="M1239" i="7" s="1"/>
  <c r="B1239" i="7"/>
  <c r="K1238" i="7"/>
  <c r="J1238" i="7"/>
  <c r="L1238" i="7" s="1"/>
  <c r="F1238" i="7"/>
  <c r="E1238" i="7"/>
  <c r="D1238" i="7"/>
  <c r="M1238" i="7" s="1"/>
  <c r="B1238" i="7"/>
  <c r="K1237" i="7"/>
  <c r="J1237" i="7"/>
  <c r="L1237" i="7" s="1"/>
  <c r="F1237" i="7"/>
  <c r="E1237" i="7"/>
  <c r="D1237" i="7"/>
  <c r="M1237" i="7" s="1"/>
  <c r="B1237" i="7"/>
  <c r="K1236" i="7"/>
  <c r="J1236" i="7"/>
  <c r="F1236" i="7"/>
  <c r="E1236" i="7"/>
  <c r="D1236" i="7"/>
  <c r="M1236" i="7" s="1"/>
  <c r="B1236" i="7"/>
  <c r="K1235" i="7"/>
  <c r="J1235" i="7"/>
  <c r="L1235" i="7" s="1"/>
  <c r="F1235" i="7"/>
  <c r="E1235" i="7"/>
  <c r="D1235" i="7"/>
  <c r="M1235" i="7" s="1"/>
  <c r="B1235" i="7"/>
  <c r="L1234" i="7"/>
  <c r="K1234" i="7"/>
  <c r="J1234" i="7"/>
  <c r="F1234" i="7"/>
  <c r="E1234" i="7"/>
  <c r="D1234" i="7"/>
  <c r="M1234" i="7" s="1"/>
  <c r="B1234" i="7"/>
  <c r="L1233" i="7"/>
  <c r="K1233" i="7"/>
  <c r="J1233" i="7"/>
  <c r="F1233" i="7"/>
  <c r="E1233" i="7"/>
  <c r="D1233" i="7"/>
  <c r="M1233" i="7" s="1"/>
  <c r="B1233" i="7"/>
  <c r="K1232" i="7"/>
  <c r="J1232" i="7"/>
  <c r="L1232" i="7" s="1"/>
  <c r="F1232" i="7"/>
  <c r="E1232" i="7"/>
  <c r="D1232" i="7"/>
  <c r="M1232" i="7" s="1"/>
  <c r="B1232" i="7"/>
  <c r="O1231" i="7"/>
  <c r="K1231" i="7"/>
  <c r="J1231" i="7"/>
  <c r="L1231" i="7" s="1"/>
  <c r="F1231" i="7"/>
  <c r="E1231" i="7"/>
  <c r="D1231" i="7"/>
  <c r="B1231" i="7"/>
  <c r="O1230" i="7"/>
  <c r="K1230" i="7"/>
  <c r="J1230" i="7"/>
  <c r="F1230" i="7"/>
  <c r="E1230" i="7"/>
  <c r="D1230" i="7"/>
  <c r="B1230" i="7"/>
  <c r="K1229" i="7"/>
  <c r="J1229" i="7"/>
  <c r="L1229" i="7" s="1"/>
  <c r="F1229" i="7"/>
  <c r="E1229" i="7"/>
  <c r="D1229" i="7"/>
  <c r="M1229" i="7" s="1"/>
  <c r="B1229" i="7"/>
  <c r="K1228" i="7"/>
  <c r="J1228" i="7"/>
  <c r="L1228" i="7" s="1"/>
  <c r="F1228" i="7"/>
  <c r="E1228" i="7"/>
  <c r="D1228" i="7"/>
  <c r="M1228" i="7" s="1"/>
  <c r="B1228" i="7"/>
  <c r="L1227" i="7"/>
  <c r="K1227" i="7"/>
  <c r="J1227" i="7"/>
  <c r="F1227" i="7"/>
  <c r="E1227" i="7"/>
  <c r="D1227" i="7"/>
  <c r="M1227" i="7" s="1"/>
  <c r="B1227" i="7"/>
  <c r="O1226" i="7"/>
  <c r="K1226" i="7"/>
  <c r="J1226" i="7"/>
  <c r="L1226" i="7" s="1"/>
  <c r="F1226" i="7"/>
  <c r="E1226" i="7"/>
  <c r="D1226" i="7"/>
  <c r="M1226" i="7" s="1"/>
  <c r="B1226" i="7"/>
  <c r="K1225" i="7"/>
  <c r="J1225" i="7"/>
  <c r="L1225" i="7" s="1"/>
  <c r="F1225" i="7"/>
  <c r="E1225" i="7"/>
  <c r="D1225" i="7"/>
  <c r="M1225" i="7" s="1"/>
  <c r="B1225" i="7"/>
  <c r="M1224" i="7"/>
  <c r="K1224" i="7"/>
  <c r="J1224" i="7"/>
  <c r="L1224" i="7" s="1"/>
  <c r="F1224" i="7"/>
  <c r="E1224" i="7"/>
  <c r="D1224" i="7"/>
  <c r="B1224" i="7"/>
  <c r="M1223" i="7"/>
  <c r="K1223" i="7"/>
  <c r="J1223" i="7"/>
  <c r="L1223" i="7" s="1"/>
  <c r="F1223" i="7"/>
  <c r="E1223" i="7"/>
  <c r="D1223" i="7"/>
  <c r="B1223" i="7"/>
  <c r="K1222" i="7"/>
  <c r="J1222" i="7"/>
  <c r="L1222" i="7" s="1"/>
  <c r="F1222" i="7"/>
  <c r="E1222" i="7"/>
  <c r="D1222" i="7"/>
  <c r="M1222" i="7" s="1"/>
  <c r="B1222" i="7"/>
  <c r="K1221" i="7"/>
  <c r="J1221" i="7"/>
  <c r="L1221" i="7" s="1"/>
  <c r="F1221" i="7"/>
  <c r="E1221" i="7"/>
  <c r="D1221" i="7"/>
  <c r="M1221" i="7" s="1"/>
  <c r="B1221" i="7"/>
  <c r="M1220" i="7"/>
  <c r="K1220" i="7"/>
  <c r="J1220" i="7"/>
  <c r="L1220" i="7" s="1"/>
  <c r="F1220" i="7"/>
  <c r="E1220" i="7"/>
  <c r="D1220" i="7"/>
  <c r="B1220" i="7"/>
  <c r="K1219" i="7"/>
  <c r="J1219" i="7"/>
  <c r="L1219" i="7" s="1"/>
  <c r="F1219" i="7"/>
  <c r="E1219" i="7"/>
  <c r="D1219" i="7"/>
  <c r="M1219" i="7" s="1"/>
  <c r="B1219" i="7"/>
  <c r="K1218" i="7"/>
  <c r="J1218" i="7"/>
  <c r="L1218" i="7" s="1"/>
  <c r="F1218" i="7"/>
  <c r="E1218" i="7"/>
  <c r="D1218" i="7"/>
  <c r="M1218" i="7" s="1"/>
  <c r="B1218" i="7"/>
  <c r="L1217" i="7"/>
  <c r="K1217" i="7"/>
  <c r="J1217" i="7"/>
  <c r="F1217" i="7"/>
  <c r="E1217" i="7"/>
  <c r="D1217" i="7"/>
  <c r="M1217" i="7" s="1"/>
  <c r="B1217" i="7"/>
  <c r="O1216" i="7"/>
  <c r="K1216" i="7"/>
  <c r="J1216" i="7"/>
  <c r="F1216" i="7"/>
  <c r="E1216" i="7"/>
  <c r="D1216" i="7"/>
  <c r="B1216" i="7"/>
  <c r="O1215" i="7"/>
  <c r="K1215" i="7"/>
  <c r="J1215" i="7"/>
  <c r="F1215" i="7"/>
  <c r="E1215" i="7"/>
  <c r="D1215" i="7"/>
  <c r="M1215" i="7" s="1"/>
  <c r="B1215" i="7"/>
  <c r="K1214" i="7"/>
  <c r="J1214" i="7"/>
  <c r="L1214" i="7" s="1"/>
  <c r="F1214" i="7"/>
  <c r="E1214" i="7"/>
  <c r="D1214" i="7"/>
  <c r="M1214" i="7" s="1"/>
  <c r="B1214" i="7"/>
  <c r="O1213" i="7"/>
  <c r="K1213" i="7"/>
  <c r="J1213" i="7"/>
  <c r="F1213" i="7"/>
  <c r="E1213" i="7"/>
  <c r="D1213" i="7"/>
  <c r="B1213" i="7"/>
  <c r="O1212" i="7"/>
  <c r="K1212" i="7"/>
  <c r="J1212" i="7"/>
  <c r="L1212" i="7" s="1"/>
  <c r="F1212" i="7"/>
  <c r="E1212" i="7"/>
  <c r="D1212" i="7"/>
  <c r="B1212" i="7"/>
  <c r="O1211" i="7"/>
  <c r="K1211" i="7"/>
  <c r="J1211" i="7"/>
  <c r="F1211" i="7"/>
  <c r="E1211" i="7"/>
  <c r="D1211" i="7"/>
  <c r="M1211" i="7" s="1"/>
  <c r="B1211" i="7"/>
  <c r="K1210" i="7"/>
  <c r="J1210" i="7"/>
  <c r="L1210" i="7" s="1"/>
  <c r="F1210" i="7"/>
  <c r="E1210" i="7"/>
  <c r="D1210" i="7"/>
  <c r="M1210" i="7" s="1"/>
  <c r="B1210" i="7"/>
  <c r="O1209" i="7"/>
  <c r="K1209" i="7"/>
  <c r="J1209" i="7"/>
  <c r="L1209" i="7" s="1"/>
  <c r="F1209" i="7"/>
  <c r="E1209" i="7"/>
  <c r="D1209" i="7"/>
  <c r="M1209" i="7" s="1"/>
  <c r="B1209" i="7"/>
  <c r="O1208" i="7"/>
  <c r="K1208" i="7"/>
  <c r="J1208" i="7"/>
  <c r="L1208" i="7" s="1"/>
  <c r="F1208" i="7"/>
  <c r="E1208" i="7"/>
  <c r="D1208" i="7"/>
  <c r="B1208" i="7"/>
  <c r="L1207" i="7"/>
  <c r="K1207" i="7"/>
  <c r="J1207" i="7"/>
  <c r="F1207" i="7"/>
  <c r="E1207" i="7"/>
  <c r="D1207" i="7"/>
  <c r="M1207" i="7" s="1"/>
  <c r="B1207" i="7"/>
  <c r="K1206" i="7"/>
  <c r="J1206" i="7"/>
  <c r="F1206" i="7"/>
  <c r="E1206" i="7"/>
  <c r="D1206" i="7"/>
  <c r="M1206" i="7" s="1"/>
  <c r="B1206" i="7"/>
  <c r="O1205" i="7"/>
  <c r="K1205" i="7"/>
  <c r="L1205" i="7" s="1"/>
  <c r="J1205" i="7"/>
  <c r="F1205" i="7"/>
  <c r="E1205" i="7"/>
  <c r="D1205" i="7"/>
  <c r="M1205" i="7" s="1"/>
  <c r="B1205" i="7"/>
  <c r="K1204" i="7"/>
  <c r="J1204" i="7"/>
  <c r="L1204" i="7" s="1"/>
  <c r="F1204" i="7"/>
  <c r="E1204" i="7"/>
  <c r="D1204" i="7"/>
  <c r="M1204" i="7" s="1"/>
  <c r="B1204" i="7"/>
  <c r="L1203" i="7"/>
  <c r="K1203" i="7"/>
  <c r="J1203" i="7"/>
  <c r="F1203" i="7"/>
  <c r="E1203" i="7"/>
  <c r="D1203" i="7"/>
  <c r="M1203" i="7" s="1"/>
  <c r="B1203" i="7"/>
  <c r="K1202" i="7"/>
  <c r="J1202" i="7"/>
  <c r="L1202" i="7" s="1"/>
  <c r="F1202" i="7"/>
  <c r="E1202" i="7"/>
  <c r="D1202" i="7"/>
  <c r="M1202" i="7" s="1"/>
  <c r="B1202" i="7"/>
  <c r="K1201" i="7"/>
  <c r="J1201" i="7"/>
  <c r="L1201" i="7" s="1"/>
  <c r="F1201" i="7"/>
  <c r="E1201" i="7"/>
  <c r="D1201" i="7"/>
  <c r="M1201" i="7" s="1"/>
  <c r="B1201" i="7"/>
  <c r="O1200" i="7"/>
  <c r="K1200" i="7"/>
  <c r="J1200" i="7"/>
  <c r="L1200" i="7" s="1"/>
  <c r="F1200" i="7"/>
  <c r="E1200" i="7"/>
  <c r="D1200" i="7"/>
  <c r="M1200" i="7" s="1"/>
  <c r="B1200" i="7"/>
  <c r="K1199" i="7"/>
  <c r="J1199" i="7"/>
  <c r="L1199" i="7" s="1"/>
  <c r="F1199" i="7"/>
  <c r="E1199" i="7"/>
  <c r="D1199" i="7"/>
  <c r="B1199" i="7"/>
  <c r="O1198" i="7"/>
  <c r="K1198" i="7"/>
  <c r="J1198" i="7"/>
  <c r="L1198" i="7" s="1"/>
  <c r="F1198" i="7"/>
  <c r="E1198" i="7"/>
  <c r="D1198" i="7"/>
  <c r="M1198" i="7" s="1"/>
  <c r="B1198" i="7"/>
  <c r="O1197" i="7"/>
  <c r="K1197" i="7"/>
  <c r="J1197" i="7"/>
  <c r="L1197" i="7" s="1"/>
  <c r="F1197" i="7"/>
  <c r="E1197" i="7"/>
  <c r="D1197" i="7"/>
  <c r="B1197" i="7"/>
  <c r="K1196" i="7"/>
  <c r="J1196" i="7"/>
  <c r="F1196" i="7"/>
  <c r="E1196" i="7"/>
  <c r="D1196" i="7"/>
  <c r="M1196" i="7" s="1"/>
  <c r="B1196" i="7"/>
  <c r="K1195" i="7"/>
  <c r="J1195" i="7"/>
  <c r="L1195" i="7" s="1"/>
  <c r="F1195" i="7"/>
  <c r="E1195" i="7"/>
  <c r="D1195" i="7"/>
  <c r="M1195" i="7" s="1"/>
  <c r="B1195" i="7"/>
  <c r="K1194" i="7"/>
  <c r="J1194" i="7"/>
  <c r="L1194" i="7" s="1"/>
  <c r="F1194" i="7"/>
  <c r="E1194" i="7"/>
  <c r="D1194" i="7"/>
  <c r="M1194" i="7" s="1"/>
  <c r="B1194" i="7"/>
  <c r="K1193" i="7"/>
  <c r="J1193" i="7"/>
  <c r="L1193" i="7" s="1"/>
  <c r="F1193" i="7"/>
  <c r="E1193" i="7"/>
  <c r="D1193" i="7"/>
  <c r="M1193" i="7" s="1"/>
  <c r="B1193" i="7"/>
  <c r="K1192" i="7"/>
  <c r="J1192" i="7"/>
  <c r="F1192" i="7"/>
  <c r="E1192" i="7"/>
  <c r="D1192" i="7"/>
  <c r="M1192" i="7" s="1"/>
  <c r="B1192" i="7"/>
  <c r="K1191" i="7"/>
  <c r="J1191" i="7"/>
  <c r="L1191" i="7" s="1"/>
  <c r="F1191" i="7"/>
  <c r="E1191" i="7"/>
  <c r="D1191" i="7"/>
  <c r="M1191" i="7" s="1"/>
  <c r="B1191" i="7"/>
  <c r="K1190" i="7"/>
  <c r="J1190" i="7"/>
  <c r="L1190" i="7" s="1"/>
  <c r="F1190" i="7"/>
  <c r="E1190" i="7"/>
  <c r="D1190" i="7"/>
  <c r="M1190" i="7" s="1"/>
  <c r="B1190" i="7"/>
  <c r="K1189" i="7"/>
  <c r="J1189" i="7"/>
  <c r="L1189" i="7" s="1"/>
  <c r="F1189" i="7"/>
  <c r="E1189" i="7"/>
  <c r="D1189" i="7"/>
  <c r="M1189" i="7" s="1"/>
  <c r="B1189" i="7"/>
  <c r="K1188" i="7"/>
  <c r="J1188" i="7"/>
  <c r="F1188" i="7"/>
  <c r="E1188" i="7"/>
  <c r="D1188" i="7"/>
  <c r="M1188" i="7" s="1"/>
  <c r="B1188" i="7"/>
  <c r="O1187" i="7"/>
  <c r="K1187" i="7"/>
  <c r="J1187" i="7"/>
  <c r="F1187" i="7"/>
  <c r="E1187" i="7"/>
  <c r="D1187" i="7"/>
  <c r="B1187" i="7"/>
  <c r="M1186" i="7"/>
  <c r="K1186" i="7"/>
  <c r="J1186" i="7"/>
  <c r="F1186" i="7"/>
  <c r="E1186" i="7"/>
  <c r="D1186" i="7"/>
  <c r="B1186" i="7"/>
  <c r="K1185" i="7"/>
  <c r="J1185" i="7"/>
  <c r="F1185" i="7"/>
  <c r="E1185" i="7"/>
  <c r="D1185" i="7"/>
  <c r="M1185" i="7" s="1"/>
  <c r="B1185" i="7"/>
  <c r="K1184" i="7"/>
  <c r="J1184" i="7"/>
  <c r="F1184" i="7"/>
  <c r="E1184" i="7"/>
  <c r="D1184" i="7"/>
  <c r="M1184" i="7" s="1"/>
  <c r="B1184" i="7"/>
  <c r="K1183" i="7"/>
  <c r="L1183" i="7" s="1"/>
  <c r="J1183" i="7"/>
  <c r="F1183" i="7"/>
  <c r="E1183" i="7"/>
  <c r="D1183" i="7"/>
  <c r="M1183" i="7" s="1"/>
  <c r="B1183" i="7"/>
  <c r="K1182" i="7"/>
  <c r="J1182" i="7"/>
  <c r="F1182" i="7"/>
  <c r="E1182" i="7"/>
  <c r="D1182" i="7"/>
  <c r="M1182" i="7" s="1"/>
  <c r="B1182" i="7"/>
  <c r="K1181" i="7"/>
  <c r="J1181" i="7"/>
  <c r="F1181" i="7"/>
  <c r="E1181" i="7"/>
  <c r="D1181" i="7"/>
  <c r="B1181" i="7"/>
  <c r="K1180" i="7"/>
  <c r="J1180" i="7"/>
  <c r="F1180" i="7"/>
  <c r="E1180" i="7"/>
  <c r="D1180" i="7"/>
  <c r="M1180" i="7" s="1"/>
  <c r="B1180" i="7"/>
  <c r="K1179" i="7"/>
  <c r="L1179" i="7" s="1"/>
  <c r="J1179" i="7"/>
  <c r="F1179" i="7"/>
  <c r="E1179" i="7"/>
  <c r="D1179" i="7"/>
  <c r="M1179" i="7" s="1"/>
  <c r="B1179" i="7"/>
  <c r="K1178" i="7"/>
  <c r="J1178" i="7"/>
  <c r="F1178" i="7"/>
  <c r="E1178" i="7"/>
  <c r="D1178" i="7"/>
  <c r="M1178" i="7" s="1"/>
  <c r="B1178" i="7"/>
  <c r="K1177" i="7"/>
  <c r="J1177" i="7"/>
  <c r="F1177" i="7"/>
  <c r="E1177" i="7"/>
  <c r="D1177" i="7"/>
  <c r="M1177" i="7" s="1"/>
  <c r="B1177" i="7"/>
  <c r="K1176" i="7"/>
  <c r="J1176" i="7"/>
  <c r="F1176" i="7"/>
  <c r="E1176" i="7"/>
  <c r="D1176" i="7"/>
  <c r="M1176" i="7" s="1"/>
  <c r="B1176" i="7"/>
  <c r="K1175" i="7"/>
  <c r="L1175" i="7" s="1"/>
  <c r="J1175" i="7"/>
  <c r="F1175" i="7"/>
  <c r="E1175" i="7"/>
  <c r="D1175" i="7"/>
  <c r="M1175" i="7" s="1"/>
  <c r="B1175" i="7"/>
  <c r="K1174" i="7"/>
  <c r="J1174" i="7"/>
  <c r="F1174" i="7"/>
  <c r="E1174" i="7"/>
  <c r="D1174" i="7"/>
  <c r="M1174" i="7" s="1"/>
  <c r="B1174" i="7"/>
  <c r="K1173" i="7"/>
  <c r="J1173" i="7"/>
  <c r="F1173" i="7"/>
  <c r="E1173" i="7"/>
  <c r="D1173" i="7"/>
  <c r="M1173" i="7" s="1"/>
  <c r="B1173" i="7"/>
  <c r="O1172" i="7"/>
  <c r="K1172" i="7"/>
  <c r="J1172" i="7"/>
  <c r="L1172" i="7" s="1"/>
  <c r="F1172" i="7"/>
  <c r="E1172" i="7"/>
  <c r="D1172" i="7"/>
  <c r="B1172" i="7"/>
  <c r="K1171" i="7"/>
  <c r="J1171" i="7"/>
  <c r="L1171" i="7" s="1"/>
  <c r="F1171" i="7"/>
  <c r="E1171" i="7"/>
  <c r="D1171" i="7"/>
  <c r="M1171" i="7" s="1"/>
  <c r="B1171" i="7"/>
  <c r="K1170" i="7"/>
  <c r="J1170" i="7"/>
  <c r="L1170" i="7" s="1"/>
  <c r="F1170" i="7"/>
  <c r="E1170" i="7"/>
  <c r="D1170" i="7"/>
  <c r="M1170" i="7" s="1"/>
  <c r="B1170" i="7"/>
  <c r="K1169" i="7"/>
  <c r="J1169" i="7"/>
  <c r="L1169" i="7" s="1"/>
  <c r="F1169" i="7"/>
  <c r="E1169" i="7"/>
  <c r="D1169" i="7"/>
  <c r="M1169" i="7" s="1"/>
  <c r="B1169" i="7"/>
  <c r="K1168" i="7"/>
  <c r="J1168" i="7"/>
  <c r="L1168" i="7" s="1"/>
  <c r="F1168" i="7"/>
  <c r="E1168" i="7"/>
  <c r="D1168" i="7"/>
  <c r="M1168" i="7" s="1"/>
  <c r="B1168" i="7"/>
  <c r="K1167" i="7"/>
  <c r="J1167" i="7"/>
  <c r="L1167" i="7" s="1"/>
  <c r="F1167" i="7"/>
  <c r="E1167" i="7"/>
  <c r="D1167" i="7"/>
  <c r="M1167" i="7" s="1"/>
  <c r="B1167" i="7"/>
  <c r="K1166" i="7"/>
  <c r="J1166" i="7"/>
  <c r="L1166" i="7" s="1"/>
  <c r="F1166" i="7"/>
  <c r="E1166" i="7"/>
  <c r="D1166" i="7"/>
  <c r="B1166" i="7"/>
  <c r="K1165" i="7"/>
  <c r="J1165" i="7"/>
  <c r="L1165" i="7" s="1"/>
  <c r="F1165" i="7"/>
  <c r="E1165" i="7"/>
  <c r="D1165" i="7"/>
  <c r="M1165" i="7" s="1"/>
  <c r="B1165" i="7"/>
  <c r="L1164" i="7"/>
  <c r="K1164" i="7"/>
  <c r="J1164" i="7"/>
  <c r="F1164" i="7"/>
  <c r="E1164" i="7"/>
  <c r="D1164" i="7"/>
  <c r="M1164" i="7" s="1"/>
  <c r="B1164" i="7"/>
  <c r="L1163" i="7"/>
  <c r="K1163" i="7"/>
  <c r="J1163" i="7"/>
  <c r="F1163" i="7"/>
  <c r="E1163" i="7"/>
  <c r="D1163" i="7"/>
  <c r="M1163" i="7" s="1"/>
  <c r="B1163" i="7"/>
  <c r="K1162" i="7"/>
  <c r="L1162" i="7" s="1"/>
  <c r="J1162" i="7"/>
  <c r="F1162" i="7"/>
  <c r="E1162" i="7"/>
  <c r="D1162" i="7"/>
  <c r="M1162" i="7" s="1"/>
  <c r="B1162" i="7"/>
  <c r="K1161" i="7"/>
  <c r="J1161" i="7"/>
  <c r="L1161" i="7" s="1"/>
  <c r="F1161" i="7"/>
  <c r="E1161" i="7"/>
  <c r="D1161" i="7"/>
  <c r="M1161" i="7" s="1"/>
  <c r="B1161" i="7"/>
  <c r="K1160" i="7"/>
  <c r="J1160" i="7"/>
  <c r="L1160" i="7" s="1"/>
  <c r="F1160" i="7"/>
  <c r="E1160" i="7"/>
  <c r="D1160" i="7"/>
  <c r="M1160" i="7" s="1"/>
  <c r="B1160" i="7"/>
  <c r="K1159" i="7"/>
  <c r="J1159" i="7"/>
  <c r="L1159" i="7" s="1"/>
  <c r="F1159" i="7"/>
  <c r="E1159" i="7"/>
  <c r="D1159" i="7"/>
  <c r="M1159" i="7" s="1"/>
  <c r="B1159" i="7"/>
  <c r="O1158" i="7"/>
  <c r="K1158" i="7"/>
  <c r="J1158" i="7"/>
  <c r="L1158" i="7" s="1"/>
  <c r="F1158" i="7"/>
  <c r="E1158" i="7"/>
  <c r="D1158" i="7"/>
  <c r="B1158" i="7"/>
  <c r="K1157" i="7"/>
  <c r="J1157" i="7"/>
  <c r="F1157" i="7"/>
  <c r="E1157" i="7"/>
  <c r="D1157" i="7"/>
  <c r="M1157" i="7" s="1"/>
  <c r="B1157" i="7"/>
  <c r="K1156" i="7"/>
  <c r="J1156" i="7"/>
  <c r="F1156" i="7"/>
  <c r="E1156" i="7"/>
  <c r="D1156" i="7"/>
  <c r="M1156" i="7" s="1"/>
  <c r="B1156" i="7"/>
  <c r="M1155" i="7"/>
  <c r="K1155" i="7"/>
  <c r="J1155" i="7"/>
  <c r="L1155" i="7" s="1"/>
  <c r="F1155" i="7"/>
  <c r="E1155" i="7"/>
  <c r="D1155" i="7"/>
  <c r="B1155" i="7"/>
  <c r="K1154" i="7"/>
  <c r="J1154" i="7"/>
  <c r="F1154" i="7"/>
  <c r="E1154" i="7"/>
  <c r="D1154" i="7"/>
  <c r="M1154" i="7" s="1"/>
  <c r="B1154" i="7"/>
  <c r="K1153" i="7"/>
  <c r="J1153" i="7"/>
  <c r="F1153" i="7"/>
  <c r="E1153" i="7"/>
  <c r="D1153" i="7"/>
  <c r="M1153" i="7" s="1"/>
  <c r="B1153" i="7"/>
  <c r="K1152" i="7"/>
  <c r="J1152" i="7"/>
  <c r="F1152" i="7"/>
  <c r="E1152" i="7"/>
  <c r="D1152" i="7"/>
  <c r="M1152" i="7" s="1"/>
  <c r="B1152" i="7"/>
  <c r="K1151" i="7"/>
  <c r="J1151" i="7"/>
  <c r="F1151" i="7"/>
  <c r="E1151" i="7"/>
  <c r="D1151" i="7"/>
  <c r="M1151" i="7" s="1"/>
  <c r="B1151" i="7"/>
  <c r="K1150" i="7"/>
  <c r="J1150" i="7"/>
  <c r="L1150" i="7" s="1"/>
  <c r="F1150" i="7"/>
  <c r="E1150" i="7"/>
  <c r="D1150" i="7"/>
  <c r="M1150" i="7" s="1"/>
  <c r="B1150" i="7"/>
  <c r="O1149" i="7"/>
  <c r="K1149" i="7"/>
  <c r="J1149" i="7"/>
  <c r="L1149" i="7" s="1"/>
  <c r="F1149" i="7"/>
  <c r="E1149" i="7"/>
  <c r="D1149" i="7"/>
  <c r="B1149" i="7"/>
  <c r="K1148" i="7"/>
  <c r="L1148" i="7" s="1"/>
  <c r="J1148" i="7"/>
  <c r="F1148" i="7"/>
  <c r="E1148" i="7"/>
  <c r="D1148" i="7"/>
  <c r="M1148" i="7" s="1"/>
  <c r="B1148" i="7"/>
  <c r="K1147" i="7"/>
  <c r="J1147" i="7"/>
  <c r="L1147" i="7" s="1"/>
  <c r="F1147" i="7"/>
  <c r="E1147" i="7"/>
  <c r="D1147" i="7"/>
  <c r="M1147" i="7" s="1"/>
  <c r="B1147" i="7"/>
  <c r="L1146" i="7"/>
  <c r="K1146" i="7"/>
  <c r="J1146" i="7"/>
  <c r="F1146" i="7"/>
  <c r="E1146" i="7"/>
  <c r="D1146" i="7"/>
  <c r="M1146" i="7" s="1"/>
  <c r="B1146" i="7"/>
  <c r="L1145" i="7"/>
  <c r="K1145" i="7"/>
  <c r="J1145" i="7"/>
  <c r="F1145" i="7"/>
  <c r="E1145" i="7"/>
  <c r="D1145" i="7"/>
  <c r="M1145" i="7" s="1"/>
  <c r="B1145" i="7"/>
  <c r="K1144" i="7"/>
  <c r="L1144" i="7" s="1"/>
  <c r="J1144" i="7"/>
  <c r="F1144" i="7"/>
  <c r="E1144" i="7"/>
  <c r="D1144" i="7"/>
  <c r="M1144" i="7" s="1"/>
  <c r="B1144" i="7"/>
  <c r="K1143" i="7"/>
  <c r="J1143" i="7"/>
  <c r="F1143" i="7"/>
  <c r="E1143" i="7"/>
  <c r="D1143" i="7"/>
  <c r="M1143" i="7" s="1"/>
  <c r="B1143" i="7"/>
  <c r="O1142" i="7"/>
  <c r="K1142" i="7"/>
  <c r="J1142" i="7"/>
  <c r="L1142" i="7" s="1"/>
  <c r="F1142" i="7"/>
  <c r="E1142" i="7"/>
  <c r="D1142" i="7"/>
  <c r="B1142" i="7"/>
  <c r="K1141" i="7"/>
  <c r="J1141" i="7"/>
  <c r="L1141" i="7" s="1"/>
  <c r="F1141" i="7"/>
  <c r="E1141" i="7"/>
  <c r="D1141" i="7"/>
  <c r="M1141" i="7" s="1"/>
  <c r="B1141" i="7"/>
  <c r="K1140" i="7"/>
  <c r="J1140" i="7"/>
  <c r="L1140" i="7" s="1"/>
  <c r="F1140" i="7"/>
  <c r="E1140" i="7"/>
  <c r="D1140" i="7"/>
  <c r="M1140" i="7" s="1"/>
  <c r="B1140" i="7"/>
  <c r="K1139" i="7"/>
  <c r="J1139" i="7"/>
  <c r="L1139" i="7" s="1"/>
  <c r="F1139" i="7"/>
  <c r="E1139" i="7"/>
  <c r="D1139" i="7"/>
  <c r="M1139" i="7" s="1"/>
  <c r="B1139" i="7"/>
  <c r="O1138" i="7"/>
  <c r="K1138" i="7"/>
  <c r="J1138" i="7"/>
  <c r="L1138" i="7" s="1"/>
  <c r="F1138" i="7"/>
  <c r="E1138" i="7"/>
  <c r="D1138" i="7"/>
  <c r="M1138" i="7" s="1"/>
  <c r="B1138" i="7"/>
  <c r="O1137" i="7"/>
  <c r="K1137" i="7"/>
  <c r="J1137" i="7"/>
  <c r="L1137" i="7" s="1"/>
  <c r="F1137" i="7"/>
  <c r="E1137" i="7"/>
  <c r="D1137" i="7"/>
  <c r="M1137" i="7" s="1"/>
  <c r="B1137" i="7"/>
  <c r="K1136" i="7"/>
  <c r="J1136" i="7"/>
  <c r="L1136" i="7" s="1"/>
  <c r="F1136" i="7"/>
  <c r="E1136" i="7"/>
  <c r="D1136" i="7"/>
  <c r="M1136" i="7" s="1"/>
  <c r="B1136" i="7"/>
  <c r="O1135" i="7"/>
  <c r="K1135" i="7"/>
  <c r="J1135" i="7"/>
  <c r="L1135" i="7" s="1"/>
  <c r="F1135" i="7"/>
  <c r="E1135" i="7"/>
  <c r="D1135" i="7"/>
  <c r="B1135" i="7"/>
  <c r="O1134" i="7"/>
  <c r="K1134" i="7"/>
  <c r="J1134" i="7"/>
  <c r="F1134" i="7"/>
  <c r="E1134" i="7"/>
  <c r="D1134" i="7"/>
  <c r="B1134" i="7"/>
  <c r="O1133" i="7"/>
  <c r="K1133" i="7"/>
  <c r="J1133" i="7"/>
  <c r="L1133" i="7" s="1"/>
  <c r="F1133" i="7"/>
  <c r="E1133" i="7"/>
  <c r="D1133" i="7"/>
  <c r="M1133" i="7" s="1"/>
  <c r="B1133" i="7"/>
  <c r="L1132" i="7"/>
  <c r="K1132" i="7"/>
  <c r="J1132" i="7"/>
  <c r="F1132" i="7"/>
  <c r="E1132" i="7"/>
  <c r="D1132" i="7"/>
  <c r="M1132" i="7" s="1"/>
  <c r="B1132" i="7"/>
  <c r="L1131" i="7"/>
  <c r="K1131" i="7"/>
  <c r="J1131" i="7"/>
  <c r="F1131" i="7"/>
  <c r="E1131" i="7"/>
  <c r="D1131" i="7"/>
  <c r="M1131" i="7" s="1"/>
  <c r="B1131" i="7"/>
  <c r="K1130" i="7"/>
  <c r="L1130" i="7" s="1"/>
  <c r="J1130" i="7"/>
  <c r="F1130" i="7"/>
  <c r="E1130" i="7"/>
  <c r="D1130" i="7"/>
  <c r="M1130" i="7" s="1"/>
  <c r="B1130" i="7"/>
  <c r="O1129" i="7"/>
  <c r="K1129" i="7"/>
  <c r="J1129" i="7"/>
  <c r="L1129" i="7" s="1"/>
  <c r="F1129" i="7"/>
  <c r="E1129" i="7"/>
  <c r="D1129" i="7"/>
  <c r="M1129" i="7" s="1"/>
  <c r="B1129" i="7"/>
  <c r="K1128" i="7"/>
  <c r="J1128" i="7"/>
  <c r="F1128" i="7"/>
  <c r="E1128" i="7"/>
  <c r="D1128" i="7"/>
  <c r="M1128" i="7" s="1"/>
  <c r="B1128" i="7"/>
  <c r="K1127" i="7"/>
  <c r="J1127" i="7"/>
  <c r="L1127" i="7" s="1"/>
  <c r="F1127" i="7"/>
  <c r="E1127" i="7"/>
  <c r="D1127" i="7"/>
  <c r="B1127" i="7"/>
  <c r="O1126" i="7"/>
  <c r="K1126" i="7"/>
  <c r="J1126" i="7"/>
  <c r="L1126" i="7" s="1"/>
  <c r="F1126" i="7"/>
  <c r="E1126" i="7"/>
  <c r="D1126" i="7"/>
  <c r="M1126" i="7" s="1"/>
  <c r="B1126" i="7"/>
  <c r="O1125" i="7"/>
  <c r="K1125" i="7"/>
  <c r="L1125" i="7" s="1"/>
  <c r="J1125" i="7"/>
  <c r="F1125" i="7"/>
  <c r="E1125" i="7"/>
  <c r="D1125" i="7"/>
  <c r="M1125" i="7" s="1"/>
  <c r="B1125" i="7"/>
  <c r="K1124" i="7"/>
  <c r="J1124" i="7"/>
  <c r="F1124" i="7"/>
  <c r="E1124" i="7"/>
  <c r="D1124" i="7"/>
  <c r="M1124" i="7" s="1"/>
  <c r="B1124" i="7"/>
  <c r="O1123" i="7"/>
  <c r="K1123" i="7"/>
  <c r="J1123" i="7"/>
  <c r="L1123" i="7" s="1"/>
  <c r="F1123" i="7"/>
  <c r="E1123" i="7"/>
  <c r="D1123" i="7"/>
  <c r="B1123" i="7"/>
  <c r="O1122" i="7"/>
  <c r="M1122" i="7"/>
  <c r="K1122" i="7"/>
  <c r="J1122" i="7"/>
  <c r="L1122" i="7" s="1"/>
  <c r="F1122" i="7"/>
  <c r="E1122" i="7"/>
  <c r="D1122" i="7"/>
  <c r="B1122" i="7"/>
  <c r="K1121" i="7"/>
  <c r="J1121" i="7"/>
  <c r="L1121" i="7" s="1"/>
  <c r="F1121" i="7"/>
  <c r="E1121" i="7"/>
  <c r="D1121" i="7"/>
  <c r="M1121" i="7" s="1"/>
  <c r="B1121" i="7"/>
  <c r="K1120" i="7"/>
  <c r="J1120" i="7"/>
  <c r="L1120" i="7" s="1"/>
  <c r="F1120" i="7"/>
  <c r="E1120" i="7"/>
  <c r="D1120" i="7"/>
  <c r="M1120" i="7" s="1"/>
  <c r="B1120" i="7"/>
  <c r="K1119" i="7"/>
  <c r="J1119" i="7"/>
  <c r="L1119" i="7" s="1"/>
  <c r="F1119" i="7"/>
  <c r="E1119" i="7"/>
  <c r="D1119" i="7"/>
  <c r="M1119" i="7" s="1"/>
  <c r="B1119" i="7"/>
  <c r="K1118" i="7"/>
  <c r="J1118" i="7"/>
  <c r="L1118" i="7" s="1"/>
  <c r="F1118" i="7"/>
  <c r="E1118" i="7"/>
  <c r="D1118" i="7"/>
  <c r="M1118" i="7" s="1"/>
  <c r="B1118" i="7"/>
  <c r="K1117" i="7"/>
  <c r="J1117" i="7"/>
  <c r="L1117" i="7" s="1"/>
  <c r="F1117" i="7"/>
  <c r="E1117" i="7"/>
  <c r="D1117" i="7"/>
  <c r="M1117" i="7" s="1"/>
  <c r="B1117" i="7"/>
  <c r="K1116" i="7"/>
  <c r="J1116" i="7"/>
  <c r="F1116" i="7"/>
  <c r="E1116" i="7"/>
  <c r="D1116" i="7"/>
  <c r="M1116" i="7" s="1"/>
  <c r="B1116" i="7"/>
  <c r="O1115" i="7"/>
  <c r="K1115" i="7"/>
  <c r="J1115" i="7"/>
  <c r="F1115" i="7"/>
  <c r="E1115" i="7"/>
  <c r="D1115" i="7"/>
  <c r="B1115" i="7"/>
  <c r="K1114" i="7"/>
  <c r="J1114" i="7"/>
  <c r="F1114" i="7"/>
  <c r="E1114" i="7"/>
  <c r="D1114" i="7"/>
  <c r="M1114" i="7" s="1"/>
  <c r="B1114" i="7"/>
  <c r="O1113" i="7"/>
  <c r="K1113" i="7"/>
  <c r="J1113" i="7"/>
  <c r="L1113" i="7" s="1"/>
  <c r="F1113" i="7"/>
  <c r="E1113" i="7"/>
  <c r="D1113" i="7"/>
  <c r="B1113" i="7"/>
  <c r="O1112" i="7"/>
  <c r="K1112" i="7"/>
  <c r="J1112" i="7"/>
  <c r="L1112" i="7" s="1"/>
  <c r="F1112" i="7"/>
  <c r="E1112" i="7"/>
  <c r="D1112" i="7"/>
  <c r="M1112" i="7" s="1"/>
  <c r="B1112" i="7"/>
  <c r="M1111" i="7"/>
  <c r="K1111" i="7"/>
  <c r="J1111" i="7"/>
  <c r="L1111" i="7" s="1"/>
  <c r="F1111" i="7"/>
  <c r="E1111" i="7"/>
  <c r="D1111" i="7"/>
  <c r="B1111" i="7"/>
  <c r="M1110" i="7"/>
  <c r="K1110" i="7"/>
  <c r="J1110" i="7"/>
  <c r="L1110" i="7" s="1"/>
  <c r="F1110" i="7"/>
  <c r="E1110" i="7"/>
  <c r="D1110" i="7"/>
  <c r="B1110" i="7"/>
  <c r="K1109" i="7"/>
  <c r="J1109" i="7"/>
  <c r="L1109" i="7" s="1"/>
  <c r="F1109" i="7"/>
  <c r="E1109" i="7"/>
  <c r="D1109" i="7"/>
  <c r="M1109" i="7" s="1"/>
  <c r="B1109" i="7"/>
  <c r="K1108" i="7"/>
  <c r="J1108" i="7"/>
  <c r="L1108" i="7" s="1"/>
  <c r="F1108" i="7"/>
  <c r="E1108" i="7"/>
  <c r="D1108" i="7"/>
  <c r="M1108" i="7" s="1"/>
  <c r="B1108" i="7"/>
  <c r="M1107" i="7"/>
  <c r="K1107" i="7"/>
  <c r="J1107" i="7"/>
  <c r="L1107" i="7" s="1"/>
  <c r="F1107" i="7"/>
  <c r="E1107" i="7"/>
  <c r="D1107" i="7"/>
  <c r="B1107" i="7"/>
  <c r="K1106" i="7"/>
  <c r="J1106" i="7"/>
  <c r="L1106" i="7" s="1"/>
  <c r="F1106" i="7"/>
  <c r="E1106" i="7"/>
  <c r="D1106" i="7"/>
  <c r="M1106" i="7" s="1"/>
  <c r="B1106" i="7"/>
  <c r="M1105" i="7"/>
  <c r="K1105" i="7"/>
  <c r="J1105" i="7"/>
  <c r="L1105" i="7" s="1"/>
  <c r="F1105" i="7"/>
  <c r="E1105" i="7"/>
  <c r="D1105" i="7"/>
  <c r="B1105" i="7"/>
  <c r="K1104" i="7"/>
  <c r="J1104" i="7"/>
  <c r="L1104" i="7" s="1"/>
  <c r="F1104" i="7"/>
  <c r="E1104" i="7"/>
  <c r="D1104" i="7"/>
  <c r="M1104" i="7" s="1"/>
  <c r="B1104" i="7"/>
  <c r="O1103" i="7"/>
  <c r="K1103" i="7"/>
  <c r="J1103" i="7"/>
  <c r="F1103" i="7"/>
  <c r="E1103" i="7"/>
  <c r="D1103" i="7"/>
  <c r="M1103" i="7" s="1"/>
  <c r="B1103" i="7"/>
  <c r="O1102" i="7"/>
  <c r="K1102" i="7"/>
  <c r="J1102" i="7"/>
  <c r="L1102" i="7" s="1"/>
  <c r="F1102" i="7"/>
  <c r="E1102" i="7"/>
  <c r="D1102" i="7"/>
  <c r="B1102" i="7"/>
  <c r="K1101" i="7"/>
  <c r="J1101" i="7"/>
  <c r="L1101" i="7" s="1"/>
  <c r="F1101" i="7"/>
  <c r="E1101" i="7"/>
  <c r="D1101" i="7"/>
  <c r="M1101" i="7" s="1"/>
  <c r="B1101" i="7"/>
  <c r="K1100" i="7"/>
  <c r="J1100" i="7"/>
  <c r="L1100" i="7" s="1"/>
  <c r="F1100" i="7"/>
  <c r="E1100" i="7"/>
  <c r="D1100" i="7"/>
  <c r="M1100" i="7" s="1"/>
  <c r="B1100" i="7"/>
  <c r="K1099" i="7"/>
  <c r="J1099" i="7"/>
  <c r="L1099" i="7" s="1"/>
  <c r="F1099" i="7"/>
  <c r="E1099" i="7"/>
  <c r="D1099" i="7"/>
  <c r="M1099" i="7" s="1"/>
  <c r="B1099" i="7"/>
  <c r="K1098" i="7"/>
  <c r="L1098" i="7" s="1"/>
  <c r="J1098" i="7"/>
  <c r="F1098" i="7"/>
  <c r="E1098" i="7"/>
  <c r="D1098" i="7"/>
  <c r="M1098" i="7" s="1"/>
  <c r="B1098" i="7"/>
  <c r="L1097" i="7"/>
  <c r="K1097" i="7"/>
  <c r="J1097" i="7"/>
  <c r="F1097" i="7"/>
  <c r="E1097" i="7"/>
  <c r="D1097" i="7"/>
  <c r="M1097" i="7" s="1"/>
  <c r="B1097" i="7"/>
  <c r="L1096" i="7"/>
  <c r="K1096" i="7"/>
  <c r="J1096" i="7"/>
  <c r="F1096" i="7"/>
  <c r="E1096" i="7"/>
  <c r="D1096" i="7"/>
  <c r="M1096" i="7" s="1"/>
  <c r="B1096" i="7"/>
  <c r="O1095" i="7"/>
  <c r="L1095" i="7"/>
  <c r="K1095" i="7"/>
  <c r="J1095" i="7"/>
  <c r="F1095" i="7"/>
  <c r="E1095" i="7"/>
  <c r="D1095" i="7"/>
  <c r="M1095" i="7" s="1"/>
  <c r="B1095" i="7"/>
  <c r="L1094" i="7"/>
  <c r="K1094" i="7"/>
  <c r="J1094" i="7"/>
  <c r="F1094" i="7"/>
  <c r="E1094" i="7"/>
  <c r="D1094" i="7"/>
  <c r="M1094" i="7" s="1"/>
  <c r="B1094" i="7"/>
  <c r="L1093" i="7"/>
  <c r="K1093" i="7"/>
  <c r="J1093" i="7"/>
  <c r="F1093" i="7"/>
  <c r="E1093" i="7"/>
  <c r="D1093" i="7"/>
  <c r="M1093" i="7" s="1"/>
  <c r="B1093" i="7"/>
  <c r="L1092" i="7"/>
  <c r="K1092" i="7"/>
  <c r="J1092" i="7"/>
  <c r="F1092" i="7"/>
  <c r="E1092" i="7"/>
  <c r="D1092" i="7"/>
  <c r="M1092" i="7" s="1"/>
  <c r="B1092" i="7"/>
  <c r="L1091" i="7"/>
  <c r="K1091" i="7"/>
  <c r="J1091" i="7"/>
  <c r="F1091" i="7"/>
  <c r="E1091" i="7"/>
  <c r="D1091" i="7"/>
  <c r="M1091" i="7" s="1"/>
  <c r="B1091" i="7"/>
  <c r="L1090" i="7"/>
  <c r="K1090" i="7"/>
  <c r="J1090" i="7"/>
  <c r="F1090" i="7"/>
  <c r="E1090" i="7"/>
  <c r="D1090" i="7"/>
  <c r="M1090" i="7" s="1"/>
  <c r="B1090" i="7"/>
  <c r="L1089" i="7"/>
  <c r="K1089" i="7"/>
  <c r="J1089" i="7"/>
  <c r="F1089" i="7"/>
  <c r="E1089" i="7"/>
  <c r="D1089" i="7"/>
  <c r="M1089" i="7" s="1"/>
  <c r="B1089" i="7"/>
  <c r="L1088" i="7"/>
  <c r="K1088" i="7"/>
  <c r="J1088" i="7"/>
  <c r="F1088" i="7"/>
  <c r="E1088" i="7"/>
  <c r="D1088" i="7"/>
  <c r="M1088" i="7" s="1"/>
  <c r="B1088" i="7"/>
  <c r="L1087" i="7"/>
  <c r="K1087" i="7"/>
  <c r="J1087" i="7"/>
  <c r="F1087" i="7"/>
  <c r="E1087" i="7"/>
  <c r="D1087" i="7"/>
  <c r="M1087" i="7" s="1"/>
  <c r="B1087" i="7"/>
  <c r="O1086" i="7"/>
  <c r="K1086" i="7"/>
  <c r="J1086" i="7"/>
  <c r="L1086" i="7" s="1"/>
  <c r="F1086" i="7"/>
  <c r="E1086" i="7"/>
  <c r="D1086" i="7"/>
  <c r="M1086" i="7" s="1"/>
  <c r="B1086" i="7"/>
  <c r="K1085" i="7"/>
  <c r="J1085" i="7"/>
  <c r="F1085" i="7"/>
  <c r="E1085" i="7"/>
  <c r="D1085" i="7"/>
  <c r="M1085" i="7" s="1"/>
  <c r="B1085" i="7"/>
  <c r="M1084" i="7"/>
  <c r="K1084" i="7"/>
  <c r="J1084" i="7"/>
  <c r="F1084" i="7"/>
  <c r="E1084" i="7"/>
  <c r="D1084" i="7"/>
  <c r="B1084" i="7"/>
  <c r="K1083" i="7"/>
  <c r="J1083" i="7"/>
  <c r="L1083" i="7" s="1"/>
  <c r="F1083" i="7"/>
  <c r="E1083" i="7"/>
  <c r="D1083" i="7"/>
  <c r="M1083" i="7" s="1"/>
  <c r="B1083" i="7"/>
  <c r="M1082" i="7"/>
  <c r="K1082" i="7"/>
  <c r="J1082" i="7"/>
  <c r="F1082" i="7"/>
  <c r="E1082" i="7"/>
  <c r="D1082" i="7"/>
  <c r="B1082" i="7"/>
  <c r="K1081" i="7"/>
  <c r="J1081" i="7"/>
  <c r="F1081" i="7"/>
  <c r="E1081" i="7"/>
  <c r="D1081" i="7"/>
  <c r="M1081" i="7" s="1"/>
  <c r="B1081" i="7"/>
  <c r="O1080" i="7"/>
  <c r="K1080" i="7"/>
  <c r="J1080" i="7"/>
  <c r="L1080" i="7" s="1"/>
  <c r="F1080" i="7"/>
  <c r="E1080" i="7"/>
  <c r="D1080" i="7"/>
  <c r="B1080" i="7"/>
  <c r="K1079" i="7"/>
  <c r="J1079" i="7"/>
  <c r="L1079" i="7" s="1"/>
  <c r="F1079" i="7"/>
  <c r="E1079" i="7"/>
  <c r="D1079" i="7"/>
  <c r="M1079" i="7" s="1"/>
  <c r="B1079" i="7"/>
  <c r="K1078" i="7"/>
  <c r="J1078" i="7"/>
  <c r="F1078" i="7"/>
  <c r="E1078" i="7"/>
  <c r="D1078" i="7"/>
  <c r="M1078" i="7" s="1"/>
  <c r="B1078" i="7"/>
  <c r="K1077" i="7"/>
  <c r="J1077" i="7"/>
  <c r="F1077" i="7"/>
  <c r="E1077" i="7"/>
  <c r="D1077" i="7"/>
  <c r="M1077" i="7" s="1"/>
  <c r="B1077" i="7"/>
  <c r="K1076" i="7"/>
  <c r="J1076" i="7"/>
  <c r="L1076" i="7" s="1"/>
  <c r="F1076" i="7"/>
  <c r="E1076" i="7"/>
  <c r="D1076" i="7"/>
  <c r="M1076" i="7" s="1"/>
  <c r="B1076" i="7"/>
  <c r="O1075" i="7"/>
  <c r="K1075" i="7"/>
  <c r="J1075" i="7"/>
  <c r="F1075" i="7"/>
  <c r="E1075" i="7"/>
  <c r="D1075" i="7"/>
  <c r="B1075" i="7"/>
  <c r="O1074" i="7"/>
  <c r="K1074" i="7"/>
  <c r="L1074" i="7" s="1"/>
  <c r="J1074" i="7"/>
  <c r="F1074" i="7"/>
  <c r="E1074" i="7"/>
  <c r="D1074" i="7"/>
  <c r="B1074" i="7"/>
  <c r="L1073" i="7"/>
  <c r="K1073" i="7"/>
  <c r="J1073" i="7"/>
  <c r="F1073" i="7"/>
  <c r="E1073" i="7"/>
  <c r="D1073" i="7"/>
  <c r="M1073" i="7" s="1"/>
  <c r="B1073" i="7"/>
  <c r="L1072" i="7"/>
  <c r="K1072" i="7"/>
  <c r="J1072" i="7"/>
  <c r="F1072" i="7"/>
  <c r="E1072" i="7"/>
  <c r="D1072" i="7"/>
  <c r="M1072" i="7" s="1"/>
  <c r="B1072" i="7"/>
  <c r="O1071" i="7"/>
  <c r="K1071" i="7"/>
  <c r="J1071" i="7"/>
  <c r="F1071" i="7"/>
  <c r="E1071" i="7"/>
  <c r="D1071" i="7"/>
  <c r="M1071" i="7" s="1"/>
  <c r="B1071" i="7"/>
  <c r="O1070" i="7"/>
  <c r="K1070" i="7"/>
  <c r="J1070" i="7"/>
  <c r="F1070" i="7"/>
  <c r="E1070" i="7"/>
  <c r="D1070" i="7"/>
  <c r="B1070" i="7"/>
  <c r="K1069" i="7"/>
  <c r="J1069" i="7"/>
  <c r="F1069" i="7"/>
  <c r="E1069" i="7"/>
  <c r="D1069" i="7"/>
  <c r="M1069" i="7" s="1"/>
  <c r="B1069" i="7"/>
  <c r="K1068" i="7"/>
  <c r="J1068" i="7"/>
  <c r="L1068" i="7" s="1"/>
  <c r="F1068" i="7"/>
  <c r="E1068" i="7"/>
  <c r="D1068" i="7"/>
  <c r="M1068" i="7" s="1"/>
  <c r="B1068" i="7"/>
  <c r="K1067" i="7"/>
  <c r="J1067" i="7"/>
  <c r="F1067" i="7"/>
  <c r="E1067" i="7"/>
  <c r="D1067" i="7"/>
  <c r="M1067" i="7" s="1"/>
  <c r="B1067" i="7"/>
  <c r="O1066" i="7"/>
  <c r="L1066" i="7"/>
  <c r="K1066" i="7"/>
  <c r="J1066" i="7"/>
  <c r="F1066" i="7"/>
  <c r="E1066" i="7"/>
  <c r="D1066" i="7"/>
  <c r="B1066" i="7"/>
  <c r="L1065" i="7"/>
  <c r="K1065" i="7"/>
  <c r="J1065" i="7"/>
  <c r="F1065" i="7"/>
  <c r="E1065" i="7"/>
  <c r="D1065" i="7"/>
  <c r="M1065" i="7" s="1"/>
  <c r="B1065" i="7"/>
  <c r="K1064" i="7"/>
  <c r="L1064" i="7" s="1"/>
  <c r="J1064" i="7"/>
  <c r="F1064" i="7"/>
  <c r="E1064" i="7"/>
  <c r="D1064" i="7"/>
  <c r="M1064" i="7" s="1"/>
  <c r="B1064" i="7"/>
  <c r="O1063" i="7"/>
  <c r="L1063" i="7"/>
  <c r="K1063" i="7"/>
  <c r="J1063" i="7"/>
  <c r="F1063" i="7"/>
  <c r="E1063" i="7"/>
  <c r="D1063" i="7"/>
  <c r="B1063" i="7"/>
  <c r="L1062" i="7"/>
  <c r="K1062" i="7"/>
  <c r="J1062" i="7"/>
  <c r="F1062" i="7"/>
  <c r="E1062" i="7"/>
  <c r="D1062" i="7"/>
  <c r="M1062" i="7" s="1"/>
  <c r="B1062" i="7"/>
  <c r="L1061" i="7"/>
  <c r="K1061" i="7"/>
  <c r="J1061" i="7"/>
  <c r="F1061" i="7"/>
  <c r="E1061" i="7"/>
  <c r="D1061" i="7"/>
  <c r="M1061" i="7" s="1"/>
  <c r="B1061" i="7"/>
  <c r="L1060" i="7"/>
  <c r="K1060" i="7"/>
  <c r="J1060" i="7"/>
  <c r="F1060" i="7"/>
  <c r="E1060" i="7"/>
  <c r="D1060" i="7"/>
  <c r="M1060" i="7" s="1"/>
  <c r="B1060" i="7"/>
  <c r="L1059" i="7"/>
  <c r="K1059" i="7"/>
  <c r="J1059" i="7"/>
  <c r="F1059" i="7"/>
  <c r="E1059" i="7"/>
  <c r="D1059" i="7"/>
  <c r="M1059" i="7" s="1"/>
  <c r="B1059" i="7"/>
  <c r="O1058" i="7"/>
  <c r="K1058" i="7"/>
  <c r="J1058" i="7"/>
  <c r="F1058" i="7"/>
  <c r="E1058" i="7"/>
  <c r="D1058" i="7"/>
  <c r="B1058" i="7"/>
  <c r="K1057" i="7"/>
  <c r="J1057" i="7"/>
  <c r="F1057" i="7"/>
  <c r="E1057" i="7"/>
  <c r="D1057" i="7"/>
  <c r="M1057" i="7" s="1"/>
  <c r="B1057" i="7"/>
  <c r="K1056" i="7"/>
  <c r="J1056" i="7"/>
  <c r="L1056" i="7" s="1"/>
  <c r="F1056" i="7"/>
  <c r="E1056" i="7"/>
  <c r="D1056" i="7"/>
  <c r="M1056" i="7" s="1"/>
  <c r="B1056" i="7"/>
  <c r="O1055" i="7"/>
  <c r="K1055" i="7"/>
  <c r="J1055" i="7"/>
  <c r="F1055" i="7"/>
  <c r="E1055" i="7"/>
  <c r="D1055" i="7"/>
  <c r="B1055" i="7"/>
  <c r="K1054" i="7"/>
  <c r="J1054" i="7"/>
  <c r="L1054" i="7" s="1"/>
  <c r="F1054" i="7"/>
  <c r="E1054" i="7"/>
  <c r="D1054" i="7"/>
  <c r="M1054" i="7" s="1"/>
  <c r="B1054" i="7"/>
  <c r="K1053" i="7"/>
  <c r="J1053" i="7"/>
  <c r="L1053" i="7" s="1"/>
  <c r="F1053" i="7"/>
  <c r="E1053" i="7"/>
  <c r="D1053" i="7"/>
  <c r="M1053" i="7" s="1"/>
  <c r="B1053" i="7"/>
  <c r="O1052" i="7"/>
  <c r="K1052" i="7"/>
  <c r="J1052" i="7"/>
  <c r="F1052" i="7"/>
  <c r="E1052" i="7"/>
  <c r="D1052" i="7"/>
  <c r="B1052" i="7"/>
  <c r="K1051" i="7"/>
  <c r="J1051" i="7"/>
  <c r="L1051" i="7" s="1"/>
  <c r="F1051" i="7"/>
  <c r="E1051" i="7"/>
  <c r="D1051" i="7"/>
  <c r="M1051" i="7" s="1"/>
  <c r="B1051" i="7"/>
  <c r="O1050" i="7"/>
  <c r="K1050" i="7"/>
  <c r="J1050" i="7"/>
  <c r="L1050" i="7" s="1"/>
  <c r="F1050" i="7"/>
  <c r="E1050" i="7"/>
  <c r="D1050" i="7"/>
  <c r="B1050" i="7"/>
  <c r="O1049" i="7"/>
  <c r="K1049" i="7"/>
  <c r="J1049" i="7"/>
  <c r="L1049" i="7" s="1"/>
  <c r="F1049" i="7"/>
  <c r="E1049" i="7"/>
  <c r="D1049" i="7"/>
  <c r="M1049" i="7" s="1"/>
  <c r="B1049" i="7"/>
  <c r="M1048" i="7"/>
  <c r="K1048" i="7"/>
  <c r="J1048" i="7"/>
  <c r="F1048" i="7"/>
  <c r="E1048" i="7"/>
  <c r="D1048" i="7"/>
  <c r="B1048" i="7"/>
  <c r="O1047" i="7"/>
  <c r="K1047" i="7"/>
  <c r="J1047" i="7"/>
  <c r="F1047" i="7"/>
  <c r="E1047" i="7"/>
  <c r="D1047" i="7"/>
  <c r="B1047" i="7"/>
  <c r="O1046" i="7"/>
  <c r="K1046" i="7"/>
  <c r="J1046" i="7"/>
  <c r="F1046" i="7"/>
  <c r="E1046" i="7"/>
  <c r="D1046" i="7"/>
  <c r="B1046" i="7"/>
  <c r="O1045" i="7"/>
  <c r="L1045" i="7"/>
  <c r="K1045" i="7"/>
  <c r="J1045" i="7"/>
  <c r="F1045" i="7"/>
  <c r="E1045" i="7"/>
  <c r="D1045" i="7"/>
  <c r="B1045" i="7"/>
  <c r="L1044" i="7"/>
  <c r="K1044" i="7"/>
  <c r="J1044" i="7"/>
  <c r="F1044" i="7"/>
  <c r="E1044" i="7"/>
  <c r="D1044" i="7"/>
  <c r="M1044" i="7" s="1"/>
  <c r="B1044" i="7"/>
  <c r="O1043" i="7"/>
  <c r="K1043" i="7"/>
  <c r="J1043" i="7"/>
  <c r="F1043" i="7"/>
  <c r="E1043" i="7"/>
  <c r="D1043" i="7"/>
  <c r="M1043" i="7" s="1"/>
  <c r="B1043" i="7"/>
  <c r="K1042" i="7"/>
  <c r="J1042" i="7"/>
  <c r="F1042" i="7"/>
  <c r="E1042" i="7"/>
  <c r="D1042" i="7"/>
  <c r="M1042" i="7" s="1"/>
  <c r="B1042" i="7"/>
  <c r="K1041" i="7"/>
  <c r="J1041" i="7"/>
  <c r="L1041" i="7" s="1"/>
  <c r="F1041" i="7"/>
  <c r="E1041" i="7"/>
  <c r="D1041" i="7"/>
  <c r="M1041" i="7" s="1"/>
  <c r="B1041" i="7"/>
  <c r="O1040" i="7"/>
  <c r="K1040" i="7"/>
  <c r="J1040" i="7"/>
  <c r="F1040" i="7"/>
  <c r="E1040" i="7"/>
  <c r="D1040" i="7"/>
  <c r="B1040" i="7"/>
  <c r="K1039" i="7"/>
  <c r="J1039" i="7"/>
  <c r="F1039" i="7"/>
  <c r="E1039" i="7"/>
  <c r="D1039" i="7"/>
  <c r="B1039" i="7"/>
  <c r="K1038" i="7"/>
  <c r="J1038" i="7"/>
  <c r="L1038" i="7" s="1"/>
  <c r="F1038" i="7"/>
  <c r="E1038" i="7"/>
  <c r="D1038" i="7"/>
  <c r="M1038" i="7" s="1"/>
  <c r="B1038" i="7"/>
  <c r="O1037" i="7"/>
  <c r="K1037" i="7"/>
  <c r="J1037" i="7"/>
  <c r="F1037" i="7"/>
  <c r="E1037" i="7"/>
  <c r="D1037" i="7"/>
  <c r="B1037" i="7"/>
  <c r="K1036" i="7"/>
  <c r="J1036" i="7"/>
  <c r="L1036" i="7" s="1"/>
  <c r="F1036" i="7"/>
  <c r="E1036" i="7"/>
  <c r="D1036" i="7"/>
  <c r="M1036" i="7" s="1"/>
  <c r="B1036" i="7"/>
  <c r="O1035" i="7"/>
  <c r="K1035" i="7"/>
  <c r="J1035" i="7"/>
  <c r="L1035" i="7" s="1"/>
  <c r="F1035" i="7"/>
  <c r="E1035" i="7"/>
  <c r="D1035" i="7"/>
  <c r="B1035" i="7"/>
  <c r="K1034" i="7"/>
  <c r="J1034" i="7"/>
  <c r="L1034" i="7" s="1"/>
  <c r="F1034" i="7"/>
  <c r="E1034" i="7"/>
  <c r="D1034" i="7"/>
  <c r="M1034" i="7" s="1"/>
  <c r="B1034" i="7"/>
  <c r="O1033" i="7"/>
  <c r="K1033" i="7"/>
  <c r="J1033" i="7"/>
  <c r="L1033" i="7" s="1"/>
  <c r="F1033" i="7"/>
  <c r="E1033" i="7"/>
  <c r="D1033" i="7"/>
  <c r="M1033" i="7" s="1"/>
  <c r="B1033" i="7"/>
  <c r="K1032" i="7"/>
  <c r="J1032" i="7"/>
  <c r="F1032" i="7"/>
  <c r="E1032" i="7"/>
  <c r="D1032" i="7"/>
  <c r="M1032" i="7" s="1"/>
  <c r="B1032" i="7"/>
  <c r="K1031" i="7"/>
  <c r="J1031" i="7"/>
  <c r="L1031" i="7" s="1"/>
  <c r="F1031" i="7"/>
  <c r="E1031" i="7"/>
  <c r="D1031" i="7"/>
  <c r="M1031" i="7" s="1"/>
  <c r="B1031" i="7"/>
  <c r="K1030" i="7"/>
  <c r="J1030" i="7"/>
  <c r="F1030" i="7"/>
  <c r="E1030" i="7"/>
  <c r="D1030" i="7"/>
  <c r="M1030" i="7" s="1"/>
  <c r="B1030" i="7"/>
  <c r="M1029" i="7"/>
  <c r="K1029" i="7"/>
  <c r="J1029" i="7"/>
  <c r="F1029" i="7"/>
  <c r="E1029" i="7"/>
  <c r="D1029" i="7"/>
  <c r="B1029" i="7"/>
  <c r="O1028" i="7"/>
  <c r="K1028" i="7"/>
  <c r="J1028" i="7"/>
  <c r="F1028" i="7"/>
  <c r="E1028" i="7"/>
  <c r="M1028" i="7" s="1"/>
  <c r="D1028" i="7"/>
  <c r="B1028" i="7"/>
  <c r="K1027" i="7"/>
  <c r="J1027" i="7"/>
  <c r="L1027" i="7" s="1"/>
  <c r="F1027" i="7"/>
  <c r="E1027" i="7"/>
  <c r="D1027" i="7"/>
  <c r="M1027" i="7" s="1"/>
  <c r="B1027" i="7"/>
  <c r="K1026" i="7"/>
  <c r="J1026" i="7"/>
  <c r="F1026" i="7"/>
  <c r="E1026" i="7"/>
  <c r="D1026" i="7"/>
  <c r="M1026" i="7" s="1"/>
  <c r="B1026" i="7"/>
  <c r="O1025" i="7"/>
  <c r="L1025" i="7"/>
  <c r="K1025" i="7"/>
  <c r="J1025" i="7"/>
  <c r="F1025" i="7"/>
  <c r="E1025" i="7"/>
  <c r="D1025" i="7"/>
  <c r="B1025" i="7"/>
  <c r="O1024" i="7"/>
  <c r="K1024" i="7"/>
  <c r="J1024" i="7"/>
  <c r="L1024" i="7" s="1"/>
  <c r="F1024" i="7"/>
  <c r="E1024" i="7"/>
  <c r="D1024" i="7"/>
  <c r="M1024" i="7" s="1"/>
  <c r="B1024" i="7"/>
  <c r="M1023" i="7"/>
  <c r="K1023" i="7"/>
  <c r="J1023" i="7"/>
  <c r="L1023" i="7" s="1"/>
  <c r="F1023" i="7"/>
  <c r="E1023" i="7"/>
  <c r="D1023" i="7"/>
  <c r="B1023" i="7"/>
  <c r="O1022" i="7"/>
  <c r="K1022" i="7"/>
  <c r="J1022" i="7"/>
  <c r="L1022" i="7" s="1"/>
  <c r="F1022" i="7"/>
  <c r="E1022" i="7"/>
  <c r="M1022" i="7" s="1"/>
  <c r="D1022" i="7"/>
  <c r="B1022" i="7"/>
  <c r="K1021" i="7"/>
  <c r="J1021" i="7"/>
  <c r="L1021" i="7" s="1"/>
  <c r="F1021" i="7"/>
  <c r="E1021" i="7"/>
  <c r="D1021" i="7"/>
  <c r="M1021" i="7" s="1"/>
  <c r="B1021" i="7"/>
  <c r="O1020" i="7"/>
  <c r="K1020" i="7"/>
  <c r="J1020" i="7"/>
  <c r="F1020" i="7"/>
  <c r="E1020" i="7"/>
  <c r="D1020" i="7"/>
  <c r="B1020" i="7"/>
  <c r="K1019" i="7"/>
  <c r="J1019" i="7"/>
  <c r="F1019" i="7"/>
  <c r="E1019" i="7"/>
  <c r="D1019" i="7"/>
  <c r="M1019" i="7" s="1"/>
  <c r="B1019" i="7"/>
  <c r="K1018" i="7"/>
  <c r="J1018" i="7"/>
  <c r="F1018" i="7"/>
  <c r="E1018" i="7"/>
  <c r="D1018" i="7"/>
  <c r="M1018" i="7" s="1"/>
  <c r="B1018" i="7"/>
  <c r="O1017" i="7"/>
  <c r="K1017" i="7"/>
  <c r="J1017" i="7"/>
  <c r="F1017" i="7"/>
  <c r="E1017" i="7"/>
  <c r="D1017" i="7"/>
  <c r="B1017" i="7"/>
  <c r="K1016" i="7"/>
  <c r="J1016" i="7"/>
  <c r="L1016" i="7" s="1"/>
  <c r="F1016" i="7"/>
  <c r="E1016" i="7"/>
  <c r="D1016" i="7"/>
  <c r="M1016" i="7" s="1"/>
  <c r="B1016" i="7"/>
  <c r="K1015" i="7"/>
  <c r="J1015" i="7"/>
  <c r="L1015" i="7" s="1"/>
  <c r="F1015" i="7"/>
  <c r="E1015" i="7"/>
  <c r="D1015" i="7"/>
  <c r="M1015" i="7" s="1"/>
  <c r="B1015" i="7"/>
  <c r="K1014" i="7"/>
  <c r="J1014" i="7"/>
  <c r="L1014" i="7" s="1"/>
  <c r="F1014" i="7"/>
  <c r="E1014" i="7"/>
  <c r="D1014" i="7"/>
  <c r="M1014" i="7" s="1"/>
  <c r="B1014" i="7"/>
  <c r="O1013" i="7"/>
  <c r="K1013" i="7"/>
  <c r="J1013" i="7"/>
  <c r="L1013" i="7" s="1"/>
  <c r="F1013" i="7"/>
  <c r="E1013" i="7"/>
  <c r="D1013" i="7"/>
  <c r="B1013" i="7"/>
  <c r="O1012" i="7"/>
  <c r="K1012" i="7"/>
  <c r="J1012" i="7"/>
  <c r="L1012" i="7" s="1"/>
  <c r="F1012" i="7"/>
  <c r="E1012" i="7"/>
  <c r="D1012" i="7"/>
  <c r="M1012" i="7" s="1"/>
  <c r="B1012" i="7"/>
  <c r="K1011" i="7"/>
  <c r="J1011" i="7"/>
  <c r="F1011" i="7"/>
  <c r="E1011" i="7"/>
  <c r="D1011" i="7"/>
  <c r="M1011" i="7" s="1"/>
  <c r="B1011" i="7"/>
  <c r="M1010" i="7"/>
  <c r="K1010" i="7"/>
  <c r="J1010" i="7"/>
  <c r="F1010" i="7"/>
  <c r="E1010" i="7"/>
  <c r="D1010" i="7"/>
  <c r="B1010" i="7"/>
  <c r="K1009" i="7"/>
  <c r="J1009" i="7"/>
  <c r="L1009" i="7" s="1"/>
  <c r="F1009" i="7"/>
  <c r="E1009" i="7"/>
  <c r="D1009" i="7"/>
  <c r="M1009" i="7" s="1"/>
  <c r="B1009" i="7"/>
  <c r="M1008" i="7"/>
  <c r="K1008" i="7"/>
  <c r="J1008" i="7"/>
  <c r="L1008" i="7" s="1"/>
  <c r="F1008" i="7"/>
  <c r="E1008" i="7"/>
  <c r="D1008" i="7"/>
  <c r="B1008" i="7"/>
  <c r="K1007" i="7"/>
  <c r="J1007" i="7"/>
  <c r="F1007" i="7"/>
  <c r="E1007" i="7"/>
  <c r="D1007" i="7"/>
  <c r="M1007" i="7" s="1"/>
  <c r="B1007" i="7"/>
  <c r="K1006" i="7"/>
  <c r="J1006" i="7"/>
  <c r="L1006" i="7" s="1"/>
  <c r="F1006" i="7"/>
  <c r="E1006" i="7"/>
  <c r="D1006" i="7"/>
  <c r="M1006" i="7" s="1"/>
  <c r="B1006" i="7"/>
  <c r="K1005" i="7"/>
  <c r="J1005" i="7"/>
  <c r="F1005" i="7"/>
  <c r="E1005" i="7"/>
  <c r="D1005" i="7"/>
  <c r="M1005" i="7" s="1"/>
  <c r="B1005" i="7"/>
  <c r="K1004" i="7"/>
  <c r="J1004" i="7"/>
  <c r="L1004" i="7" s="1"/>
  <c r="F1004" i="7"/>
  <c r="E1004" i="7"/>
  <c r="D1004" i="7"/>
  <c r="M1004" i="7" s="1"/>
  <c r="B1004" i="7"/>
  <c r="K1003" i="7"/>
  <c r="J1003" i="7"/>
  <c r="F1003" i="7"/>
  <c r="E1003" i="7"/>
  <c r="D1003" i="7"/>
  <c r="M1003" i="7" s="1"/>
  <c r="B1003" i="7"/>
  <c r="K1002" i="7"/>
  <c r="J1002" i="7"/>
  <c r="F1002" i="7"/>
  <c r="E1002" i="7"/>
  <c r="D1002" i="7"/>
  <c r="M1002" i="7" s="1"/>
  <c r="B1002" i="7"/>
  <c r="M1001" i="7"/>
  <c r="K1001" i="7"/>
  <c r="J1001" i="7"/>
  <c r="L1001" i="7" s="1"/>
  <c r="F1001" i="7"/>
  <c r="E1001" i="7"/>
  <c r="D1001" i="7"/>
  <c r="B1001" i="7"/>
  <c r="K1000" i="7"/>
  <c r="J1000" i="7"/>
  <c r="F1000" i="7"/>
  <c r="E1000" i="7"/>
  <c r="D1000" i="7"/>
  <c r="M1000" i="7" s="1"/>
  <c r="B1000" i="7"/>
  <c r="O999" i="7"/>
  <c r="K999" i="7"/>
  <c r="J999" i="7"/>
  <c r="F999" i="7"/>
  <c r="E999" i="7"/>
  <c r="D999" i="7"/>
  <c r="B999" i="7"/>
  <c r="K998" i="7"/>
  <c r="J998" i="7"/>
  <c r="L998" i="7" s="1"/>
  <c r="F998" i="7"/>
  <c r="E998" i="7"/>
  <c r="D998" i="7"/>
  <c r="M998" i="7" s="1"/>
  <c r="B998" i="7"/>
  <c r="K997" i="7"/>
  <c r="J997" i="7"/>
  <c r="F997" i="7"/>
  <c r="E997" i="7"/>
  <c r="D997" i="7"/>
  <c r="M997" i="7" s="1"/>
  <c r="B997" i="7"/>
  <c r="K996" i="7"/>
  <c r="J996" i="7"/>
  <c r="F996" i="7"/>
  <c r="E996" i="7"/>
  <c r="D996" i="7"/>
  <c r="M996" i="7" s="1"/>
  <c r="B996" i="7"/>
  <c r="K995" i="7"/>
  <c r="J995" i="7"/>
  <c r="F995" i="7"/>
  <c r="E995" i="7"/>
  <c r="D995" i="7"/>
  <c r="M995" i="7" s="1"/>
  <c r="B995" i="7"/>
  <c r="K994" i="7"/>
  <c r="J994" i="7"/>
  <c r="F994" i="7"/>
  <c r="E994" i="7"/>
  <c r="D994" i="7"/>
  <c r="M994" i="7" s="1"/>
  <c r="B994" i="7"/>
  <c r="O993" i="7"/>
  <c r="K993" i="7"/>
  <c r="J993" i="7"/>
  <c r="F993" i="7"/>
  <c r="E993" i="7"/>
  <c r="D993" i="7"/>
  <c r="B993" i="7"/>
  <c r="K992" i="7"/>
  <c r="J992" i="7"/>
  <c r="F992" i="7"/>
  <c r="E992" i="7"/>
  <c r="D992" i="7"/>
  <c r="M992" i="7" s="1"/>
  <c r="B992" i="7"/>
  <c r="L991" i="7"/>
  <c r="K991" i="7"/>
  <c r="J991" i="7"/>
  <c r="F991" i="7"/>
  <c r="E991" i="7"/>
  <c r="D991" i="7"/>
  <c r="M991" i="7" s="1"/>
  <c r="B991" i="7"/>
  <c r="L990" i="7"/>
  <c r="K990" i="7"/>
  <c r="J990" i="7"/>
  <c r="F990" i="7"/>
  <c r="E990" i="7"/>
  <c r="D990" i="7"/>
  <c r="M990" i="7" s="1"/>
  <c r="B990" i="7"/>
  <c r="K989" i="7"/>
  <c r="J989" i="7"/>
  <c r="L989" i="7" s="1"/>
  <c r="F989" i="7"/>
  <c r="E989" i="7"/>
  <c r="D989" i="7"/>
  <c r="M989" i="7" s="1"/>
  <c r="B989" i="7"/>
  <c r="K988" i="7"/>
  <c r="L988" i="7" s="1"/>
  <c r="J988" i="7"/>
  <c r="F988" i="7"/>
  <c r="E988" i="7"/>
  <c r="D988" i="7"/>
  <c r="M988" i="7" s="1"/>
  <c r="B988" i="7"/>
  <c r="K987" i="7"/>
  <c r="J987" i="7"/>
  <c r="L987" i="7" s="1"/>
  <c r="F987" i="7"/>
  <c r="E987" i="7"/>
  <c r="D987" i="7"/>
  <c r="M987" i="7" s="1"/>
  <c r="B987" i="7"/>
  <c r="K986" i="7"/>
  <c r="J986" i="7"/>
  <c r="F986" i="7"/>
  <c r="E986" i="7"/>
  <c r="D986" i="7"/>
  <c r="M986" i="7" s="1"/>
  <c r="B986" i="7"/>
  <c r="K985" i="7"/>
  <c r="L985" i="7" s="1"/>
  <c r="J985" i="7"/>
  <c r="F985" i="7"/>
  <c r="E985" i="7"/>
  <c r="D985" i="7"/>
  <c r="M985" i="7" s="1"/>
  <c r="B985" i="7"/>
  <c r="K984" i="7"/>
  <c r="L984" i="7" s="1"/>
  <c r="J984" i="7"/>
  <c r="F984" i="7"/>
  <c r="E984" i="7"/>
  <c r="D984" i="7"/>
  <c r="M984" i="7" s="1"/>
  <c r="B984" i="7"/>
  <c r="O983" i="7"/>
  <c r="K983" i="7"/>
  <c r="L983" i="7" s="1"/>
  <c r="J983" i="7"/>
  <c r="F983" i="7"/>
  <c r="E983" i="7"/>
  <c r="D983" i="7"/>
  <c r="B983" i="7"/>
  <c r="K982" i="7"/>
  <c r="J982" i="7"/>
  <c r="L982" i="7" s="1"/>
  <c r="F982" i="7"/>
  <c r="E982" i="7"/>
  <c r="D982" i="7"/>
  <c r="M982" i="7" s="1"/>
  <c r="B982" i="7"/>
  <c r="O981" i="7"/>
  <c r="K981" i="7"/>
  <c r="J981" i="7"/>
  <c r="L981" i="7" s="1"/>
  <c r="F981" i="7"/>
  <c r="E981" i="7"/>
  <c r="M981" i="7" s="1"/>
  <c r="D981" i="7"/>
  <c r="B981" i="7"/>
  <c r="O980" i="7"/>
  <c r="K980" i="7"/>
  <c r="J980" i="7"/>
  <c r="L980" i="7" s="1"/>
  <c r="F980" i="7"/>
  <c r="E980" i="7"/>
  <c r="D980" i="7"/>
  <c r="M980" i="7" s="1"/>
  <c r="B980" i="7"/>
  <c r="K979" i="7"/>
  <c r="J979" i="7"/>
  <c r="F979" i="7"/>
  <c r="E979" i="7"/>
  <c r="D979" i="7"/>
  <c r="M979" i="7" s="1"/>
  <c r="B979" i="7"/>
  <c r="K978" i="7"/>
  <c r="J978" i="7"/>
  <c r="F978" i="7"/>
  <c r="E978" i="7"/>
  <c r="D978" i="7"/>
  <c r="M978" i="7" s="1"/>
  <c r="B978" i="7"/>
  <c r="K977" i="7"/>
  <c r="J977" i="7"/>
  <c r="F977" i="7"/>
  <c r="E977" i="7"/>
  <c r="D977" i="7"/>
  <c r="M977" i="7" s="1"/>
  <c r="B977" i="7"/>
  <c r="O976" i="7"/>
  <c r="K976" i="7"/>
  <c r="J976" i="7"/>
  <c r="F976" i="7"/>
  <c r="E976" i="7"/>
  <c r="D976" i="7"/>
  <c r="B976" i="7"/>
  <c r="K975" i="7"/>
  <c r="J975" i="7"/>
  <c r="F975" i="7"/>
  <c r="E975" i="7"/>
  <c r="D975" i="7"/>
  <c r="M975" i="7" s="1"/>
  <c r="B975" i="7"/>
  <c r="K974" i="7"/>
  <c r="L974" i="7" s="1"/>
  <c r="J974" i="7"/>
  <c r="F974" i="7"/>
  <c r="E974" i="7"/>
  <c r="D974" i="7"/>
  <c r="M974" i="7" s="1"/>
  <c r="B974" i="7"/>
  <c r="K973" i="7"/>
  <c r="J973" i="7"/>
  <c r="F973" i="7"/>
  <c r="E973" i="7"/>
  <c r="D973" i="7"/>
  <c r="M973" i="7" s="1"/>
  <c r="B973" i="7"/>
  <c r="K972" i="7"/>
  <c r="J972" i="7"/>
  <c r="F972" i="7"/>
  <c r="E972" i="7"/>
  <c r="D972" i="7"/>
  <c r="M972" i="7" s="1"/>
  <c r="B972" i="7"/>
  <c r="O971" i="7"/>
  <c r="K971" i="7"/>
  <c r="J971" i="7"/>
  <c r="L971" i="7" s="1"/>
  <c r="F971" i="7"/>
  <c r="E971" i="7"/>
  <c r="D971" i="7"/>
  <c r="B971" i="7"/>
  <c r="K970" i="7"/>
  <c r="J970" i="7"/>
  <c r="L970" i="7" s="1"/>
  <c r="F970" i="7"/>
  <c r="E970" i="7"/>
  <c r="D970" i="7"/>
  <c r="M970" i="7" s="1"/>
  <c r="B970" i="7"/>
  <c r="K969" i="7"/>
  <c r="J969" i="7"/>
  <c r="L969" i="7" s="1"/>
  <c r="F969" i="7"/>
  <c r="E969" i="7"/>
  <c r="D969" i="7"/>
  <c r="M969" i="7" s="1"/>
  <c r="B969" i="7"/>
  <c r="L968" i="7"/>
  <c r="K968" i="7"/>
  <c r="J968" i="7"/>
  <c r="F968" i="7"/>
  <c r="E968" i="7"/>
  <c r="D968" i="7"/>
  <c r="M968" i="7" s="1"/>
  <c r="B968" i="7"/>
  <c r="O967" i="7"/>
  <c r="K967" i="7"/>
  <c r="J967" i="7"/>
  <c r="L967" i="7" s="1"/>
  <c r="F967" i="7"/>
  <c r="E967" i="7"/>
  <c r="D967" i="7"/>
  <c r="M967" i="7" s="1"/>
  <c r="B967" i="7"/>
  <c r="K966" i="7"/>
  <c r="J966" i="7"/>
  <c r="F966" i="7"/>
  <c r="E966" i="7"/>
  <c r="D966" i="7"/>
  <c r="M966" i="7" s="1"/>
  <c r="B966" i="7"/>
  <c r="O965" i="7"/>
  <c r="K965" i="7"/>
  <c r="J965" i="7"/>
  <c r="F965" i="7"/>
  <c r="E965" i="7"/>
  <c r="D965" i="7"/>
  <c r="B965" i="7"/>
  <c r="K964" i="7"/>
  <c r="J964" i="7"/>
  <c r="L964" i="7" s="1"/>
  <c r="F964" i="7"/>
  <c r="E964" i="7"/>
  <c r="D964" i="7"/>
  <c r="M964" i="7" s="1"/>
  <c r="B964" i="7"/>
  <c r="K963" i="7"/>
  <c r="J963" i="7"/>
  <c r="L963" i="7" s="1"/>
  <c r="F963" i="7"/>
  <c r="E963" i="7"/>
  <c r="D963" i="7"/>
  <c r="M963" i="7" s="1"/>
  <c r="B963" i="7"/>
  <c r="K962" i="7"/>
  <c r="J962" i="7"/>
  <c r="F962" i="7"/>
  <c r="E962" i="7"/>
  <c r="D962" i="7"/>
  <c r="M962" i="7" s="1"/>
  <c r="B962" i="7"/>
  <c r="O961" i="7"/>
  <c r="L961" i="7"/>
  <c r="K961" i="7"/>
  <c r="J961" i="7"/>
  <c r="F961" i="7"/>
  <c r="E961" i="7"/>
  <c r="D961" i="7"/>
  <c r="M961" i="7" s="1"/>
  <c r="B961" i="7"/>
  <c r="K960" i="7"/>
  <c r="J960" i="7"/>
  <c r="L960" i="7" s="1"/>
  <c r="F960" i="7"/>
  <c r="E960" i="7"/>
  <c r="D960" i="7"/>
  <c r="M960" i="7" s="1"/>
  <c r="B960" i="7"/>
  <c r="K959" i="7"/>
  <c r="J959" i="7"/>
  <c r="L959" i="7" s="1"/>
  <c r="F959" i="7"/>
  <c r="E959" i="7"/>
  <c r="D959" i="7"/>
  <c r="M959" i="7" s="1"/>
  <c r="B959" i="7"/>
  <c r="K958" i="7"/>
  <c r="L958" i="7" s="1"/>
  <c r="J958" i="7"/>
  <c r="F958" i="7"/>
  <c r="E958" i="7"/>
  <c r="D958" i="7"/>
  <c r="M958" i="7" s="1"/>
  <c r="B958" i="7"/>
  <c r="O957" i="7"/>
  <c r="K957" i="7"/>
  <c r="L957" i="7" s="1"/>
  <c r="J957" i="7"/>
  <c r="F957" i="7"/>
  <c r="E957" i="7"/>
  <c r="D957" i="7"/>
  <c r="M957" i="7" s="1"/>
  <c r="B957" i="7"/>
  <c r="O956" i="7"/>
  <c r="K956" i="7"/>
  <c r="J956" i="7"/>
  <c r="F956" i="7"/>
  <c r="E956" i="7"/>
  <c r="D956" i="7"/>
  <c r="B956" i="7"/>
  <c r="O955" i="7"/>
  <c r="K955" i="7"/>
  <c r="J955" i="7"/>
  <c r="L955" i="7" s="1"/>
  <c r="F955" i="7"/>
  <c r="E955" i="7"/>
  <c r="D955" i="7"/>
  <c r="B955" i="7"/>
  <c r="O954" i="7"/>
  <c r="K954" i="7"/>
  <c r="J954" i="7"/>
  <c r="F954" i="7"/>
  <c r="E954" i="7"/>
  <c r="D954" i="7"/>
  <c r="B954" i="7"/>
  <c r="K953" i="7"/>
  <c r="L953" i="7" s="1"/>
  <c r="J953" i="7"/>
  <c r="F953" i="7"/>
  <c r="E953" i="7"/>
  <c r="D953" i="7"/>
  <c r="M953" i="7" s="1"/>
  <c r="B953" i="7"/>
  <c r="O952" i="7"/>
  <c r="L952" i="7"/>
  <c r="K952" i="7"/>
  <c r="J952" i="7"/>
  <c r="F952" i="7"/>
  <c r="E952" i="7"/>
  <c r="D952" i="7"/>
  <c r="B952" i="7"/>
  <c r="O951" i="7"/>
  <c r="K951" i="7"/>
  <c r="J951" i="7"/>
  <c r="F951" i="7"/>
  <c r="E951" i="7"/>
  <c r="D951" i="7"/>
  <c r="M951" i="7" s="1"/>
  <c r="B951" i="7"/>
  <c r="M950" i="7"/>
  <c r="K950" i="7"/>
  <c r="J950" i="7"/>
  <c r="F950" i="7"/>
  <c r="E950" i="7"/>
  <c r="D950" i="7"/>
  <c r="B950" i="7"/>
  <c r="K949" i="7"/>
  <c r="J949" i="7"/>
  <c r="L949" i="7" s="1"/>
  <c r="F949" i="7"/>
  <c r="E949" i="7"/>
  <c r="D949" i="7"/>
  <c r="M949" i="7" s="1"/>
  <c r="B949" i="7"/>
  <c r="K948" i="7"/>
  <c r="J948" i="7"/>
  <c r="L948" i="7" s="1"/>
  <c r="F948" i="7"/>
  <c r="E948" i="7"/>
  <c r="D948" i="7"/>
  <c r="M948" i="7" s="1"/>
  <c r="B948" i="7"/>
  <c r="O947" i="7"/>
  <c r="K947" i="7"/>
  <c r="J947" i="7"/>
  <c r="F947" i="7"/>
  <c r="E947" i="7"/>
  <c r="D947" i="7"/>
  <c r="B947" i="7"/>
  <c r="O946" i="7"/>
  <c r="L946" i="7"/>
  <c r="K946" i="7"/>
  <c r="J946" i="7"/>
  <c r="F946" i="7"/>
  <c r="E946" i="7"/>
  <c r="D946" i="7"/>
  <c r="B946" i="7"/>
  <c r="O945" i="7"/>
  <c r="L945" i="7"/>
  <c r="K945" i="7"/>
  <c r="J945" i="7"/>
  <c r="F945" i="7"/>
  <c r="E945" i="7"/>
  <c r="M945" i="7" s="1"/>
  <c r="D945" i="7"/>
  <c r="B945" i="7"/>
  <c r="O944" i="7"/>
  <c r="K944" i="7"/>
  <c r="J944" i="7"/>
  <c r="F944" i="7"/>
  <c r="E944" i="7"/>
  <c r="D944" i="7"/>
  <c r="M944" i="7" s="1"/>
  <c r="B944" i="7"/>
  <c r="O943" i="7"/>
  <c r="L943" i="7"/>
  <c r="K943" i="7"/>
  <c r="J943" i="7"/>
  <c r="F943" i="7"/>
  <c r="E943" i="7"/>
  <c r="D943" i="7"/>
  <c r="B943" i="7"/>
  <c r="O942" i="7"/>
  <c r="K942" i="7"/>
  <c r="L942" i="7" s="1"/>
  <c r="J942" i="7"/>
  <c r="F942" i="7"/>
  <c r="E942" i="7"/>
  <c r="D942" i="7"/>
  <c r="M942" i="7" s="1"/>
  <c r="B942" i="7"/>
  <c r="O941" i="7"/>
  <c r="K941" i="7"/>
  <c r="J941" i="7"/>
  <c r="L941" i="7" s="1"/>
  <c r="F941" i="7"/>
  <c r="E941" i="7"/>
  <c r="D941" i="7"/>
  <c r="B941" i="7"/>
  <c r="K940" i="7"/>
  <c r="J940" i="7"/>
  <c r="L940" i="7" s="1"/>
  <c r="F940" i="7"/>
  <c r="E940" i="7"/>
  <c r="D940" i="7"/>
  <c r="M940" i="7" s="1"/>
  <c r="B940" i="7"/>
  <c r="O939" i="7"/>
  <c r="K939" i="7"/>
  <c r="J939" i="7"/>
  <c r="L939" i="7" s="1"/>
  <c r="F939" i="7"/>
  <c r="E939" i="7"/>
  <c r="D939" i="7"/>
  <c r="B939" i="7"/>
  <c r="O938" i="7"/>
  <c r="K938" i="7"/>
  <c r="J938" i="7"/>
  <c r="F938" i="7"/>
  <c r="E938" i="7"/>
  <c r="D938" i="7"/>
  <c r="B938" i="7"/>
  <c r="O937" i="7"/>
  <c r="K937" i="7"/>
  <c r="L937" i="7" s="1"/>
  <c r="J937" i="7"/>
  <c r="F937" i="7"/>
  <c r="E937" i="7"/>
  <c r="D937" i="7"/>
  <c r="B937" i="7"/>
  <c r="O936" i="7"/>
  <c r="K936" i="7"/>
  <c r="L936" i="7" s="1"/>
  <c r="J936" i="7"/>
  <c r="F936" i="7"/>
  <c r="E936" i="7"/>
  <c r="D936" i="7"/>
  <c r="B936" i="7"/>
  <c r="O935" i="7"/>
  <c r="L935" i="7"/>
  <c r="K935" i="7"/>
  <c r="J935" i="7"/>
  <c r="F935" i="7"/>
  <c r="E935" i="7"/>
  <c r="D935" i="7"/>
  <c r="B935" i="7"/>
  <c r="O934" i="7"/>
  <c r="K934" i="7"/>
  <c r="J934" i="7"/>
  <c r="F934" i="7"/>
  <c r="E934" i="7"/>
  <c r="D934" i="7"/>
  <c r="M934" i="7" s="1"/>
  <c r="B934" i="7"/>
  <c r="K933" i="7"/>
  <c r="J933" i="7"/>
  <c r="L933" i="7" s="1"/>
  <c r="F933" i="7"/>
  <c r="E933" i="7"/>
  <c r="D933" i="7"/>
  <c r="M933" i="7" s="1"/>
  <c r="B933" i="7"/>
  <c r="O932" i="7"/>
  <c r="K932" i="7"/>
  <c r="L932" i="7" s="1"/>
  <c r="J932" i="7"/>
  <c r="F932" i="7"/>
  <c r="E932" i="7"/>
  <c r="D932" i="7"/>
  <c r="B932" i="7"/>
  <c r="K931" i="7"/>
  <c r="J931" i="7"/>
  <c r="F931" i="7"/>
  <c r="E931" i="7"/>
  <c r="D931" i="7"/>
  <c r="M931" i="7" s="1"/>
  <c r="B931" i="7"/>
  <c r="O930" i="7"/>
  <c r="K930" i="7"/>
  <c r="J930" i="7"/>
  <c r="L930" i="7" s="1"/>
  <c r="F930" i="7"/>
  <c r="E930" i="7"/>
  <c r="D930" i="7"/>
  <c r="B930" i="7"/>
  <c r="L929" i="7"/>
  <c r="K929" i="7"/>
  <c r="J929" i="7"/>
  <c r="F929" i="7"/>
  <c r="E929" i="7"/>
  <c r="D929" i="7"/>
  <c r="M929" i="7" s="1"/>
  <c r="B929" i="7"/>
  <c r="L928" i="7"/>
  <c r="K928" i="7"/>
  <c r="J928" i="7"/>
  <c r="F928" i="7"/>
  <c r="E928" i="7"/>
  <c r="D928" i="7"/>
  <c r="M928" i="7" s="1"/>
  <c r="B928" i="7"/>
  <c r="O927" i="7"/>
  <c r="K927" i="7"/>
  <c r="J927" i="7"/>
  <c r="F927" i="7"/>
  <c r="E927" i="7"/>
  <c r="D927" i="7"/>
  <c r="B927" i="7"/>
  <c r="K926" i="7"/>
  <c r="J926" i="7"/>
  <c r="L926" i="7" s="1"/>
  <c r="F926" i="7"/>
  <c r="E926" i="7"/>
  <c r="D926" i="7"/>
  <c r="M926" i="7" s="1"/>
  <c r="B926" i="7"/>
  <c r="K925" i="7"/>
  <c r="J925" i="7"/>
  <c r="F925" i="7"/>
  <c r="E925" i="7"/>
  <c r="D925" i="7"/>
  <c r="M925" i="7" s="1"/>
  <c r="B925" i="7"/>
  <c r="K924" i="7"/>
  <c r="J924" i="7"/>
  <c r="L924" i="7" s="1"/>
  <c r="F924" i="7"/>
  <c r="E924" i="7"/>
  <c r="D924" i="7"/>
  <c r="M924" i="7" s="1"/>
  <c r="B924" i="7"/>
  <c r="K923" i="7"/>
  <c r="J923" i="7"/>
  <c r="F923" i="7"/>
  <c r="E923" i="7"/>
  <c r="D923" i="7"/>
  <c r="M923" i="7" s="1"/>
  <c r="B923" i="7"/>
  <c r="K922" i="7"/>
  <c r="J922" i="7"/>
  <c r="L922" i="7" s="1"/>
  <c r="F922" i="7"/>
  <c r="E922" i="7"/>
  <c r="D922" i="7"/>
  <c r="M922" i="7" s="1"/>
  <c r="B922" i="7"/>
  <c r="K921" i="7"/>
  <c r="J921" i="7"/>
  <c r="F921" i="7"/>
  <c r="E921" i="7"/>
  <c r="D921" i="7"/>
  <c r="M921" i="7" s="1"/>
  <c r="B921" i="7"/>
  <c r="O920" i="7"/>
  <c r="K920" i="7"/>
  <c r="J920" i="7"/>
  <c r="F920" i="7"/>
  <c r="E920" i="7"/>
  <c r="D920" i="7"/>
  <c r="B920" i="7"/>
  <c r="K919" i="7"/>
  <c r="J919" i="7"/>
  <c r="L919" i="7" s="1"/>
  <c r="F919" i="7"/>
  <c r="E919" i="7"/>
  <c r="D919" i="7"/>
  <c r="M919" i="7" s="1"/>
  <c r="B919" i="7"/>
  <c r="K918" i="7"/>
  <c r="J918" i="7"/>
  <c r="F918" i="7"/>
  <c r="E918" i="7"/>
  <c r="D918" i="7"/>
  <c r="M918" i="7" s="1"/>
  <c r="B918" i="7"/>
  <c r="K917" i="7"/>
  <c r="J917" i="7"/>
  <c r="F917" i="7"/>
  <c r="E917" i="7"/>
  <c r="D917" i="7"/>
  <c r="M917" i="7" s="1"/>
  <c r="B917" i="7"/>
  <c r="K916" i="7"/>
  <c r="J916" i="7"/>
  <c r="F916" i="7"/>
  <c r="E916" i="7"/>
  <c r="D916" i="7"/>
  <c r="M916" i="7" s="1"/>
  <c r="B916" i="7"/>
  <c r="K915" i="7"/>
  <c r="J915" i="7"/>
  <c r="L915" i="7" s="1"/>
  <c r="F915" i="7"/>
  <c r="E915" i="7"/>
  <c r="D915" i="7"/>
  <c r="M915" i="7" s="1"/>
  <c r="B915" i="7"/>
  <c r="O914" i="7"/>
  <c r="K914" i="7"/>
  <c r="J914" i="7"/>
  <c r="F914" i="7"/>
  <c r="E914" i="7"/>
  <c r="D914" i="7"/>
  <c r="B914" i="7"/>
  <c r="K913" i="7"/>
  <c r="J913" i="7"/>
  <c r="L913" i="7" s="1"/>
  <c r="F913" i="7"/>
  <c r="E913" i="7"/>
  <c r="D913" i="7"/>
  <c r="M913" i="7" s="1"/>
  <c r="B913" i="7"/>
  <c r="K912" i="7"/>
  <c r="J912" i="7"/>
  <c r="L912" i="7" s="1"/>
  <c r="F912" i="7"/>
  <c r="E912" i="7"/>
  <c r="D912" i="7"/>
  <c r="M912" i="7" s="1"/>
  <c r="B912" i="7"/>
  <c r="L911" i="7"/>
  <c r="K911" i="7"/>
  <c r="J911" i="7"/>
  <c r="F911" i="7"/>
  <c r="E911" i="7"/>
  <c r="D911" i="7"/>
  <c r="M911" i="7" s="1"/>
  <c r="B911" i="7"/>
  <c r="O910" i="7"/>
  <c r="L910" i="7"/>
  <c r="K910" i="7"/>
  <c r="J910" i="7"/>
  <c r="F910" i="7"/>
  <c r="E910" i="7"/>
  <c r="D910" i="7"/>
  <c r="B910" i="7"/>
  <c r="L909" i="7"/>
  <c r="K909" i="7"/>
  <c r="J909" i="7"/>
  <c r="F909" i="7"/>
  <c r="E909" i="7"/>
  <c r="D909" i="7"/>
  <c r="M909" i="7" s="1"/>
  <c r="B909" i="7"/>
  <c r="L908" i="7"/>
  <c r="K908" i="7"/>
  <c r="J908" i="7"/>
  <c r="F908" i="7"/>
  <c r="E908" i="7"/>
  <c r="D908" i="7"/>
  <c r="M908" i="7" s="1"/>
  <c r="B908" i="7"/>
  <c r="L907" i="7"/>
  <c r="K907" i="7"/>
  <c r="J907" i="7"/>
  <c r="F907" i="7"/>
  <c r="E907" i="7"/>
  <c r="D907" i="7"/>
  <c r="M907" i="7" s="1"/>
  <c r="B907" i="7"/>
  <c r="L906" i="7"/>
  <c r="K906" i="7"/>
  <c r="J906" i="7"/>
  <c r="F906" i="7"/>
  <c r="E906" i="7"/>
  <c r="D906" i="7"/>
  <c r="M906" i="7" s="1"/>
  <c r="B906" i="7"/>
  <c r="L905" i="7"/>
  <c r="K905" i="7"/>
  <c r="J905" i="7"/>
  <c r="F905" i="7"/>
  <c r="E905" i="7"/>
  <c r="D905" i="7"/>
  <c r="M905" i="7" s="1"/>
  <c r="B905" i="7"/>
  <c r="L904" i="7"/>
  <c r="K904" i="7"/>
  <c r="J904" i="7"/>
  <c r="F904" i="7"/>
  <c r="E904" i="7"/>
  <c r="D904" i="7"/>
  <c r="M904" i="7" s="1"/>
  <c r="B904" i="7"/>
  <c r="L903" i="7"/>
  <c r="K903" i="7"/>
  <c r="J903" i="7"/>
  <c r="F903" i="7"/>
  <c r="E903" i="7"/>
  <c r="D903" i="7"/>
  <c r="M903" i="7" s="1"/>
  <c r="B903" i="7"/>
  <c r="O902" i="7"/>
  <c r="K902" i="7"/>
  <c r="J902" i="7"/>
  <c r="F902" i="7"/>
  <c r="E902" i="7"/>
  <c r="D902" i="7"/>
  <c r="M902" i="7" s="1"/>
  <c r="B902" i="7"/>
  <c r="K901" i="7"/>
  <c r="J901" i="7"/>
  <c r="F901" i="7"/>
  <c r="E901" i="7"/>
  <c r="D901" i="7"/>
  <c r="M901" i="7" s="1"/>
  <c r="B901" i="7"/>
  <c r="K900" i="7"/>
  <c r="J900" i="7"/>
  <c r="L900" i="7" s="1"/>
  <c r="F900" i="7"/>
  <c r="E900" i="7"/>
  <c r="D900" i="7"/>
  <c r="M900" i="7" s="1"/>
  <c r="B900" i="7"/>
  <c r="M899" i="7"/>
  <c r="K899" i="7"/>
  <c r="J899" i="7"/>
  <c r="L899" i="7" s="1"/>
  <c r="F899" i="7"/>
  <c r="E899" i="7"/>
  <c r="D899" i="7"/>
  <c r="B899" i="7"/>
  <c r="M898" i="7"/>
  <c r="K898" i="7"/>
  <c r="J898" i="7"/>
  <c r="F898" i="7"/>
  <c r="E898" i="7"/>
  <c r="D898" i="7"/>
  <c r="B898" i="7"/>
  <c r="O897" i="7"/>
  <c r="K897" i="7"/>
  <c r="J897" i="7"/>
  <c r="F897" i="7"/>
  <c r="E897" i="7"/>
  <c r="D897" i="7"/>
  <c r="B897" i="7"/>
  <c r="K896" i="7"/>
  <c r="J896" i="7"/>
  <c r="L896" i="7" s="1"/>
  <c r="F896" i="7"/>
  <c r="E896" i="7"/>
  <c r="D896" i="7"/>
  <c r="M896" i="7" s="1"/>
  <c r="B896" i="7"/>
  <c r="K895" i="7"/>
  <c r="J895" i="7"/>
  <c r="F895" i="7"/>
  <c r="E895" i="7"/>
  <c r="D895" i="7"/>
  <c r="M895" i="7" s="1"/>
  <c r="B895" i="7"/>
  <c r="K894" i="7"/>
  <c r="J894" i="7"/>
  <c r="L894" i="7" s="1"/>
  <c r="F894" i="7"/>
  <c r="E894" i="7"/>
  <c r="D894" i="7"/>
  <c r="M894" i="7" s="1"/>
  <c r="B894" i="7"/>
  <c r="O893" i="7"/>
  <c r="K893" i="7"/>
  <c r="L893" i="7" s="1"/>
  <c r="J893" i="7"/>
  <c r="F893" i="7"/>
  <c r="E893" i="7"/>
  <c r="D893" i="7"/>
  <c r="B893" i="7"/>
  <c r="K892" i="7"/>
  <c r="J892" i="7"/>
  <c r="F892" i="7"/>
  <c r="E892" i="7"/>
  <c r="D892" i="7"/>
  <c r="M892" i="7" s="1"/>
  <c r="B892" i="7"/>
  <c r="O891" i="7"/>
  <c r="K891" i="7"/>
  <c r="J891" i="7"/>
  <c r="L891" i="7" s="1"/>
  <c r="F891" i="7"/>
  <c r="E891" i="7"/>
  <c r="D891" i="7"/>
  <c r="B891" i="7"/>
  <c r="K890" i="7"/>
  <c r="J890" i="7"/>
  <c r="L890" i="7" s="1"/>
  <c r="F890" i="7"/>
  <c r="E890" i="7"/>
  <c r="D890" i="7"/>
  <c r="M890" i="7" s="1"/>
  <c r="B890" i="7"/>
  <c r="K889" i="7"/>
  <c r="J889" i="7"/>
  <c r="L889" i="7" s="1"/>
  <c r="F889" i="7"/>
  <c r="E889" i="7"/>
  <c r="D889" i="7"/>
  <c r="M889" i="7" s="1"/>
  <c r="B889" i="7"/>
  <c r="K888" i="7"/>
  <c r="J888" i="7"/>
  <c r="L888" i="7" s="1"/>
  <c r="F888" i="7"/>
  <c r="E888" i="7"/>
  <c r="D888" i="7"/>
  <c r="M888" i="7" s="1"/>
  <c r="B888" i="7"/>
  <c r="K887" i="7"/>
  <c r="J887" i="7"/>
  <c r="L887" i="7" s="1"/>
  <c r="F887" i="7"/>
  <c r="E887" i="7"/>
  <c r="D887" i="7"/>
  <c r="M887" i="7" s="1"/>
  <c r="B887" i="7"/>
  <c r="K886" i="7"/>
  <c r="J886" i="7"/>
  <c r="L886" i="7" s="1"/>
  <c r="F886" i="7"/>
  <c r="E886" i="7"/>
  <c r="D886" i="7"/>
  <c r="M886" i="7" s="1"/>
  <c r="B886" i="7"/>
  <c r="O885" i="7"/>
  <c r="K885" i="7"/>
  <c r="J885" i="7"/>
  <c r="F885" i="7"/>
  <c r="E885" i="7"/>
  <c r="D885" i="7"/>
  <c r="B885" i="7"/>
  <c r="K884" i="7"/>
  <c r="J884" i="7"/>
  <c r="F884" i="7"/>
  <c r="E884" i="7"/>
  <c r="D884" i="7"/>
  <c r="M884" i="7" s="1"/>
  <c r="B884" i="7"/>
  <c r="O883" i="7"/>
  <c r="K883" i="7"/>
  <c r="J883" i="7"/>
  <c r="F883" i="7"/>
  <c r="E883" i="7"/>
  <c r="D883" i="7"/>
  <c r="B883" i="7"/>
  <c r="K882" i="7"/>
  <c r="J882" i="7"/>
  <c r="L882" i="7" s="1"/>
  <c r="F882" i="7"/>
  <c r="E882" i="7"/>
  <c r="D882" i="7"/>
  <c r="M882" i="7" s="1"/>
  <c r="B882" i="7"/>
  <c r="K881" i="7"/>
  <c r="J881" i="7"/>
  <c r="F881" i="7"/>
  <c r="E881" i="7"/>
  <c r="D881" i="7"/>
  <c r="M881" i="7" s="1"/>
  <c r="B881" i="7"/>
  <c r="K880" i="7"/>
  <c r="J880" i="7"/>
  <c r="L880" i="7" s="1"/>
  <c r="F880" i="7"/>
  <c r="E880" i="7"/>
  <c r="D880" i="7"/>
  <c r="M880" i="7" s="1"/>
  <c r="B880" i="7"/>
  <c r="K879" i="7"/>
  <c r="J879" i="7"/>
  <c r="L879" i="7" s="1"/>
  <c r="F879" i="7"/>
  <c r="E879" i="7"/>
  <c r="D879" i="7"/>
  <c r="M879" i="7" s="1"/>
  <c r="B879" i="7"/>
  <c r="O878" i="7"/>
  <c r="K878" i="7"/>
  <c r="J878" i="7"/>
  <c r="L878" i="7" s="1"/>
  <c r="F878" i="7"/>
  <c r="E878" i="7"/>
  <c r="D878" i="7"/>
  <c r="M878" i="7" s="1"/>
  <c r="B878" i="7"/>
  <c r="L877" i="7"/>
  <c r="K877" i="7"/>
  <c r="J877" i="7"/>
  <c r="F877" i="7"/>
  <c r="E877" i="7"/>
  <c r="D877" i="7"/>
  <c r="M877" i="7" s="1"/>
  <c r="B877" i="7"/>
  <c r="L876" i="7"/>
  <c r="K876" i="7"/>
  <c r="J876" i="7"/>
  <c r="F876" i="7"/>
  <c r="E876" i="7"/>
  <c r="D876" i="7"/>
  <c r="M876" i="7" s="1"/>
  <c r="B876" i="7"/>
  <c r="O875" i="7"/>
  <c r="K875" i="7"/>
  <c r="J875" i="7"/>
  <c r="F875" i="7"/>
  <c r="E875" i="7"/>
  <c r="D875" i="7"/>
  <c r="B875" i="7"/>
  <c r="K874" i="7"/>
  <c r="J874" i="7"/>
  <c r="L874" i="7" s="1"/>
  <c r="F874" i="7"/>
  <c r="E874" i="7"/>
  <c r="D874" i="7"/>
  <c r="M874" i="7" s="1"/>
  <c r="B874" i="7"/>
  <c r="K873" i="7"/>
  <c r="J873" i="7"/>
  <c r="F873" i="7"/>
  <c r="E873" i="7"/>
  <c r="D873" i="7"/>
  <c r="M873" i="7" s="1"/>
  <c r="B873" i="7"/>
  <c r="K872" i="7"/>
  <c r="J872" i="7"/>
  <c r="L872" i="7" s="1"/>
  <c r="F872" i="7"/>
  <c r="E872" i="7"/>
  <c r="D872" i="7"/>
  <c r="M872" i="7" s="1"/>
  <c r="B872" i="7"/>
  <c r="L871" i="7"/>
  <c r="K871" i="7"/>
  <c r="J871" i="7"/>
  <c r="F871" i="7"/>
  <c r="E871" i="7"/>
  <c r="D871" i="7"/>
  <c r="B871" i="7"/>
  <c r="K870" i="7"/>
  <c r="L870" i="7" s="1"/>
  <c r="J870" i="7"/>
  <c r="F870" i="7"/>
  <c r="E870" i="7"/>
  <c r="D870" i="7"/>
  <c r="M870" i="7" s="1"/>
  <c r="B870" i="7"/>
  <c r="K869" i="7"/>
  <c r="J869" i="7"/>
  <c r="L869" i="7" s="1"/>
  <c r="F869" i="7"/>
  <c r="E869" i="7"/>
  <c r="D869" i="7"/>
  <c r="M869" i="7" s="1"/>
  <c r="B869" i="7"/>
  <c r="L868" i="7"/>
  <c r="K868" i="7"/>
  <c r="J868" i="7"/>
  <c r="F868" i="7"/>
  <c r="E868" i="7"/>
  <c r="D868" i="7"/>
  <c r="M868" i="7" s="1"/>
  <c r="B868" i="7"/>
  <c r="O867" i="7"/>
  <c r="K867" i="7"/>
  <c r="J867" i="7"/>
  <c r="F867" i="7"/>
  <c r="E867" i="7"/>
  <c r="D867" i="7"/>
  <c r="B867" i="7"/>
  <c r="K866" i="7"/>
  <c r="J866" i="7"/>
  <c r="L866" i="7" s="1"/>
  <c r="F866" i="7"/>
  <c r="E866" i="7"/>
  <c r="D866" i="7"/>
  <c r="B866" i="7"/>
  <c r="O865" i="7"/>
  <c r="K865" i="7"/>
  <c r="J865" i="7"/>
  <c r="L865" i="7" s="1"/>
  <c r="F865" i="7"/>
  <c r="E865" i="7"/>
  <c r="D865" i="7"/>
  <c r="M865" i="7" s="1"/>
  <c r="B865" i="7"/>
  <c r="O864" i="7"/>
  <c r="K864" i="7"/>
  <c r="J864" i="7"/>
  <c r="L864" i="7" s="1"/>
  <c r="F864" i="7"/>
  <c r="E864" i="7"/>
  <c r="D864" i="7"/>
  <c r="B864" i="7"/>
  <c r="K863" i="7"/>
  <c r="J863" i="7"/>
  <c r="F863" i="7"/>
  <c r="E863" i="7"/>
  <c r="D863" i="7"/>
  <c r="M863" i="7" s="1"/>
  <c r="B863" i="7"/>
  <c r="K862" i="7"/>
  <c r="J862" i="7"/>
  <c r="L862" i="7" s="1"/>
  <c r="F862" i="7"/>
  <c r="E862" i="7"/>
  <c r="D862" i="7"/>
  <c r="B862" i="7"/>
  <c r="K861" i="7"/>
  <c r="J861" i="7"/>
  <c r="F861" i="7"/>
  <c r="E861" i="7"/>
  <c r="D861" i="7"/>
  <c r="M861" i="7" s="1"/>
  <c r="B861" i="7"/>
  <c r="K860" i="7"/>
  <c r="J860" i="7"/>
  <c r="L860" i="7" s="1"/>
  <c r="F860" i="7"/>
  <c r="E860" i="7"/>
  <c r="D860" i="7"/>
  <c r="M860" i="7" s="1"/>
  <c r="B860" i="7"/>
  <c r="K859" i="7"/>
  <c r="J859" i="7"/>
  <c r="F859" i="7"/>
  <c r="E859" i="7"/>
  <c r="D859" i="7"/>
  <c r="M859" i="7" s="1"/>
  <c r="B859" i="7"/>
  <c r="O858" i="7"/>
  <c r="K858" i="7"/>
  <c r="J858" i="7"/>
  <c r="L858" i="7" s="1"/>
  <c r="F858" i="7"/>
  <c r="E858" i="7"/>
  <c r="D858" i="7"/>
  <c r="B858" i="7"/>
  <c r="K857" i="7"/>
  <c r="J857" i="7"/>
  <c r="F857" i="7"/>
  <c r="E857" i="7"/>
  <c r="D857" i="7"/>
  <c r="M857" i="7" s="1"/>
  <c r="B857" i="7"/>
  <c r="O856" i="7"/>
  <c r="L856" i="7"/>
  <c r="K856" i="7"/>
  <c r="J856" i="7"/>
  <c r="F856" i="7"/>
  <c r="E856" i="7"/>
  <c r="M856" i="7" s="1"/>
  <c r="D856" i="7"/>
  <c r="B856" i="7"/>
  <c r="O855" i="7"/>
  <c r="L855" i="7"/>
  <c r="K855" i="7"/>
  <c r="J855" i="7"/>
  <c r="F855" i="7"/>
  <c r="E855" i="7"/>
  <c r="D855" i="7"/>
  <c r="M855" i="7" s="1"/>
  <c r="B855" i="7"/>
  <c r="L854" i="7"/>
  <c r="K854" i="7"/>
  <c r="J854" i="7"/>
  <c r="F854" i="7"/>
  <c r="E854" i="7"/>
  <c r="D854" i="7"/>
  <c r="M854" i="7" s="1"/>
  <c r="B854" i="7"/>
  <c r="L853" i="7"/>
  <c r="K853" i="7"/>
  <c r="J853" i="7"/>
  <c r="F853" i="7"/>
  <c r="E853" i="7"/>
  <c r="D853" i="7"/>
  <c r="M853" i="7" s="1"/>
  <c r="B853" i="7"/>
  <c r="O852" i="7"/>
  <c r="K852" i="7"/>
  <c r="J852" i="7"/>
  <c r="F852" i="7"/>
  <c r="E852" i="7"/>
  <c r="D852" i="7"/>
  <c r="M852" i="7" s="1"/>
  <c r="B852" i="7"/>
  <c r="O851" i="7"/>
  <c r="L851" i="7"/>
  <c r="K851" i="7"/>
  <c r="J851" i="7"/>
  <c r="F851" i="7"/>
  <c r="E851" i="7"/>
  <c r="D851" i="7"/>
  <c r="B851" i="7"/>
  <c r="O850" i="7"/>
  <c r="L850" i="7"/>
  <c r="K850" i="7"/>
  <c r="J850" i="7"/>
  <c r="F850" i="7"/>
  <c r="E850" i="7"/>
  <c r="D850" i="7"/>
  <c r="B850" i="7"/>
  <c r="L849" i="7"/>
  <c r="K849" i="7"/>
  <c r="J849" i="7"/>
  <c r="F849" i="7"/>
  <c r="E849" i="7"/>
  <c r="D849" i="7"/>
  <c r="M849" i="7" s="1"/>
  <c r="B849" i="7"/>
  <c r="K848" i="7"/>
  <c r="J848" i="7"/>
  <c r="L848" i="7" s="1"/>
  <c r="F848" i="7"/>
  <c r="E848" i="7"/>
  <c r="D848" i="7"/>
  <c r="M848" i="7" s="1"/>
  <c r="B848" i="7"/>
  <c r="K847" i="7"/>
  <c r="J847" i="7"/>
  <c r="L847" i="7" s="1"/>
  <c r="F847" i="7"/>
  <c r="E847" i="7"/>
  <c r="D847" i="7"/>
  <c r="M847" i="7" s="1"/>
  <c r="B847" i="7"/>
  <c r="L846" i="7"/>
  <c r="K846" i="7"/>
  <c r="J846" i="7"/>
  <c r="F846" i="7"/>
  <c r="E846" i="7"/>
  <c r="D846" i="7"/>
  <c r="M846" i="7" s="1"/>
  <c r="B846" i="7"/>
  <c r="L845" i="7"/>
  <c r="K845" i="7"/>
  <c r="J845" i="7"/>
  <c r="F845" i="7"/>
  <c r="E845" i="7"/>
  <c r="D845" i="7"/>
  <c r="M845" i="7" s="1"/>
  <c r="B845" i="7"/>
  <c r="K844" i="7"/>
  <c r="J844" i="7"/>
  <c r="L844" i="7" s="1"/>
  <c r="F844" i="7"/>
  <c r="E844" i="7"/>
  <c r="D844" i="7"/>
  <c r="M844" i="7" s="1"/>
  <c r="B844" i="7"/>
  <c r="K843" i="7"/>
  <c r="J843" i="7"/>
  <c r="L843" i="7" s="1"/>
  <c r="F843" i="7"/>
  <c r="E843" i="7"/>
  <c r="D843" i="7"/>
  <c r="M843" i="7" s="1"/>
  <c r="B843" i="7"/>
  <c r="L842" i="7"/>
  <c r="K842" i="7"/>
  <c r="J842" i="7"/>
  <c r="F842" i="7"/>
  <c r="E842" i="7"/>
  <c r="D842" i="7"/>
  <c r="M842" i="7" s="1"/>
  <c r="B842" i="7"/>
  <c r="L841" i="7"/>
  <c r="K841" i="7"/>
  <c r="J841" i="7"/>
  <c r="F841" i="7"/>
  <c r="E841" i="7"/>
  <c r="D841" i="7"/>
  <c r="M841" i="7" s="1"/>
  <c r="B841" i="7"/>
  <c r="K840" i="7"/>
  <c r="J840" i="7"/>
  <c r="L840" i="7" s="1"/>
  <c r="F840" i="7"/>
  <c r="E840" i="7"/>
  <c r="D840" i="7"/>
  <c r="M840" i="7" s="1"/>
  <c r="B840" i="7"/>
  <c r="K839" i="7"/>
  <c r="J839" i="7"/>
  <c r="L839" i="7" s="1"/>
  <c r="F839" i="7"/>
  <c r="E839" i="7"/>
  <c r="D839" i="7"/>
  <c r="M839" i="7" s="1"/>
  <c r="B839" i="7"/>
  <c r="L838" i="7"/>
  <c r="K838" i="7"/>
  <c r="J838" i="7"/>
  <c r="F838" i="7"/>
  <c r="E838" i="7"/>
  <c r="D838" i="7"/>
  <c r="M838" i="7" s="1"/>
  <c r="B838" i="7"/>
  <c r="L837" i="7"/>
  <c r="K837" i="7"/>
  <c r="J837" i="7"/>
  <c r="F837" i="7"/>
  <c r="E837" i="7"/>
  <c r="D837" i="7"/>
  <c r="M837" i="7" s="1"/>
  <c r="B837" i="7"/>
  <c r="K836" i="7"/>
  <c r="J836" i="7"/>
  <c r="L836" i="7" s="1"/>
  <c r="F836" i="7"/>
  <c r="E836" i="7"/>
  <c r="D836" i="7"/>
  <c r="M836" i="7" s="1"/>
  <c r="B836" i="7"/>
  <c r="O835" i="7"/>
  <c r="K835" i="7"/>
  <c r="J835" i="7"/>
  <c r="L835" i="7" s="1"/>
  <c r="F835" i="7"/>
  <c r="E835" i="7"/>
  <c r="D835" i="7"/>
  <c r="B835" i="7"/>
  <c r="O834" i="7"/>
  <c r="K834" i="7"/>
  <c r="J834" i="7"/>
  <c r="L834" i="7" s="1"/>
  <c r="F834" i="7"/>
  <c r="E834" i="7"/>
  <c r="D834" i="7"/>
  <c r="B834" i="7"/>
  <c r="K833" i="7"/>
  <c r="J833" i="7"/>
  <c r="F833" i="7"/>
  <c r="E833" i="7"/>
  <c r="D833" i="7"/>
  <c r="M833" i="7" s="1"/>
  <c r="B833" i="7"/>
  <c r="K832" i="7"/>
  <c r="J832" i="7"/>
  <c r="L832" i="7" s="1"/>
  <c r="F832" i="7"/>
  <c r="E832" i="7"/>
  <c r="D832" i="7"/>
  <c r="M832" i="7" s="1"/>
  <c r="B832" i="7"/>
  <c r="K831" i="7"/>
  <c r="J831" i="7"/>
  <c r="F831" i="7"/>
  <c r="E831" i="7"/>
  <c r="D831" i="7"/>
  <c r="M831" i="7" s="1"/>
  <c r="B831" i="7"/>
  <c r="K830" i="7"/>
  <c r="J830" i="7"/>
  <c r="L830" i="7" s="1"/>
  <c r="F830" i="7"/>
  <c r="E830" i="7"/>
  <c r="D830" i="7"/>
  <c r="M830" i="7" s="1"/>
  <c r="B830" i="7"/>
  <c r="K829" i="7"/>
  <c r="J829" i="7"/>
  <c r="F829" i="7"/>
  <c r="E829" i="7"/>
  <c r="D829" i="7"/>
  <c r="M829" i="7" s="1"/>
  <c r="B829" i="7"/>
  <c r="K828" i="7"/>
  <c r="J828" i="7"/>
  <c r="L828" i="7" s="1"/>
  <c r="F828" i="7"/>
  <c r="E828" i="7"/>
  <c r="D828" i="7"/>
  <c r="M828" i="7" s="1"/>
  <c r="B828" i="7"/>
  <c r="K827" i="7"/>
  <c r="J827" i="7"/>
  <c r="F827" i="7"/>
  <c r="E827" i="7"/>
  <c r="D827" i="7"/>
  <c r="M827" i="7" s="1"/>
  <c r="B827" i="7"/>
  <c r="K826" i="7"/>
  <c r="J826" i="7"/>
  <c r="L826" i="7" s="1"/>
  <c r="F826" i="7"/>
  <c r="E826" i="7"/>
  <c r="D826" i="7"/>
  <c r="B826" i="7"/>
  <c r="K825" i="7"/>
  <c r="J825" i="7"/>
  <c r="F825" i="7"/>
  <c r="E825" i="7"/>
  <c r="D825" i="7"/>
  <c r="M825" i="7" s="1"/>
  <c r="B825" i="7"/>
  <c r="K824" i="7"/>
  <c r="J824" i="7"/>
  <c r="L824" i="7" s="1"/>
  <c r="F824" i="7"/>
  <c r="E824" i="7"/>
  <c r="D824" i="7"/>
  <c r="M824" i="7" s="1"/>
  <c r="B824" i="7"/>
  <c r="K823" i="7"/>
  <c r="J823" i="7"/>
  <c r="F823" i="7"/>
  <c r="E823" i="7"/>
  <c r="D823" i="7"/>
  <c r="M823" i="7" s="1"/>
  <c r="B823" i="7"/>
  <c r="K822" i="7"/>
  <c r="J822" i="7"/>
  <c r="L822" i="7" s="1"/>
  <c r="F822" i="7"/>
  <c r="E822" i="7"/>
  <c r="D822" i="7"/>
  <c r="M822" i="7" s="1"/>
  <c r="B822" i="7"/>
  <c r="K821" i="7"/>
  <c r="J821" i="7"/>
  <c r="F821" i="7"/>
  <c r="E821" i="7"/>
  <c r="D821" i="7"/>
  <c r="M821" i="7" s="1"/>
  <c r="B821" i="7"/>
  <c r="O820" i="7"/>
  <c r="K820" i="7"/>
  <c r="J820" i="7"/>
  <c r="L820" i="7" s="1"/>
  <c r="F820" i="7"/>
  <c r="E820" i="7"/>
  <c r="D820" i="7"/>
  <c r="M820" i="7" s="1"/>
  <c r="B820" i="7"/>
  <c r="K819" i="7"/>
  <c r="J819" i="7"/>
  <c r="F819" i="7"/>
  <c r="E819" i="7"/>
  <c r="D819" i="7"/>
  <c r="M819" i="7" s="1"/>
  <c r="B819" i="7"/>
  <c r="K818" i="7"/>
  <c r="J818" i="7"/>
  <c r="F818" i="7"/>
  <c r="E818" i="7"/>
  <c r="D818" i="7"/>
  <c r="M818" i="7" s="1"/>
  <c r="B818" i="7"/>
  <c r="K817" i="7"/>
  <c r="J817" i="7"/>
  <c r="F817" i="7"/>
  <c r="E817" i="7"/>
  <c r="D817" i="7"/>
  <c r="M817" i="7" s="1"/>
  <c r="B817" i="7"/>
  <c r="K816" i="7"/>
  <c r="J816" i="7"/>
  <c r="L816" i="7" s="1"/>
  <c r="F816" i="7"/>
  <c r="E816" i="7"/>
  <c r="D816" i="7"/>
  <c r="M816" i="7" s="1"/>
  <c r="B816" i="7"/>
  <c r="K815" i="7"/>
  <c r="J815" i="7"/>
  <c r="F815" i="7"/>
  <c r="E815" i="7"/>
  <c r="D815" i="7"/>
  <c r="M815" i="7" s="1"/>
  <c r="B815" i="7"/>
  <c r="K814" i="7"/>
  <c r="J814" i="7"/>
  <c r="L814" i="7" s="1"/>
  <c r="F814" i="7"/>
  <c r="E814" i="7"/>
  <c r="D814" i="7"/>
  <c r="M814" i="7" s="1"/>
  <c r="B814" i="7"/>
  <c r="K813" i="7"/>
  <c r="J813" i="7"/>
  <c r="F813" i="7"/>
  <c r="E813" i="7"/>
  <c r="D813" i="7"/>
  <c r="M813" i="7" s="1"/>
  <c r="B813" i="7"/>
  <c r="K812" i="7"/>
  <c r="J812" i="7"/>
  <c r="L812" i="7" s="1"/>
  <c r="F812" i="7"/>
  <c r="E812" i="7"/>
  <c r="D812" i="7"/>
  <c r="M812" i="7" s="1"/>
  <c r="B812" i="7"/>
  <c r="K811" i="7"/>
  <c r="J811" i="7"/>
  <c r="F811" i="7"/>
  <c r="E811" i="7"/>
  <c r="D811" i="7"/>
  <c r="M811" i="7" s="1"/>
  <c r="B811" i="7"/>
  <c r="K810" i="7"/>
  <c r="J810" i="7"/>
  <c r="L810" i="7" s="1"/>
  <c r="F810" i="7"/>
  <c r="E810" i="7"/>
  <c r="D810" i="7"/>
  <c r="M810" i="7" s="1"/>
  <c r="B810" i="7"/>
  <c r="K809" i="7"/>
  <c r="J809" i="7"/>
  <c r="F809" i="7"/>
  <c r="E809" i="7"/>
  <c r="D809" i="7"/>
  <c r="B809" i="7"/>
  <c r="K808" i="7"/>
  <c r="J808" i="7"/>
  <c r="L808" i="7" s="1"/>
  <c r="F808" i="7"/>
  <c r="E808" i="7"/>
  <c r="D808" i="7"/>
  <c r="M808" i="7" s="1"/>
  <c r="B808" i="7"/>
  <c r="K807" i="7"/>
  <c r="J807" i="7"/>
  <c r="F807" i="7"/>
  <c r="E807" i="7"/>
  <c r="D807" i="7"/>
  <c r="M807" i="7" s="1"/>
  <c r="B807" i="7"/>
  <c r="O806" i="7"/>
  <c r="L806" i="7"/>
  <c r="K806" i="7"/>
  <c r="J806" i="7"/>
  <c r="F806" i="7"/>
  <c r="E806" i="7"/>
  <c r="M806" i="7" s="1"/>
  <c r="D806" i="7"/>
  <c r="B806" i="7"/>
  <c r="K805" i="7"/>
  <c r="J805" i="7"/>
  <c r="F805" i="7"/>
  <c r="E805" i="7"/>
  <c r="D805" i="7"/>
  <c r="M805" i="7" s="1"/>
  <c r="B805" i="7"/>
  <c r="L804" i="7"/>
  <c r="K804" i="7"/>
  <c r="J804" i="7"/>
  <c r="F804" i="7"/>
  <c r="E804" i="7"/>
  <c r="D804" i="7"/>
  <c r="M804" i="7" s="1"/>
  <c r="B804" i="7"/>
  <c r="L803" i="7"/>
  <c r="K803" i="7"/>
  <c r="J803" i="7"/>
  <c r="F803" i="7"/>
  <c r="E803" i="7"/>
  <c r="D803" i="7"/>
  <c r="M803" i="7" s="1"/>
  <c r="B803" i="7"/>
  <c r="K802" i="7"/>
  <c r="J802" i="7"/>
  <c r="F802" i="7"/>
  <c r="E802" i="7"/>
  <c r="D802" i="7"/>
  <c r="M802" i="7" s="1"/>
  <c r="B802" i="7"/>
  <c r="K801" i="7"/>
  <c r="L801" i="7" s="1"/>
  <c r="J801" i="7"/>
  <c r="F801" i="7"/>
  <c r="E801" i="7"/>
  <c r="D801" i="7"/>
  <c r="M801" i="7" s="1"/>
  <c r="B801" i="7"/>
  <c r="K800" i="7"/>
  <c r="J800" i="7"/>
  <c r="L800" i="7" s="1"/>
  <c r="F800" i="7"/>
  <c r="E800" i="7"/>
  <c r="D800" i="7"/>
  <c r="M800" i="7" s="1"/>
  <c r="B800" i="7"/>
  <c r="K799" i="7"/>
  <c r="J799" i="7"/>
  <c r="F799" i="7"/>
  <c r="E799" i="7"/>
  <c r="D799" i="7"/>
  <c r="M799" i="7" s="1"/>
  <c r="B799" i="7"/>
  <c r="L798" i="7"/>
  <c r="K798" i="7"/>
  <c r="J798" i="7"/>
  <c r="F798" i="7"/>
  <c r="E798" i="7"/>
  <c r="D798" i="7"/>
  <c r="M798" i="7" s="1"/>
  <c r="B798" i="7"/>
  <c r="K797" i="7"/>
  <c r="J797" i="7"/>
  <c r="F797" i="7"/>
  <c r="E797" i="7"/>
  <c r="D797" i="7"/>
  <c r="M797" i="7" s="1"/>
  <c r="B797" i="7"/>
  <c r="L796" i="7"/>
  <c r="K796" i="7"/>
  <c r="J796" i="7"/>
  <c r="F796" i="7"/>
  <c r="E796" i="7"/>
  <c r="D796" i="7"/>
  <c r="M796" i="7" s="1"/>
  <c r="B796" i="7"/>
  <c r="O795" i="7"/>
  <c r="K795" i="7"/>
  <c r="J795" i="7"/>
  <c r="L795" i="7" s="1"/>
  <c r="F795" i="7"/>
  <c r="E795" i="7"/>
  <c r="D795" i="7"/>
  <c r="B795" i="7"/>
  <c r="K794" i="7"/>
  <c r="J794" i="7"/>
  <c r="F794" i="7"/>
  <c r="E794" i="7"/>
  <c r="D794" i="7"/>
  <c r="M794" i="7" s="1"/>
  <c r="B794" i="7"/>
  <c r="K793" i="7"/>
  <c r="J793" i="7"/>
  <c r="F793" i="7"/>
  <c r="E793" i="7"/>
  <c r="D793" i="7"/>
  <c r="M793" i="7" s="1"/>
  <c r="B793" i="7"/>
  <c r="K792" i="7"/>
  <c r="J792" i="7"/>
  <c r="L792" i="7" s="1"/>
  <c r="F792" i="7"/>
  <c r="E792" i="7"/>
  <c r="D792" i="7"/>
  <c r="M792" i="7" s="1"/>
  <c r="B792" i="7"/>
  <c r="M791" i="7"/>
  <c r="K791" i="7"/>
  <c r="J791" i="7"/>
  <c r="L791" i="7" s="1"/>
  <c r="F791" i="7"/>
  <c r="E791" i="7"/>
  <c r="D791" i="7"/>
  <c r="B791" i="7"/>
  <c r="M790" i="7"/>
  <c r="K790" i="7"/>
  <c r="J790" i="7"/>
  <c r="F790" i="7"/>
  <c r="E790" i="7"/>
  <c r="D790" i="7"/>
  <c r="B790" i="7"/>
  <c r="K789" i="7"/>
  <c r="J789" i="7"/>
  <c r="F789" i="7"/>
  <c r="E789" i="7"/>
  <c r="D789" i="7"/>
  <c r="M789" i="7" s="1"/>
  <c r="B789" i="7"/>
  <c r="K788" i="7"/>
  <c r="J788" i="7"/>
  <c r="L788" i="7" s="1"/>
  <c r="F788" i="7"/>
  <c r="E788" i="7"/>
  <c r="D788" i="7"/>
  <c r="M788" i="7" s="1"/>
  <c r="B788" i="7"/>
  <c r="K787" i="7"/>
  <c r="J787" i="7"/>
  <c r="L787" i="7" s="1"/>
  <c r="F787" i="7"/>
  <c r="E787" i="7"/>
  <c r="D787" i="7"/>
  <c r="M787" i="7" s="1"/>
  <c r="B787" i="7"/>
  <c r="K786" i="7"/>
  <c r="J786" i="7"/>
  <c r="F786" i="7"/>
  <c r="E786" i="7"/>
  <c r="D786" i="7"/>
  <c r="M786" i="7" s="1"/>
  <c r="B786" i="7"/>
  <c r="K785" i="7"/>
  <c r="J785" i="7"/>
  <c r="F785" i="7"/>
  <c r="E785" i="7"/>
  <c r="D785" i="7"/>
  <c r="M785" i="7" s="1"/>
  <c r="B785" i="7"/>
  <c r="K784" i="7"/>
  <c r="J784" i="7"/>
  <c r="L784" i="7" s="1"/>
  <c r="F784" i="7"/>
  <c r="E784" i="7"/>
  <c r="D784" i="7"/>
  <c r="M784" i="7" s="1"/>
  <c r="B784" i="7"/>
  <c r="K783" i="7"/>
  <c r="J783" i="7"/>
  <c r="L783" i="7" s="1"/>
  <c r="F783" i="7"/>
  <c r="E783" i="7"/>
  <c r="D783" i="7"/>
  <c r="M783" i="7" s="1"/>
  <c r="B783" i="7"/>
  <c r="K782" i="7"/>
  <c r="J782" i="7"/>
  <c r="F782" i="7"/>
  <c r="E782" i="7"/>
  <c r="D782" i="7"/>
  <c r="M782" i="7" s="1"/>
  <c r="B782" i="7"/>
  <c r="K781" i="7"/>
  <c r="J781" i="7"/>
  <c r="F781" i="7"/>
  <c r="E781" i="7"/>
  <c r="D781" i="7"/>
  <c r="M781" i="7" s="1"/>
  <c r="B781" i="7"/>
  <c r="O780" i="7"/>
  <c r="K780" i="7"/>
  <c r="J780" i="7"/>
  <c r="F780" i="7"/>
  <c r="E780" i="7"/>
  <c r="D780" i="7"/>
  <c r="M780" i="7" s="1"/>
  <c r="B780" i="7"/>
  <c r="K779" i="7"/>
  <c r="J779" i="7"/>
  <c r="L779" i="7" s="1"/>
  <c r="F779" i="7"/>
  <c r="E779" i="7"/>
  <c r="D779" i="7"/>
  <c r="M779" i="7" s="1"/>
  <c r="B779" i="7"/>
  <c r="O778" i="7"/>
  <c r="K778" i="7"/>
  <c r="J778" i="7"/>
  <c r="L778" i="7" s="1"/>
  <c r="F778" i="7"/>
  <c r="E778" i="7"/>
  <c r="D778" i="7"/>
  <c r="M778" i="7" s="1"/>
  <c r="B778" i="7"/>
  <c r="O777" i="7"/>
  <c r="K777" i="7"/>
  <c r="J777" i="7"/>
  <c r="L777" i="7" s="1"/>
  <c r="F777" i="7"/>
  <c r="E777" i="7"/>
  <c r="D777" i="7"/>
  <c r="B777" i="7"/>
  <c r="O776" i="7"/>
  <c r="K776" i="7"/>
  <c r="J776" i="7"/>
  <c r="L776" i="7" s="1"/>
  <c r="F776" i="7"/>
  <c r="E776" i="7"/>
  <c r="D776" i="7"/>
  <c r="B776" i="7"/>
  <c r="O775" i="7"/>
  <c r="K775" i="7"/>
  <c r="J775" i="7"/>
  <c r="L775" i="7" s="1"/>
  <c r="F775" i="7"/>
  <c r="E775" i="7"/>
  <c r="D775" i="7"/>
  <c r="B775" i="7"/>
  <c r="K774" i="7"/>
  <c r="J774" i="7"/>
  <c r="F774" i="7"/>
  <c r="E774" i="7"/>
  <c r="D774" i="7"/>
  <c r="M774" i="7" s="1"/>
  <c r="B774" i="7"/>
  <c r="K773" i="7"/>
  <c r="J773" i="7"/>
  <c r="L773" i="7" s="1"/>
  <c r="F773" i="7"/>
  <c r="E773" i="7"/>
  <c r="D773" i="7"/>
  <c r="M773" i="7" s="1"/>
  <c r="B773" i="7"/>
  <c r="O772" i="7"/>
  <c r="K772" i="7"/>
  <c r="J772" i="7"/>
  <c r="F772" i="7"/>
  <c r="E772" i="7"/>
  <c r="D772" i="7"/>
  <c r="B772" i="7"/>
  <c r="O771" i="7"/>
  <c r="K771" i="7"/>
  <c r="L771" i="7" s="1"/>
  <c r="J771" i="7"/>
  <c r="F771" i="7"/>
  <c r="E771" i="7"/>
  <c r="D771" i="7"/>
  <c r="B771" i="7"/>
  <c r="K770" i="7"/>
  <c r="J770" i="7"/>
  <c r="L770" i="7" s="1"/>
  <c r="F770" i="7"/>
  <c r="E770" i="7"/>
  <c r="D770" i="7"/>
  <c r="M770" i="7" s="1"/>
  <c r="B770" i="7"/>
  <c r="O769" i="7"/>
  <c r="K769" i="7"/>
  <c r="J769" i="7"/>
  <c r="L769" i="7" s="1"/>
  <c r="F769" i="7"/>
  <c r="E769" i="7"/>
  <c r="D769" i="7"/>
  <c r="B769" i="7"/>
  <c r="O768" i="7"/>
  <c r="K768" i="7"/>
  <c r="J768" i="7"/>
  <c r="L768" i="7" s="1"/>
  <c r="F768" i="7"/>
  <c r="E768" i="7"/>
  <c r="D768" i="7"/>
  <c r="M768" i="7" s="1"/>
  <c r="B768" i="7"/>
  <c r="O767" i="7"/>
  <c r="K767" i="7"/>
  <c r="J767" i="7"/>
  <c r="L767" i="7" s="1"/>
  <c r="F767" i="7"/>
  <c r="E767" i="7"/>
  <c r="D767" i="7"/>
  <c r="B767" i="7"/>
  <c r="O766" i="7"/>
  <c r="K766" i="7"/>
  <c r="J766" i="7"/>
  <c r="L766" i="7" s="1"/>
  <c r="F766" i="7"/>
  <c r="E766" i="7"/>
  <c r="D766" i="7"/>
  <c r="B766" i="7"/>
  <c r="L765" i="7"/>
  <c r="K765" i="7"/>
  <c r="J765" i="7"/>
  <c r="F765" i="7"/>
  <c r="E765" i="7"/>
  <c r="D765" i="7"/>
  <c r="M765" i="7" s="1"/>
  <c r="B765" i="7"/>
  <c r="K764" i="7"/>
  <c r="L764" i="7" s="1"/>
  <c r="J764" i="7"/>
  <c r="F764" i="7"/>
  <c r="E764" i="7"/>
  <c r="D764" i="7"/>
  <c r="M764" i="7" s="1"/>
  <c r="B764" i="7"/>
  <c r="O763" i="7"/>
  <c r="K763" i="7"/>
  <c r="L763" i="7" s="1"/>
  <c r="J763" i="7"/>
  <c r="F763" i="7"/>
  <c r="E763" i="7"/>
  <c r="D763" i="7"/>
  <c r="B763" i="7"/>
  <c r="K762" i="7"/>
  <c r="J762" i="7"/>
  <c r="L762" i="7" s="1"/>
  <c r="F762" i="7"/>
  <c r="E762" i="7"/>
  <c r="D762" i="7"/>
  <c r="M762" i="7" s="1"/>
  <c r="B762" i="7"/>
  <c r="O761" i="7"/>
  <c r="K761" i="7"/>
  <c r="J761" i="7"/>
  <c r="L761" i="7" s="1"/>
  <c r="F761" i="7"/>
  <c r="E761" i="7"/>
  <c r="D761" i="7"/>
  <c r="B761" i="7"/>
  <c r="L760" i="7"/>
  <c r="K760" i="7"/>
  <c r="J760" i="7"/>
  <c r="F760" i="7"/>
  <c r="E760" i="7"/>
  <c r="D760" i="7"/>
  <c r="B760" i="7"/>
  <c r="O759" i="7"/>
  <c r="K759" i="7"/>
  <c r="J759" i="7"/>
  <c r="F759" i="7"/>
  <c r="E759" i="7"/>
  <c r="D759" i="7"/>
  <c r="M759" i="7" s="1"/>
  <c r="B759" i="7"/>
  <c r="O758" i="7"/>
  <c r="K758" i="7"/>
  <c r="J758" i="7"/>
  <c r="F758" i="7"/>
  <c r="E758" i="7"/>
  <c r="D758" i="7"/>
  <c r="B758" i="7"/>
  <c r="K757" i="7"/>
  <c r="J757" i="7"/>
  <c r="L757" i="7" s="1"/>
  <c r="F757" i="7"/>
  <c r="E757" i="7"/>
  <c r="D757" i="7"/>
  <c r="M757" i="7" s="1"/>
  <c r="B757" i="7"/>
  <c r="O756" i="7"/>
  <c r="K756" i="7"/>
  <c r="L756" i="7" s="1"/>
  <c r="J756" i="7"/>
  <c r="F756" i="7"/>
  <c r="E756" i="7"/>
  <c r="D756" i="7"/>
  <c r="B756" i="7"/>
  <c r="K755" i="7"/>
  <c r="J755" i="7"/>
  <c r="F755" i="7"/>
  <c r="E755" i="7"/>
  <c r="D755" i="7"/>
  <c r="M755" i="7" s="1"/>
  <c r="B755" i="7"/>
  <c r="L754" i="7"/>
  <c r="K754" i="7"/>
  <c r="J754" i="7"/>
  <c r="F754" i="7"/>
  <c r="E754" i="7"/>
  <c r="D754" i="7"/>
  <c r="M754" i="7" s="1"/>
  <c r="B754" i="7"/>
  <c r="K753" i="7"/>
  <c r="L753" i="7" s="1"/>
  <c r="J753" i="7"/>
  <c r="F753" i="7"/>
  <c r="E753" i="7"/>
  <c r="D753" i="7"/>
  <c r="M753" i="7" s="1"/>
  <c r="B753" i="7"/>
  <c r="K752" i="7"/>
  <c r="J752" i="7"/>
  <c r="L752" i="7" s="1"/>
  <c r="F752" i="7"/>
  <c r="E752" i="7"/>
  <c r="D752" i="7"/>
  <c r="M752" i="7" s="1"/>
  <c r="B752" i="7"/>
  <c r="L751" i="7"/>
  <c r="K751" i="7"/>
  <c r="J751" i="7"/>
  <c r="F751" i="7"/>
  <c r="E751" i="7"/>
  <c r="D751" i="7"/>
  <c r="M751" i="7" s="1"/>
  <c r="B751" i="7"/>
  <c r="K750" i="7"/>
  <c r="L750" i="7" s="1"/>
  <c r="J750" i="7"/>
  <c r="F750" i="7"/>
  <c r="E750" i="7"/>
  <c r="D750" i="7"/>
  <c r="M750" i="7" s="1"/>
  <c r="B750" i="7"/>
  <c r="K749" i="7"/>
  <c r="J749" i="7"/>
  <c r="F749" i="7"/>
  <c r="E749" i="7"/>
  <c r="D749" i="7"/>
  <c r="M749" i="7" s="1"/>
  <c r="B749" i="7"/>
  <c r="K748" i="7"/>
  <c r="L748" i="7" s="1"/>
  <c r="J748" i="7"/>
  <c r="F748" i="7"/>
  <c r="E748" i="7"/>
  <c r="D748" i="7"/>
  <c r="M748" i="7" s="1"/>
  <c r="B748" i="7"/>
  <c r="K747" i="7"/>
  <c r="J747" i="7"/>
  <c r="F747" i="7"/>
  <c r="E747" i="7"/>
  <c r="D747" i="7"/>
  <c r="M747" i="7" s="1"/>
  <c r="B747" i="7"/>
  <c r="L746" i="7"/>
  <c r="K746" i="7"/>
  <c r="J746" i="7"/>
  <c r="F746" i="7"/>
  <c r="E746" i="7"/>
  <c r="D746" i="7"/>
  <c r="M746" i="7" s="1"/>
  <c r="B746" i="7"/>
  <c r="O745" i="7"/>
  <c r="K745" i="7"/>
  <c r="J745" i="7"/>
  <c r="L745" i="7" s="1"/>
  <c r="F745" i="7"/>
  <c r="E745" i="7"/>
  <c r="M745" i="7" s="1"/>
  <c r="D745" i="7"/>
  <c r="B745" i="7"/>
  <c r="K744" i="7"/>
  <c r="J744" i="7"/>
  <c r="F744" i="7"/>
  <c r="E744" i="7"/>
  <c r="D744" i="7"/>
  <c r="M744" i="7" s="1"/>
  <c r="B744" i="7"/>
  <c r="K743" i="7"/>
  <c r="J743" i="7"/>
  <c r="F743" i="7"/>
  <c r="E743" i="7"/>
  <c r="D743" i="7"/>
  <c r="M743" i="7" s="1"/>
  <c r="B743" i="7"/>
  <c r="K742" i="7"/>
  <c r="J742" i="7"/>
  <c r="L742" i="7" s="1"/>
  <c r="F742" i="7"/>
  <c r="E742" i="7"/>
  <c r="D742" i="7"/>
  <c r="M742" i="7" s="1"/>
  <c r="B742" i="7"/>
  <c r="M741" i="7"/>
  <c r="K741" i="7"/>
  <c r="J741" i="7"/>
  <c r="L741" i="7" s="1"/>
  <c r="F741" i="7"/>
  <c r="E741" i="7"/>
  <c r="D741" i="7"/>
  <c r="B741" i="7"/>
  <c r="M740" i="7"/>
  <c r="K740" i="7"/>
  <c r="J740" i="7"/>
  <c r="F740" i="7"/>
  <c r="E740" i="7"/>
  <c r="D740" i="7"/>
  <c r="B740" i="7"/>
  <c r="K739" i="7"/>
  <c r="J739" i="7"/>
  <c r="F739" i="7"/>
  <c r="E739" i="7"/>
  <c r="D739" i="7"/>
  <c r="M739" i="7" s="1"/>
  <c r="B739" i="7"/>
  <c r="K738" i="7"/>
  <c r="J738" i="7"/>
  <c r="L738" i="7" s="1"/>
  <c r="F738" i="7"/>
  <c r="E738" i="7"/>
  <c r="D738" i="7"/>
  <c r="M738" i="7" s="1"/>
  <c r="B738" i="7"/>
  <c r="M737" i="7"/>
  <c r="K737" i="7"/>
  <c r="J737" i="7"/>
  <c r="L737" i="7" s="1"/>
  <c r="F737" i="7"/>
  <c r="E737" i="7"/>
  <c r="D737" i="7"/>
  <c r="B737" i="7"/>
  <c r="K736" i="7"/>
  <c r="J736" i="7"/>
  <c r="F736" i="7"/>
  <c r="E736" i="7"/>
  <c r="D736" i="7"/>
  <c r="M736" i="7" s="1"/>
  <c r="B736" i="7"/>
  <c r="K735" i="7"/>
  <c r="J735" i="7"/>
  <c r="F735" i="7"/>
  <c r="E735" i="7"/>
  <c r="D735" i="7"/>
  <c r="M735" i="7" s="1"/>
  <c r="B735" i="7"/>
  <c r="K734" i="7"/>
  <c r="J734" i="7"/>
  <c r="L734" i="7" s="1"/>
  <c r="F734" i="7"/>
  <c r="E734" i="7"/>
  <c r="D734" i="7"/>
  <c r="M734" i="7" s="1"/>
  <c r="B734" i="7"/>
  <c r="K733" i="7"/>
  <c r="J733" i="7"/>
  <c r="L733" i="7" s="1"/>
  <c r="F733" i="7"/>
  <c r="E733" i="7"/>
  <c r="D733" i="7"/>
  <c r="M733" i="7" s="1"/>
  <c r="B733" i="7"/>
  <c r="M732" i="7"/>
  <c r="K732" i="7"/>
  <c r="J732" i="7"/>
  <c r="F732" i="7"/>
  <c r="E732" i="7"/>
  <c r="D732" i="7"/>
  <c r="B732" i="7"/>
  <c r="K731" i="7"/>
  <c r="J731" i="7"/>
  <c r="F731" i="7"/>
  <c r="E731" i="7"/>
  <c r="D731" i="7"/>
  <c r="M731" i="7" s="1"/>
  <c r="B731" i="7"/>
  <c r="K730" i="7"/>
  <c r="J730" i="7"/>
  <c r="L730" i="7" s="1"/>
  <c r="F730" i="7"/>
  <c r="E730" i="7"/>
  <c r="D730" i="7"/>
  <c r="M730" i="7" s="1"/>
  <c r="B730" i="7"/>
  <c r="K729" i="7"/>
  <c r="J729" i="7"/>
  <c r="L729" i="7" s="1"/>
  <c r="F729" i="7"/>
  <c r="E729" i="7"/>
  <c r="D729" i="7"/>
  <c r="M729" i="7" s="1"/>
  <c r="B729" i="7"/>
  <c r="K728" i="7"/>
  <c r="J728" i="7"/>
  <c r="F728" i="7"/>
  <c r="E728" i="7"/>
  <c r="D728" i="7"/>
  <c r="M728" i="7" s="1"/>
  <c r="B728" i="7"/>
  <c r="K727" i="7"/>
  <c r="J727" i="7"/>
  <c r="L727" i="7" s="1"/>
  <c r="F727" i="7"/>
  <c r="E727" i="7"/>
  <c r="D727" i="7"/>
  <c r="M727" i="7" s="1"/>
  <c r="B727" i="7"/>
  <c r="K726" i="7"/>
  <c r="J726" i="7"/>
  <c r="L726" i="7" s="1"/>
  <c r="F726" i="7"/>
  <c r="E726" i="7"/>
  <c r="D726" i="7"/>
  <c r="M726" i="7" s="1"/>
  <c r="B726" i="7"/>
  <c r="K725" i="7"/>
  <c r="J725" i="7"/>
  <c r="L725" i="7" s="1"/>
  <c r="F725" i="7"/>
  <c r="E725" i="7"/>
  <c r="D725" i="7"/>
  <c r="M725" i="7" s="1"/>
  <c r="B725" i="7"/>
  <c r="K724" i="7"/>
  <c r="J724" i="7"/>
  <c r="F724" i="7"/>
  <c r="E724" i="7"/>
  <c r="D724" i="7"/>
  <c r="M724" i="7" s="1"/>
  <c r="B724" i="7"/>
  <c r="O723" i="7"/>
  <c r="K723" i="7"/>
  <c r="J723" i="7"/>
  <c r="F723" i="7"/>
  <c r="E723" i="7"/>
  <c r="D723" i="7"/>
  <c r="M723" i="7" s="1"/>
  <c r="B723" i="7"/>
  <c r="K722" i="7"/>
  <c r="J722" i="7"/>
  <c r="F722" i="7"/>
  <c r="E722" i="7"/>
  <c r="D722" i="7"/>
  <c r="M722" i="7" s="1"/>
  <c r="B722" i="7"/>
  <c r="K721" i="7"/>
  <c r="J721" i="7"/>
  <c r="F721" i="7"/>
  <c r="E721" i="7"/>
  <c r="D721" i="7"/>
  <c r="M721" i="7" s="1"/>
  <c r="B721" i="7"/>
  <c r="M720" i="7"/>
  <c r="K720" i="7"/>
  <c r="J720" i="7"/>
  <c r="L720" i="7" s="1"/>
  <c r="F720" i="7"/>
  <c r="E720" i="7"/>
  <c r="D720" i="7"/>
  <c r="B720" i="7"/>
  <c r="K719" i="7"/>
  <c r="J719" i="7"/>
  <c r="F719" i="7"/>
  <c r="E719" i="7"/>
  <c r="D719" i="7"/>
  <c r="M719" i="7" s="1"/>
  <c r="B719" i="7"/>
  <c r="K718" i="7"/>
  <c r="J718" i="7"/>
  <c r="F718" i="7"/>
  <c r="E718" i="7"/>
  <c r="D718" i="7"/>
  <c r="M718" i="7" s="1"/>
  <c r="B718" i="7"/>
  <c r="K717" i="7"/>
  <c r="J717" i="7"/>
  <c r="F717" i="7"/>
  <c r="E717" i="7"/>
  <c r="D717" i="7"/>
  <c r="M717" i="7" s="1"/>
  <c r="B717" i="7"/>
  <c r="O716" i="7"/>
  <c r="K716" i="7"/>
  <c r="J716" i="7"/>
  <c r="L716" i="7" s="1"/>
  <c r="F716" i="7"/>
  <c r="E716" i="7"/>
  <c r="D716" i="7"/>
  <c r="B716" i="7"/>
  <c r="K715" i="7"/>
  <c r="J715" i="7"/>
  <c r="F715" i="7"/>
  <c r="E715" i="7"/>
  <c r="D715" i="7"/>
  <c r="M715" i="7" s="1"/>
  <c r="B715" i="7"/>
  <c r="O714" i="7"/>
  <c r="K714" i="7"/>
  <c r="J714" i="7"/>
  <c r="F714" i="7"/>
  <c r="E714" i="7"/>
  <c r="D714" i="7"/>
  <c r="B714" i="7"/>
  <c r="K713" i="7"/>
  <c r="J713" i="7"/>
  <c r="F713" i="7"/>
  <c r="E713" i="7"/>
  <c r="D713" i="7"/>
  <c r="M713" i="7" s="1"/>
  <c r="B713" i="7"/>
  <c r="K712" i="7"/>
  <c r="L712" i="7" s="1"/>
  <c r="J712" i="7"/>
  <c r="F712" i="7"/>
  <c r="E712" i="7"/>
  <c r="D712" i="7"/>
  <c r="M712" i="7" s="1"/>
  <c r="B712" i="7"/>
  <c r="K711" i="7"/>
  <c r="J711" i="7"/>
  <c r="F711" i="7"/>
  <c r="E711" i="7"/>
  <c r="D711" i="7"/>
  <c r="M711" i="7" s="1"/>
  <c r="B711" i="7"/>
  <c r="O710" i="7"/>
  <c r="L710" i="7"/>
  <c r="K710" i="7"/>
  <c r="J710" i="7"/>
  <c r="F710" i="7"/>
  <c r="E710" i="7"/>
  <c r="D710" i="7"/>
  <c r="B710" i="7"/>
  <c r="M709" i="7"/>
  <c r="L709" i="7"/>
  <c r="K709" i="7"/>
  <c r="J709" i="7"/>
  <c r="F709" i="7"/>
  <c r="E709" i="7"/>
  <c r="D709" i="7"/>
  <c r="B709" i="7"/>
  <c r="M708" i="7"/>
  <c r="L708" i="7"/>
  <c r="K708" i="7"/>
  <c r="J708" i="7"/>
  <c r="F708" i="7"/>
  <c r="E708" i="7"/>
  <c r="D708" i="7"/>
  <c r="B708" i="7"/>
  <c r="M707" i="7"/>
  <c r="L707" i="7"/>
  <c r="K707" i="7"/>
  <c r="J707" i="7"/>
  <c r="F707" i="7"/>
  <c r="E707" i="7"/>
  <c r="D707" i="7"/>
  <c r="B707" i="7"/>
  <c r="M706" i="7"/>
  <c r="L706" i="7"/>
  <c r="K706" i="7"/>
  <c r="J706" i="7"/>
  <c r="F706" i="7"/>
  <c r="E706" i="7"/>
  <c r="D706" i="7"/>
  <c r="B706" i="7"/>
  <c r="O705" i="7"/>
  <c r="L705" i="7"/>
  <c r="K705" i="7"/>
  <c r="J705" i="7"/>
  <c r="F705" i="7"/>
  <c r="E705" i="7"/>
  <c r="D705" i="7"/>
  <c r="B705" i="7"/>
  <c r="M704" i="7"/>
  <c r="L704" i="7"/>
  <c r="K704" i="7"/>
  <c r="J704" i="7"/>
  <c r="F704" i="7"/>
  <c r="E704" i="7"/>
  <c r="D704" i="7"/>
  <c r="B704" i="7"/>
  <c r="M703" i="7"/>
  <c r="L703" i="7"/>
  <c r="K703" i="7"/>
  <c r="J703" i="7"/>
  <c r="F703" i="7"/>
  <c r="E703" i="7"/>
  <c r="D703" i="7"/>
  <c r="B703" i="7"/>
  <c r="O702" i="7"/>
  <c r="K702" i="7"/>
  <c r="J702" i="7"/>
  <c r="F702" i="7"/>
  <c r="E702" i="7"/>
  <c r="D702" i="7"/>
  <c r="B702" i="7"/>
  <c r="K701" i="7"/>
  <c r="J701" i="7"/>
  <c r="L701" i="7" s="1"/>
  <c r="F701" i="7"/>
  <c r="E701" i="7"/>
  <c r="D701" i="7"/>
  <c r="M701" i="7" s="1"/>
  <c r="B701" i="7"/>
  <c r="M700" i="7"/>
  <c r="K700" i="7"/>
  <c r="J700" i="7"/>
  <c r="L700" i="7" s="1"/>
  <c r="F700" i="7"/>
  <c r="E700" i="7"/>
  <c r="D700" i="7"/>
  <c r="B700" i="7"/>
  <c r="O699" i="7"/>
  <c r="K699" i="7"/>
  <c r="J699" i="7"/>
  <c r="F699" i="7"/>
  <c r="E699" i="7"/>
  <c r="D699" i="7"/>
  <c r="B699" i="7"/>
  <c r="K698" i="7"/>
  <c r="J698" i="7"/>
  <c r="L698" i="7" s="1"/>
  <c r="F698" i="7"/>
  <c r="E698" i="7"/>
  <c r="D698" i="7"/>
  <c r="M698" i="7" s="1"/>
  <c r="B698" i="7"/>
  <c r="O697" i="7"/>
  <c r="K697" i="7"/>
  <c r="J697" i="7"/>
  <c r="F697" i="7"/>
  <c r="E697" i="7"/>
  <c r="D697" i="7"/>
  <c r="B697" i="7"/>
  <c r="O696" i="7"/>
  <c r="L696" i="7"/>
  <c r="K696" i="7"/>
  <c r="J696" i="7"/>
  <c r="F696" i="7"/>
  <c r="E696" i="7"/>
  <c r="D696" i="7"/>
  <c r="B696" i="7"/>
  <c r="M695" i="7"/>
  <c r="L695" i="7"/>
  <c r="K695" i="7"/>
  <c r="J695" i="7"/>
  <c r="F695" i="7"/>
  <c r="E695" i="7"/>
  <c r="D695" i="7"/>
  <c r="B695" i="7"/>
  <c r="M694" i="7"/>
  <c r="L694" i="7"/>
  <c r="K694" i="7"/>
  <c r="J694" i="7"/>
  <c r="F694" i="7"/>
  <c r="E694" i="7"/>
  <c r="D694" i="7"/>
  <c r="B694" i="7"/>
  <c r="L693" i="7"/>
  <c r="K693" i="7"/>
  <c r="J693" i="7"/>
  <c r="F693" i="7"/>
  <c r="E693" i="7"/>
  <c r="D693" i="7"/>
  <c r="M693" i="7" s="1"/>
  <c r="B693" i="7"/>
  <c r="L692" i="7"/>
  <c r="K692" i="7"/>
  <c r="J692" i="7"/>
  <c r="F692" i="7"/>
  <c r="E692" i="7"/>
  <c r="D692" i="7"/>
  <c r="M692" i="7" s="1"/>
  <c r="B692" i="7"/>
  <c r="L691" i="7"/>
  <c r="K691" i="7"/>
  <c r="J691" i="7"/>
  <c r="F691" i="7"/>
  <c r="E691" i="7"/>
  <c r="D691" i="7"/>
  <c r="M691" i="7" s="1"/>
  <c r="B691" i="7"/>
  <c r="O690" i="7"/>
  <c r="K690" i="7"/>
  <c r="J690" i="7"/>
  <c r="F690" i="7"/>
  <c r="E690" i="7"/>
  <c r="M690" i="7" s="1"/>
  <c r="D690" i="7"/>
  <c r="B690" i="7"/>
  <c r="O689" i="7"/>
  <c r="K689" i="7"/>
  <c r="L689" i="7" s="1"/>
  <c r="J689" i="7"/>
  <c r="F689" i="7"/>
  <c r="E689" i="7"/>
  <c r="D689" i="7"/>
  <c r="B689" i="7"/>
  <c r="K688" i="7"/>
  <c r="J688" i="7"/>
  <c r="L688" i="7" s="1"/>
  <c r="F688" i="7"/>
  <c r="E688" i="7"/>
  <c r="D688" i="7"/>
  <c r="M688" i="7" s="1"/>
  <c r="B688" i="7"/>
  <c r="K687" i="7"/>
  <c r="J687" i="7"/>
  <c r="F687" i="7"/>
  <c r="E687" i="7"/>
  <c r="D687" i="7"/>
  <c r="M687" i="7" s="1"/>
  <c r="B687" i="7"/>
  <c r="K686" i="7"/>
  <c r="J686" i="7"/>
  <c r="L686" i="7" s="1"/>
  <c r="F686" i="7"/>
  <c r="E686" i="7"/>
  <c r="D686" i="7"/>
  <c r="M686" i="7" s="1"/>
  <c r="B686" i="7"/>
  <c r="L685" i="7"/>
  <c r="K685" i="7"/>
  <c r="J685" i="7"/>
  <c r="F685" i="7"/>
  <c r="E685" i="7"/>
  <c r="D685" i="7"/>
  <c r="M685" i="7" s="1"/>
  <c r="B685" i="7"/>
  <c r="O684" i="7"/>
  <c r="L684" i="7"/>
  <c r="K684" i="7"/>
  <c r="J684" i="7"/>
  <c r="F684" i="7"/>
  <c r="E684" i="7"/>
  <c r="D684" i="7"/>
  <c r="B684" i="7"/>
  <c r="L683" i="7"/>
  <c r="K683" i="7"/>
  <c r="J683" i="7"/>
  <c r="F683" i="7"/>
  <c r="E683" i="7"/>
  <c r="D683" i="7"/>
  <c r="M683" i="7" s="1"/>
  <c r="B683" i="7"/>
  <c r="O682" i="7"/>
  <c r="L682" i="7"/>
  <c r="K682" i="7"/>
  <c r="J682" i="7"/>
  <c r="F682" i="7"/>
  <c r="E682" i="7"/>
  <c r="D682" i="7"/>
  <c r="B682" i="7"/>
  <c r="L681" i="7"/>
  <c r="K681" i="7"/>
  <c r="J681" i="7"/>
  <c r="F681" i="7"/>
  <c r="E681" i="7"/>
  <c r="D681" i="7"/>
  <c r="M681" i="7" s="1"/>
  <c r="B681" i="7"/>
  <c r="L680" i="7"/>
  <c r="K680" i="7"/>
  <c r="J680" i="7"/>
  <c r="F680" i="7"/>
  <c r="E680" i="7"/>
  <c r="D680" i="7"/>
  <c r="M680" i="7" s="1"/>
  <c r="B680" i="7"/>
  <c r="K679" i="7"/>
  <c r="J679" i="7"/>
  <c r="L679" i="7" s="1"/>
  <c r="F679" i="7"/>
  <c r="E679" i="7"/>
  <c r="D679" i="7"/>
  <c r="M679" i="7" s="1"/>
  <c r="B679" i="7"/>
  <c r="K678" i="7"/>
  <c r="J678" i="7"/>
  <c r="L678" i="7" s="1"/>
  <c r="F678" i="7"/>
  <c r="E678" i="7"/>
  <c r="D678" i="7"/>
  <c r="M678" i="7" s="1"/>
  <c r="B678" i="7"/>
  <c r="L677" i="7"/>
  <c r="K677" i="7"/>
  <c r="J677" i="7"/>
  <c r="F677" i="7"/>
  <c r="E677" i="7"/>
  <c r="D677" i="7"/>
  <c r="M677" i="7" s="1"/>
  <c r="B677" i="7"/>
  <c r="O676" i="7"/>
  <c r="K676" i="7"/>
  <c r="J676" i="7"/>
  <c r="F676" i="7"/>
  <c r="E676" i="7"/>
  <c r="D676" i="7"/>
  <c r="B676" i="7"/>
  <c r="K675" i="7"/>
  <c r="J675" i="7"/>
  <c r="L675" i="7" s="1"/>
  <c r="F675" i="7"/>
  <c r="E675" i="7"/>
  <c r="D675" i="7"/>
  <c r="M675" i="7" s="1"/>
  <c r="B675" i="7"/>
  <c r="K674" i="7"/>
  <c r="J674" i="7"/>
  <c r="F674" i="7"/>
  <c r="E674" i="7"/>
  <c r="D674" i="7"/>
  <c r="M674" i="7" s="1"/>
  <c r="B674" i="7"/>
  <c r="O673" i="7"/>
  <c r="K673" i="7"/>
  <c r="J673" i="7"/>
  <c r="F673" i="7"/>
  <c r="E673" i="7"/>
  <c r="D673" i="7"/>
  <c r="B673" i="7"/>
  <c r="K672" i="7"/>
  <c r="J672" i="7"/>
  <c r="F672" i="7"/>
  <c r="E672" i="7"/>
  <c r="D672" i="7"/>
  <c r="M672" i="7" s="1"/>
  <c r="B672" i="7"/>
  <c r="K671" i="7"/>
  <c r="J671" i="7"/>
  <c r="L671" i="7" s="1"/>
  <c r="F671" i="7"/>
  <c r="E671" i="7"/>
  <c r="D671" i="7"/>
  <c r="M671" i="7" s="1"/>
  <c r="B671" i="7"/>
  <c r="K670" i="7"/>
  <c r="J670" i="7"/>
  <c r="L670" i="7" s="1"/>
  <c r="F670" i="7"/>
  <c r="E670" i="7"/>
  <c r="D670" i="7"/>
  <c r="M670" i="7" s="1"/>
  <c r="B670" i="7"/>
  <c r="K669" i="7"/>
  <c r="J669" i="7"/>
  <c r="F669" i="7"/>
  <c r="E669" i="7"/>
  <c r="D669" i="7"/>
  <c r="M669" i="7" s="1"/>
  <c r="B669" i="7"/>
  <c r="K668" i="7"/>
  <c r="J668" i="7"/>
  <c r="F668" i="7"/>
  <c r="E668" i="7"/>
  <c r="D668" i="7"/>
  <c r="M668" i="7" s="1"/>
  <c r="B668" i="7"/>
  <c r="K667" i="7"/>
  <c r="J667" i="7"/>
  <c r="L667" i="7" s="1"/>
  <c r="F667" i="7"/>
  <c r="E667" i="7"/>
  <c r="D667" i="7"/>
  <c r="M667" i="7" s="1"/>
  <c r="B667" i="7"/>
  <c r="K666" i="7"/>
  <c r="J666" i="7"/>
  <c r="L666" i="7" s="1"/>
  <c r="F666" i="7"/>
  <c r="E666" i="7"/>
  <c r="D666" i="7"/>
  <c r="M666" i="7" s="1"/>
  <c r="B666" i="7"/>
  <c r="K665" i="7"/>
  <c r="J665" i="7"/>
  <c r="F665" i="7"/>
  <c r="E665" i="7"/>
  <c r="D665" i="7"/>
  <c r="M665" i="7" s="1"/>
  <c r="B665" i="7"/>
  <c r="O664" i="7"/>
  <c r="K664" i="7"/>
  <c r="J664" i="7"/>
  <c r="L664" i="7" s="1"/>
  <c r="F664" i="7"/>
  <c r="E664" i="7"/>
  <c r="D664" i="7"/>
  <c r="M664" i="7" s="1"/>
  <c r="B664" i="7"/>
  <c r="K663" i="7"/>
  <c r="J663" i="7"/>
  <c r="L663" i="7" s="1"/>
  <c r="F663" i="7"/>
  <c r="E663" i="7"/>
  <c r="D663" i="7"/>
  <c r="M663" i="7" s="1"/>
  <c r="B663" i="7"/>
  <c r="O662" i="7"/>
  <c r="K662" i="7"/>
  <c r="J662" i="7"/>
  <c r="L662" i="7" s="1"/>
  <c r="F662" i="7"/>
  <c r="E662" i="7"/>
  <c r="D662" i="7"/>
  <c r="M662" i="7" s="1"/>
  <c r="B662" i="7"/>
  <c r="O661" i="7"/>
  <c r="K661" i="7"/>
  <c r="L661" i="7" s="1"/>
  <c r="J661" i="7"/>
  <c r="F661" i="7"/>
  <c r="E661" i="7"/>
  <c r="D661" i="7"/>
  <c r="B661" i="7"/>
  <c r="K660" i="7"/>
  <c r="L660" i="7" s="1"/>
  <c r="J660" i="7"/>
  <c r="F660" i="7"/>
  <c r="E660" i="7"/>
  <c r="D660" i="7"/>
  <c r="M660" i="7" s="1"/>
  <c r="B660" i="7"/>
  <c r="K659" i="7"/>
  <c r="L659" i="7" s="1"/>
  <c r="J659" i="7"/>
  <c r="F659" i="7"/>
  <c r="E659" i="7"/>
  <c r="D659" i="7"/>
  <c r="M659" i="7" s="1"/>
  <c r="B659" i="7"/>
  <c r="K658" i="7"/>
  <c r="L658" i="7" s="1"/>
  <c r="J658" i="7"/>
  <c r="F658" i="7"/>
  <c r="E658" i="7"/>
  <c r="D658" i="7"/>
  <c r="M658" i="7" s="1"/>
  <c r="B658" i="7"/>
  <c r="K657" i="7"/>
  <c r="L657" i="7" s="1"/>
  <c r="J657" i="7"/>
  <c r="F657" i="7"/>
  <c r="E657" i="7"/>
  <c r="D657" i="7"/>
  <c r="M657" i="7" s="1"/>
  <c r="B657" i="7"/>
  <c r="K656" i="7"/>
  <c r="L656" i="7" s="1"/>
  <c r="J656" i="7"/>
  <c r="F656" i="7"/>
  <c r="E656" i="7"/>
  <c r="D656" i="7"/>
  <c r="M656" i="7" s="1"/>
  <c r="B656" i="7"/>
  <c r="K655" i="7"/>
  <c r="L655" i="7" s="1"/>
  <c r="J655" i="7"/>
  <c r="F655" i="7"/>
  <c r="E655" i="7"/>
  <c r="D655" i="7"/>
  <c r="M655" i="7" s="1"/>
  <c r="B655" i="7"/>
  <c r="K654" i="7"/>
  <c r="L654" i="7" s="1"/>
  <c r="J654" i="7"/>
  <c r="F654" i="7"/>
  <c r="E654" i="7"/>
  <c r="D654" i="7"/>
  <c r="M654" i="7" s="1"/>
  <c r="B654" i="7"/>
  <c r="K653" i="7"/>
  <c r="L653" i="7" s="1"/>
  <c r="J653" i="7"/>
  <c r="F653" i="7"/>
  <c r="E653" i="7"/>
  <c r="D653" i="7"/>
  <c r="M653" i="7" s="1"/>
  <c r="B653" i="7"/>
  <c r="K652" i="7"/>
  <c r="L652" i="7" s="1"/>
  <c r="J652" i="7"/>
  <c r="F652" i="7"/>
  <c r="E652" i="7"/>
  <c r="D652" i="7"/>
  <c r="M652" i="7" s="1"/>
  <c r="B652" i="7"/>
  <c r="K651" i="7"/>
  <c r="L651" i="7" s="1"/>
  <c r="J651" i="7"/>
  <c r="F651" i="7"/>
  <c r="E651" i="7"/>
  <c r="D651" i="7"/>
  <c r="M651" i="7" s="1"/>
  <c r="B651" i="7"/>
  <c r="K650" i="7"/>
  <c r="L650" i="7" s="1"/>
  <c r="J650" i="7"/>
  <c r="F650" i="7"/>
  <c r="E650" i="7"/>
  <c r="D650" i="7"/>
  <c r="M650" i="7" s="1"/>
  <c r="B650" i="7"/>
  <c r="K649" i="7"/>
  <c r="J649" i="7"/>
  <c r="L649" i="7" s="1"/>
  <c r="F649" i="7"/>
  <c r="E649" i="7"/>
  <c r="D649" i="7"/>
  <c r="B649" i="7"/>
  <c r="K648" i="7"/>
  <c r="J648" i="7"/>
  <c r="L648" i="7" s="1"/>
  <c r="F648" i="7"/>
  <c r="E648" i="7"/>
  <c r="D648" i="7"/>
  <c r="M648" i="7" s="1"/>
  <c r="B648" i="7"/>
  <c r="L647" i="7"/>
  <c r="K647" i="7"/>
  <c r="J647" i="7"/>
  <c r="F647" i="7"/>
  <c r="E647" i="7"/>
  <c r="D647" i="7"/>
  <c r="M647" i="7" s="1"/>
  <c r="B647" i="7"/>
  <c r="O646" i="7"/>
  <c r="L646" i="7"/>
  <c r="K646" i="7"/>
  <c r="J646" i="7"/>
  <c r="F646" i="7"/>
  <c r="E646" i="7"/>
  <c r="M646" i="7" s="1"/>
  <c r="D646" i="7"/>
  <c r="B646" i="7"/>
  <c r="M645" i="7"/>
  <c r="L645" i="7"/>
  <c r="K645" i="7"/>
  <c r="J645" i="7"/>
  <c r="F645" i="7"/>
  <c r="E645" i="7"/>
  <c r="D645" i="7"/>
  <c r="B645" i="7"/>
  <c r="M644" i="7"/>
  <c r="L644" i="7"/>
  <c r="K644" i="7"/>
  <c r="J644" i="7"/>
  <c r="F644" i="7"/>
  <c r="E644" i="7"/>
  <c r="D644" i="7"/>
  <c r="B644" i="7"/>
  <c r="M643" i="7"/>
  <c r="L643" i="7"/>
  <c r="K643" i="7"/>
  <c r="J643" i="7"/>
  <c r="F643" i="7"/>
  <c r="E643" i="7"/>
  <c r="D643" i="7"/>
  <c r="B643" i="7"/>
  <c r="M642" i="7"/>
  <c r="L642" i="7"/>
  <c r="K642" i="7"/>
  <c r="J642" i="7"/>
  <c r="F642" i="7"/>
  <c r="E642" i="7"/>
  <c r="D642" i="7"/>
  <c r="B642" i="7"/>
  <c r="M641" i="7"/>
  <c r="L641" i="7"/>
  <c r="K641" i="7"/>
  <c r="J641" i="7"/>
  <c r="F641" i="7"/>
  <c r="E641" i="7"/>
  <c r="D641" i="7"/>
  <c r="B641" i="7"/>
  <c r="M640" i="7"/>
  <c r="L640" i="7"/>
  <c r="K640" i="7"/>
  <c r="J640" i="7"/>
  <c r="F640" i="7"/>
  <c r="E640" i="7"/>
  <c r="D640" i="7"/>
  <c r="B640" i="7"/>
  <c r="O639" i="7"/>
  <c r="K639" i="7"/>
  <c r="J639" i="7"/>
  <c r="F639" i="7"/>
  <c r="E639" i="7"/>
  <c r="D639" i="7"/>
  <c r="M639" i="7" s="1"/>
  <c r="B639" i="7"/>
  <c r="K638" i="7"/>
  <c r="J638" i="7"/>
  <c r="L638" i="7" s="1"/>
  <c r="F638" i="7"/>
  <c r="E638" i="7"/>
  <c r="D638" i="7"/>
  <c r="M638" i="7" s="1"/>
  <c r="B638" i="7"/>
  <c r="K637" i="7"/>
  <c r="J637" i="7"/>
  <c r="F637" i="7"/>
  <c r="E637" i="7"/>
  <c r="D637" i="7"/>
  <c r="M637" i="7" s="1"/>
  <c r="B637" i="7"/>
  <c r="O636" i="7"/>
  <c r="K636" i="7"/>
  <c r="J636" i="7"/>
  <c r="L636" i="7" s="1"/>
  <c r="F636" i="7"/>
  <c r="E636" i="7"/>
  <c r="D636" i="7"/>
  <c r="B636" i="7"/>
  <c r="O635" i="7"/>
  <c r="K635" i="7"/>
  <c r="J635" i="7"/>
  <c r="F635" i="7"/>
  <c r="E635" i="7"/>
  <c r="D635" i="7"/>
  <c r="M635" i="7" s="1"/>
  <c r="B635" i="7"/>
  <c r="O634" i="7"/>
  <c r="K634" i="7"/>
  <c r="J634" i="7"/>
  <c r="L634" i="7" s="1"/>
  <c r="F634" i="7"/>
  <c r="E634" i="7"/>
  <c r="D634" i="7"/>
  <c r="B634" i="7"/>
  <c r="O633" i="7"/>
  <c r="K633" i="7"/>
  <c r="J633" i="7"/>
  <c r="F633" i="7"/>
  <c r="E633" i="7"/>
  <c r="D633" i="7"/>
  <c r="M633" i="7" s="1"/>
  <c r="B633" i="7"/>
  <c r="O632" i="7"/>
  <c r="K632" i="7"/>
  <c r="J632" i="7"/>
  <c r="F632" i="7"/>
  <c r="E632" i="7"/>
  <c r="D632" i="7"/>
  <c r="B632" i="7"/>
  <c r="K631" i="7"/>
  <c r="J631" i="7"/>
  <c r="F631" i="7"/>
  <c r="E631" i="7"/>
  <c r="D631" i="7"/>
  <c r="M631" i="7" s="1"/>
  <c r="B631" i="7"/>
  <c r="O630" i="7"/>
  <c r="K630" i="7"/>
  <c r="J630" i="7"/>
  <c r="F630" i="7"/>
  <c r="E630" i="7"/>
  <c r="M630" i="7" s="1"/>
  <c r="D630" i="7"/>
  <c r="B630" i="7"/>
  <c r="K629" i="7"/>
  <c r="J629" i="7"/>
  <c r="F629" i="7"/>
  <c r="E629" i="7"/>
  <c r="D629" i="7"/>
  <c r="M629" i="7" s="1"/>
  <c r="B629" i="7"/>
  <c r="K628" i="7"/>
  <c r="L628" i="7" s="1"/>
  <c r="J628" i="7"/>
  <c r="F628" i="7"/>
  <c r="E628" i="7"/>
  <c r="D628" i="7"/>
  <c r="M628" i="7" s="1"/>
  <c r="B628" i="7"/>
  <c r="O627" i="7"/>
  <c r="L627" i="7"/>
  <c r="K627" i="7"/>
  <c r="J627" i="7"/>
  <c r="F627" i="7"/>
  <c r="E627" i="7"/>
  <c r="M627" i="7" s="1"/>
  <c r="D627" i="7"/>
  <c r="B627" i="7"/>
  <c r="M626" i="7"/>
  <c r="L626" i="7"/>
  <c r="K626" i="7"/>
  <c r="J626" i="7"/>
  <c r="F626" i="7"/>
  <c r="E626" i="7"/>
  <c r="D626" i="7"/>
  <c r="B626" i="7"/>
  <c r="M625" i="7"/>
  <c r="L625" i="7"/>
  <c r="K625" i="7"/>
  <c r="J625" i="7"/>
  <c r="F625" i="7"/>
  <c r="E625" i="7"/>
  <c r="D625" i="7"/>
  <c r="B625" i="7"/>
  <c r="O624" i="7"/>
  <c r="K624" i="7"/>
  <c r="J624" i="7"/>
  <c r="L624" i="7" s="1"/>
  <c r="F624" i="7"/>
  <c r="E624" i="7"/>
  <c r="D624" i="7"/>
  <c r="M624" i="7" s="1"/>
  <c r="B624" i="7"/>
  <c r="M623" i="7"/>
  <c r="K623" i="7"/>
  <c r="J623" i="7"/>
  <c r="L623" i="7" s="1"/>
  <c r="F623" i="7"/>
  <c r="E623" i="7"/>
  <c r="D623" i="7"/>
  <c r="B623" i="7"/>
  <c r="O622" i="7"/>
  <c r="K622" i="7"/>
  <c r="J622" i="7"/>
  <c r="F622" i="7"/>
  <c r="E622" i="7"/>
  <c r="D622" i="7"/>
  <c r="B622" i="7"/>
  <c r="K621" i="7"/>
  <c r="J621" i="7"/>
  <c r="F621" i="7"/>
  <c r="E621" i="7"/>
  <c r="D621" i="7"/>
  <c r="M621" i="7" s="1"/>
  <c r="B621" i="7"/>
  <c r="K620" i="7"/>
  <c r="L620" i="7" s="1"/>
  <c r="J620" i="7"/>
  <c r="F620" i="7"/>
  <c r="E620" i="7"/>
  <c r="D620" i="7"/>
  <c r="B620" i="7"/>
  <c r="M619" i="7"/>
  <c r="K619" i="7"/>
  <c r="L619" i="7" s="1"/>
  <c r="J619" i="7"/>
  <c r="F619" i="7"/>
  <c r="E619" i="7"/>
  <c r="D619" i="7"/>
  <c r="B619" i="7"/>
  <c r="O618" i="7"/>
  <c r="K618" i="7"/>
  <c r="L618" i="7" s="1"/>
  <c r="J618" i="7"/>
  <c r="F618" i="7"/>
  <c r="E618" i="7"/>
  <c r="D618" i="7"/>
  <c r="B618" i="7"/>
  <c r="K617" i="7"/>
  <c r="J617" i="7"/>
  <c r="L617" i="7" s="1"/>
  <c r="F617" i="7"/>
  <c r="E617" i="7"/>
  <c r="D617" i="7"/>
  <c r="M617" i="7" s="1"/>
  <c r="B617" i="7"/>
  <c r="O616" i="7"/>
  <c r="K616" i="7"/>
  <c r="J616" i="7"/>
  <c r="L616" i="7" s="1"/>
  <c r="F616" i="7"/>
  <c r="E616" i="7"/>
  <c r="D616" i="7"/>
  <c r="B616" i="7"/>
  <c r="K615" i="7"/>
  <c r="J615" i="7"/>
  <c r="F615" i="7"/>
  <c r="E615" i="7"/>
  <c r="D615" i="7"/>
  <c r="M615" i="7" s="1"/>
  <c r="B615" i="7"/>
  <c r="O614" i="7"/>
  <c r="K614" i="7"/>
  <c r="J614" i="7"/>
  <c r="L614" i="7" s="1"/>
  <c r="F614" i="7"/>
  <c r="E614" i="7"/>
  <c r="D614" i="7"/>
  <c r="B614" i="7"/>
  <c r="O613" i="7"/>
  <c r="K613" i="7"/>
  <c r="J613" i="7"/>
  <c r="L613" i="7" s="1"/>
  <c r="F613" i="7"/>
  <c r="E613" i="7"/>
  <c r="D613" i="7"/>
  <c r="M613" i="7" s="1"/>
  <c r="B613" i="7"/>
  <c r="L612" i="7"/>
  <c r="K612" i="7"/>
  <c r="J612" i="7"/>
  <c r="F612" i="7"/>
  <c r="E612" i="7"/>
  <c r="D612" i="7"/>
  <c r="M612" i="7" s="1"/>
  <c r="B612" i="7"/>
  <c r="K611" i="7"/>
  <c r="J611" i="7"/>
  <c r="F611" i="7"/>
  <c r="E611" i="7"/>
  <c r="D611" i="7"/>
  <c r="M611" i="7" s="1"/>
  <c r="B611" i="7"/>
  <c r="K610" i="7"/>
  <c r="J610" i="7"/>
  <c r="L610" i="7" s="1"/>
  <c r="F610" i="7"/>
  <c r="E610" i="7"/>
  <c r="D610" i="7"/>
  <c r="M610" i="7" s="1"/>
  <c r="B610" i="7"/>
  <c r="K609" i="7"/>
  <c r="L609" i="7" s="1"/>
  <c r="J609" i="7"/>
  <c r="F609" i="7"/>
  <c r="E609" i="7"/>
  <c r="D609" i="7"/>
  <c r="M609" i="7" s="1"/>
  <c r="B609" i="7"/>
  <c r="K608" i="7"/>
  <c r="J608" i="7"/>
  <c r="L608" i="7" s="1"/>
  <c r="F608" i="7"/>
  <c r="E608" i="7"/>
  <c r="D608" i="7"/>
  <c r="M608" i="7" s="1"/>
  <c r="B608" i="7"/>
  <c r="K607" i="7"/>
  <c r="J607" i="7"/>
  <c r="F607" i="7"/>
  <c r="E607" i="7"/>
  <c r="D607" i="7"/>
  <c r="M607" i="7" s="1"/>
  <c r="B607" i="7"/>
  <c r="O606" i="7"/>
  <c r="K606" i="7"/>
  <c r="J606" i="7"/>
  <c r="L606" i="7" s="1"/>
  <c r="F606" i="7"/>
  <c r="E606" i="7"/>
  <c r="D606" i="7"/>
  <c r="B606" i="7"/>
  <c r="K605" i="7"/>
  <c r="J605" i="7"/>
  <c r="L605" i="7" s="1"/>
  <c r="F605" i="7"/>
  <c r="E605" i="7"/>
  <c r="D605" i="7"/>
  <c r="M605" i="7" s="1"/>
  <c r="B605" i="7"/>
  <c r="M604" i="7"/>
  <c r="K604" i="7"/>
  <c r="J604" i="7"/>
  <c r="L604" i="7" s="1"/>
  <c r="F604" i="7"/>
  <c r="E604" i="7"/>
  <c r="D604" i="7"/>
  <c r="B604" i="7"/>
  <c r="K603" i="7"/>
  <c r="J603" i="7"/>
  <c r="F603" i="7"/>
  <c r="E603" i="7"/>
  <c r="D603" i="7"/>
  <c r="M603" i="7" s="1"/>
  <c r="B603" i="7"/>
  <c r="O602" i="7"/>
  <c r="K602" i="7"/>
  <c r="L602" i="7" s="1"/>
  <c r="J602" i="7"/>
  <c r="F602" i="7"/>
  <c r="E602" i="7"/>
  <c r="D602" i="7"/>
  <c r="B602" i="7"/>
  <c r="K601" i="7"/>
  <c r="J601" i="7"/>
  <c r="F601" i="7"/>
  <c r="E601" i="7"/>
  <c r="D601" i="7"/>
  <c r="M601" i="7" s="1"/>
  <c r="B601" i="7"/>
  <c r="O600" i="7"/>
  <c r="K600" i="7"/>
  <c r="L600" i="7" s="1"/>
  <c r="J600" i="7"/>
  <c r="F600" i="7"/>
  <c r="E600" i="7"/>
  <c r="D600" i="7"/>
  <c r="B600" i="7"/>
  <c r="K599" i="7"/>
  <c r="L599" i="7" s="1"/>
  <c r="J599" i="7"/>
  <c r="F599" i="7"/>
  <c r="E599" i="7"/>
  <c r="D599" i="7"/>
  <c r="M599" i="7" s="1"/>
  <c r="B599" i="7"/>
  <c r="O598" i="7"/>
  <c r="K598" i="7"/>
  <c r="J598" i="7"/>
  <c r="F598" i="7"/>
  <c r="E598" i="7"/>
  <c r="D598" i="7"/>
  <c r="M598" i="7" s="1"/>
  <c r="B598" i="7"/>
  <c r="K597" i="7"/>
  <c r="J597" i="7"/>
  <c r="L597" i="7" s="1"/>
  <c r="F597" i="7"/>
  <c r="E597" i="7"/>
  <c r="D597" i="7"/>
  <c r="M597" i="7" s="1"/>
  <c r="B597" i="7"/>
  <c r="O596" i="7"/>
  <c r="K596" i="7"/>
  <c r="J596" i="7"/>
  <c r="L596" i="7" s="1"/>
  <c r="F596" i="7"/>
  <c r="E596" i="7"/>
  <c r="D596" i="7"/>
  <c r="B596" i="7"/>
  <c r="L595" i="7"/>
  <c r="K595" i="7"/>
  <c r="J595" i="7"/>
  <c r="F595" i="7"/>
  <c r="E595" i="7"/>
  <c r="D595" i="7"/>
  <c r="M595" i="7" s="1"/>
  <c r="B595" i="7"/>
  <c r="O594" i="7"/>
  <c r="K594" i="7"/>
  <c r="J594" i="7"/>
  <c r="F594" i="7"/>
  <c r="E594" i="7"/>
  <c r="D594" i="7"/>
  <c r="B594" i="7"/>
  <c r="K593" i="7"/>
  <c r="J593" i="7"/>
  <c r="L593" i="7" s="1"/>
  <c r="F593" i="7"/>
  <c r="E593" i="7"/>
  <c r="D593" i="7"/>
  <c r="M593" i="7" s="1"/>
  <c r="B593" i="7"/>
  <c r="O592" i="7"/>
  <c r="K592" i="7"/>
  <c r="J592" i="7"/>
  <c r="L592" i="7" s="1"/>
  <c r="F592" i="7"/>
  <c r="E592" i="7"/>
  <c r="D592" i="7"/>
  <c r="B592" i="7"/>
  <c r="K591" i="7"/>
  <c r="J591" i="7"/>
  <c r="F591" i="7"/>
  <c r="E591" i="7"/>
  <c r="D591" i="7"/>
  <c r="M591" i="7" s="1"/>
  <c r="B591" i="7"/>
  <c r="K590" i="7"/>
  <c r="J590" i="7"/>
  <c r="F590" i="7"/>
  <c r="E590" i="7"/>
  <c r="D590" i="7"/>
  <c r="M590" i="7" s="1"/>
  <c r="B590" i="7"/>
  <c r="K589" i="7"/>
  <c r="J589" i="7"/>
  <c r="F589" i="7"/>
  <c r="E589" i="7"/>
  <c r="D589" i="7"/>
  <c r="M589" i="7" s="1"/>
  <c r="B589" i="7"/>
  <c r="K588" i="7"/>
  <c r="J588" i="7"/>
  <c r="F588" i="7"/>
  <c r="E588" i="7"/>
  <c r="D588" i="7"/>
  <c r="M588" i="7" s="1"/>
  <c r="B588" i="7"/>
  <c r="O587" i="7"/>
  <c r="K587" i="7"/>
  <c r="J587" i="7"/>
  <c r="L587" i="7" s="1"/>
  <c r="F587" i="7"/>
  <c r="E587" i="7"/>
  <c r="D587" i="7"/>
  <c r="B587" i="7"/>
  <c r="O586" i="7"/>
  <c r="K586" i="7"/>
  <c r="L586" i="7" s="1"/>
  <c r="J586" i="7"/>
  <c r="F586" i="7"/>
  <c r="E586" i="7"/>
  <c r="D586" i="7"/>
  <c r="M586" i="7" s="1"/>
  <c r="B586" i="7"/>
  <c r="O585" i="7"/>
  <c r="M585" i="7"/>
  <c r="K585" i="7"/>
  <c r="J585" i="7"/>
  <c r="F585" i="7"/>
  <c r="E585" i="7"/>
  <c r="D585" i="7"/>
  <c r="B585" i="7"/>
  <c r="K584" i="7"/>
  <c r="J584" i="7"/>
  <c r="L584" i="7" s="1"/>
  <c r="F584" i="7"/>
  <c r="E584" i="7"/>
  <c r="D584" i="7"/>
  <c r="M584" i="7" s="1"/>
  <c r="B584" i="7"/>
  <c r="M583" i="7"/>
  <c r="K583" i="7"/>
  <c r="J583" i="7"/>
  <c r="L583" i="7" s="1"/>
  <c r="F583" i="7"/>
  <c r="E583" i="7"/>
  <c r="D583" i="7"/>
  <c r="B583" i="7"/>
  <c r="K582" i="7"/>
  <c r="J582" i="7"/>
  <c r="L582" i="7" s="1"/>
  <c r="F582" i="7"/>
  <c r="E582" i="7"/>
  <c r="D582" i="7"/>
  <c r="M582" i="7" s="1"/>
  <c r="B582" i="7"/>
  <c r="K581" i="7"/>
  <c r="J581" i="7"/>
  <c r="F581" i="7"/>
  <c r="E581" i="7"/>
  <c r="D581" i="7"/>
  <c r="M581" i="7" s="1"/>
  <c r="B581" i="7"/>
  <c r="O580" i="7"/>
  <c r="K580" i="7"/>
  <c r="L580" i="7" s="1"/>
  <c r="J580" i="7"/>
  <c r="F580" i="7"/>
  <c r="E580" i="7"/>
  <c r="D580" i="7"/>
  <c r="M580" i="7" s="1"/>
  <c r="B580" i="7"/>
  <c r="O579" i="7"/>
  <c r="K579" i="7"/>
  <c r="J579" i="7"/>
  <c r="L579" i="7" s="1"/>
  <c r="F579" i="7"/>
  <c r="E579" i="7"/>
  <c r="D579" i="7"/>
  <c r="B579" i="7"/>
  <c r="O578" i="7"/>
  <c r="K578" i="7"/>
  <c r="J578" i="7"/>
  <c r="F578" i="7"/>
  <c r="E578" i="7"/>
  <c r="D578" i="7"/>
  <c r="B578" i="7"/>
  <c r="O577" i="7"/>
  <c r="K577" i="7"/>
  <c r="J577" i="7"/>
  <c r="F577" i="7"/>
  <c r="E577" i="7"/>
  <c r="D577" i="7"/>
  <c r="B577" i="7"/>
  <c r="O576" i="7"/>
  <c r="M576" i="7"/>
  <c r="K576" i="7"/>
  <c r="J576" i="7"/>
  <c r="F576" i="7"/>
  <c r="E576" i="7"/>
  <c r="D576" i="7"/>
  <c r="B576" i="7"/>
  <c r="K575" i="7"/>
  <c r="J575" i="7"/>
  <c r="L575" i="7" s="1"/>
  <c r="F575" i="7"/>
  <c r="E575" i="7"/>
  <c r="D575" i="7"/>
  <c r="M575" i="7" s="1"/>
  <c r="B575" i="7"/>
  <c r="K574" i="7"/>
  <c r="J574" i="7"/>
  <c r="L574" i="7" s="1"/>
  <c r="F574" i="7"/>
  <c r="E574" i="7"/>
  <c r="D574" i="7"/>
  <c r="M574" i="7" s="1"/>
  <c r="B574" i="7"/>
  <c r="O573" i="7"/>
  <c r="K573" i="7"/>
  <c r="J573" i="7"/>
  <c r="F573" i="7"/>
  <c r="E573" i="7"/>
  <c r="D573" i="7"/>
  <c r="B573" i="7"/>
  <c r="K572" i="7"/>
  <c r="J572" i="7"/>
  <c r="L572" i="7" s="1"/>
  <c r="F572" i="7"/>
  <c r="E572" i="7"/>
  <c r="D572" i="7"/>
  <c r="M572" i="7" s="1"/>
  <c r="B572" i="7"/>
  <c r="K571" i="7"/>
  <c r="J571" i="7"/>
  <c r="F571" i="7"/>
  <c r="E571" i="7"/>
  <c r="D571" i="7"/>
  <c r="M571" i="7" s="1"/>
  <c r="B571" i="7"/>
  <c r="K570" i="7"/>
  <c r="J570" i="7"/>
  <c r="L570" i="7" s="1"/>
  <c r="F570" i="7"/>
  <c r="E570" i="7"/>
  <c r="D570" i="7"/>
  <c r="M570" i="7" s="1"/>
  <c r="B570" i="7"/>
  <c r="K569" i="7"/>
  <c r="J569" i="7"/>
  <c r="F569" i="7"/>
  <c r="E569" i="7"/>
  <c r="D569" i="7"/>
  <c r="M569" i="7" s="1"/>
  <c r="B569" i="7"/>
  <c r="O568" i="7"/>
  <c r="K568" i="7"/>
  <c r="J568" i="7"/>
  <c r="L568" i="7" s="1"/>
  <c r="F568" i="7"/>
  <c r="E568" i="7"/>
  <c r="D568" i="7"/>
  <c r="M568" i="7" s="1"/>
  <c r="B568" i="7"/>
  <c r="O567" i="7"/>
  <c r="K567" i="7"/>
  <c r="J567" i="7"/>
  <c r="L567" i="7" s="1"/>
  <c r="F567" i="7"/>
  <c r="E567" i="7"/>
  <c r="D567" i="7"/>
  <c r="B567" i="7"/>
  <c r="K566" i="7"/>
  <c r="J566" i="7"/>
  <c r="L566" i="7" s="1"/>
  <c r="F566" i="7"/>
  <c r="E566" i="7"/>
  <c r="D566" i="7"/>
  <c r="M566" i="7" s="1"/>
  <c r="B566" i="7"/>
  <c r="O565" i="7"/>
  <c r="K565" i="7"/>
  <c r="J565" i="7"/>
  <c r="F565" i="7"/>
  <c r="E565" i="7"/>
  <c r="D565" i="7"/>
  <c r="B565" i="7"/>
  <c r="K564" i="7"/>
  <c r="L564" i="7" s="1"/>
  <c r="J564" i="7"/>
  <c r="F564" i="7"/>
  <c r="E564" i="7"/>
  <c r="D564" i="7"/>
  <c r="M564" i="7" s="1"/>
  <c r="B564" i="7"/>
  <c r="M563" i="7"/>
  <c r="K563" i="7"/>
  <c r="L563" i="7" s="1"/>
  <c r="J563" i="7"/>
  <c r="F563" i="7"/>
  <c r="E563" i="7"/>
  <c r="D563" i="7"/>
  <c r="B563" i="7"/>
  <c r="K562" i="7"/>
  <c r="L562" i="7" s="1"/>
  <c r="J562" i="7"/>
  <c r="F562" i="7"/>
  <c r="E562" i="7"/>
  <c r="D562" i="7"/>
  <c r="M562" i="7" s="1"/>
  <c r="B562" i="7"/>
  <c r="K561" i="7"/>
  <c r="J561" i="7"/>
  <c r="F561" i="7"/>
  <c r="E561" i="7"/>
  <c r="D561" i="7"/>
  <c r="M561" i="7" s="1"/>
  <c r="B561" i="7"/>
  <c r="O560" i="7"/>
  <c r="K560" i="7"/>
  <c r="J560" i="7"/>
  <c r="F560" i="7"/>
  <c r="E560" i="7"/>
  <c r="D560" i="7"/>
  <c r="M560" i="7" s="1"/>
  <c r="B560" i="7"/>
  <c r="K559" i="7"/>
  <c r="J559" i="7"/>
  <c r="L559" i="7" s="1"/>
  <c r="F559" i="7"/>
  <c r="E559" i="7"/>
  <c r="D559" i="7"/>
  <c r="M559" i="7" s="1"/>
  <c r="B559" i="7"/>
  <c r="O558" i="7"/>
  <c r="K558" i="7"/>
  <c r="J558" i="7"/>
  <c r="L558" i="7" s="1"/>
  <c r="F558" i="7"/>
  <c r="E558" i="7"/>
  <c r="D558" i="7"/>
  <c r="M558" i="7" s="1"/>
  <c r="B558" i="7"/>
  <c r="M557" i="7"/>
  <c r="K557" i="7"/>
  <c r="J557" i="7"/>
  <c r="L557" i="7" s="1"/>
  <c r="F557" i="7"/>
  <c r="E557" i="7"/>
  <c r="D557" i="7"/>
  <c r="B557" i="7"/>
  <c r="O556" i="7"/>
  <c r="K556" i="7"/>
  <c r="J556" i="7"/>
  <c r="L556" i="7" s="1"/>
  <c r="F556" i="7"/>
  <c r="E556" i="7"/>
  <c r="D556" i="7"/>
  <c r="B556" i="7"/>
  <c r="L555" i="7"/>
  <c r="K555" i="7"/>
  <c r="J555" i="7"/>
  <c r="F555" i="7"/>
  <c r="E555" i="7"/>
  <c r="D555" i="7"/>
  <c r="M555" i="7" s="1"/>
  <c r="B555" i="7"/>
  <c r="K554" i="7"/>
  <c r="L554" i="7" s="1"/>
  <c r="J554" i="7"/>
  <c r="F554" i="7"/>
  <c r="E554" i="7"/>
  <c r="D554" i="7"/>
  <c r="M554" i="7" s="1"/>
  <c r="B554" i="7"/>
  <c r="K553" i="7"/>
  <c r="J553" i="7"/>
  <c r="L553" i="7" s="1"/>
  <c r="F553" i="7"/>
  <c r="E553" i="7"/>
  <c r="D553" i="7"/>
  <c r="M553" i="7" s="1"/>
  <c r="B553" i="7"/>
  <c r="K552" i="7"/>
  <c r="J552" i="7"/>
  <c r="L552" i="7" s="1"/>
  <c r="F552" i="7"/>
  <c r="E552" i="7"/>
  <c r="D552" i="7"/>
  <c r="M552" i="7" s="1"/>
  <c r="B552" i="7"/>
  <c r="L551" i="7"/>
  <c r="K551" i="7"/>
  <c r="J551" i="7"/>
  <c r="F551" i="7"/>
  <c r="E551" i="7"/>
  <c r="D551" i="7"/>
  <c r="M551" i="7" s="1"/>
  <c r="B551" i="7"/>
  <c r="O550" i="7"/>
  <c r="K550" i="7"/>
  <c r="J550" i="7"/>
  <c r="F550" i="7"/>
  <c r="E550" i="7"/>
  <c r="D550" i="7"/>
  <c r="B550" i="7"/>
  <c r="K549" i="7"/>
  <c r="J549" i="7"/>
  <c r="L549" i="7" s="1"/>
  <c r="F549" i="7"/>
  <c r="E549" i="7"/>
  <c r="D549" i="7"/>
  <c r="B549" i="7"/>
  <c r="K548" i="7"/>
  <c r="J548" i="7"/>
  <c r="F548" i="7"/>
  <c r="E548" i="7"/>
  <c r="D548" i="7"/>
  <c r="M548" i="7" s="1"/>
  <c r="B548" i="7"/>
  <c r="K547" i="7"/>
  <c r="J547" i="7"/>
  <c r="L547" i="7" s="1"/>
  <c r="F547" i="7"/>
  <c r="E547" i="7"/>
  <c r="D547" i="7"/>
  <c r="M547" i="7" s="1"/>
  <c r="B547" i="7"/>
  <c r="K546" i="7"/>
  <c r="J546" i="7"/>
  <c r="F546" i="7"/>
  <c r="E546" i="7"/>
  <c r="D546" i="7"/>
  <c r="M546" i="7" s="1"/>
  <c r="B546" i="7"/>
  <c r="O545" i="7"/>
  <c r="K545" i="7"/>
  <c r="J545" i="7"/>
  <c r="F545" i="7"/>
  <c r="E545" i="7"/>
  <c r="D545" i="7"/>
  <c r="B545" i="7"/>
  <c r="M544" i="7"/>
  <c r="K544" i="7"/>
  <c r="J544" i="7"/>
  <c r="F544" i="7"/>
  <c r="E544" i="7"/>
  <c r="D544" i="7"/>
  <c r="B544" i="7"/>
  <c r="K543" i="7"/>
  <c r="J543" i="7"/>
  <c r="F543" i="7"/>
  <c r="E543" i="7"/>
  <c r="D543" i="7"/>
  <c r="M543" i="7" s="1"/>
  <c r="B543" i="7"/>
  <c r="K542" i="7"/>
  <c r="J542" i="7"/>
  <c r="L542" i="7" s="1"/>
  <c r="F542" i="7"/>
  <c r="E542" i="7"/>
  <c r="D542" i="7"/>
  <c r="M542" i="7" s="1"/>
  <c r="B542" i="7"/>
  <c r="O541" i="7"/>
  <c r="K541" i="7"/>
  <c r="J541" i="7"/>
  <c r="F541" i="7"/>
  <c r="E541" i="7"/>
  <c r="D541" i="7"/>
  <c r="B541" i="7"/>
  <c r="K540" i="7"/>
  <c r="J540" i="7"/>
  <c r="F540" i="7"/>
  <c r="E540" i="7"/>
  <c r="D540" i="7"/>
  <c r="M540" i="7" s="1"/>
  <c r="B540" i="7"/>
  <c r="K539" i="7"/>
  <c r="J539" i="7"/>
  <c r="L539" i="7" s="1"/>
  <c r="F539" i="7"/>
  <c r="E539" i="7"/>
  <c r="D539" i="7"/>
  <c r="M539" i="7" s="1"/>
  <c r="B539" i="7"/>
  <c r="L538" i="7"/>
  <c r="K538" i="7"/>
  <c r="J538" i="7"/>
  <c r="F538" i="7"/>
  <c r="E538" i="7"/>
  <c r="D538" i="7"/>
  <c r="M538" i="7" s="1"/>
  <c r="B538" i="7"/>
  <c r="K537" i="7"/>
  <c r="J537" i="7"/>
  <c r="F537" i="7"/>
  <c r="E537" i="7"/>
  <c r="D537" i="7"/>
  <c r="M537" i="7" s="1"/>
  <c r="B537" i="7"/>
  <c r="K536" i="7"/>
  <c r="J536" i="7"/>
  <c r="F536" i="7"/>
  <c r="E536" i="7"/>
  <c r="D536" i="7"/>
  <c r="M536" i="7" s="1"/>
  <c r="B536" i="7"/>
  <c r="K535" i="7"/>
  <c r="J535" i="7"/>
  <c r="F535" i="7"/>
  <c r="E535" i="7"/>
  <c r="D535" i="7"/>
  <c r="M535" i="7" s="1"/>
  <c r="B535" i="7"/>
  <c r="K534" i="7"/>
  <c r="J534" i="7"/>
  <c r="F534" i="7"/>
  <c r="E534" i="7"/>
  <c r="D534" i="7"/>
  <c r="M534" i="7" s="1"/>
  <c r="B534" i="7"/>
  <c r="K533" i="7"/>
  <c r="J533" i="7"/>
  <c r="L533" i="7" s="1"/>
  <c r="F533" i="7"/>
  <c r="E533" i="7"/>
  <c r="D533" i="7"/>
  <c r="M533" i="7" s="1"/>
  <c r="B533" i="7"/>
  <c r="O532" i="7"/>
  <c r="K532" i="7"/>
  <c r="J532" i="7"/>
  <c r="F532" i="7"/>
  <c r="E532" i="7"/>
  <c r="D532" i="7"/>
  <c r="B532" i="7"/>
  <c r="M531" i="7"/>
  <c r="K531" i="7"/>
  <c r="L531" i="7" s="1"/>
  <c r="J531" i="7"/>
  <c r="F531" i="7"/>
  <c r="E531" i="7"/>
  <c r="D531" i="7"/>
  <c r="B531" i="7"/>
  <c r="K530" i="7"/>
  <c r="L530" i="7" s="1"/>
  <c r="J530" i="7"/>
  <c r="F530" i="7"/>
  <c r="E530" i="7"/>
  <c r="D530" i="7"/>
  <c r="M530" i="7" s="1"/>
  <c r="B530" i="7"/>
  <c r="K529" i="7"/>
  <c r="L529" i="7" s="1"/>
  <c r="J529" i="7"/>
  <c r="F529" i="7"/>
  <c r="E529" i="7"/>
  <c r="D529" i="7"/>
  <c r="M529" i="7" s="1"/>
  <c r="B529" i="7"/>
  <c r="O528" i="7"/>
  <c r="K528" i="7"/>
  <c r="J528" i="7"/>
  <c r="L528" i="7" s="1"/>
  <c r="F528" i="7"/>
  <c r="E528" i="7"/>
  <c r="D528" i="7"/>
  <c r="B528" i="7"/>
  <c r="K527" i="7"/>
  <c r="J527" i="7"/>
  <c r="L527" i="7" s="1"/>
  <c r="F527" i="7"/>
  <c r="E527" i="7"/>
  <c r="D527" i="7"/>
  <c r="M527" i="7" s="1"/>
  <c r="B527" i="7"/>
  <c r="M526" i="7"/>
  <c r="K526" i="7"/>
  <c r="J526" i="7"/>
  <c r="L526" i="7" s="1"/>
  <c r="F526" i="7"/>
  <c r="E526" i="7"/>
  <c r="D526" i="7"/>
  <c r="B526" i="7"/>
  <c r="K525" i="7"/>
  <c r="J525" i="7"/>
  <c r="F525" i="7"/>
  <c r="E525" i="7"/>
  <c r="D525" i="7"/>
  <c r="M525" i="7" s="1"/>
  <c r="B525" i="7"/>
  <c r="K524" i="7"/>
  <c r="J524" i="7"/>
  <c r="L524" i="7" s="1"/>
  <c r="F524" i="7"/>
  <c r="E524" i="7"/>
  <c r="D524" i="7"/>
  <c r="M524" i="7" s="1"/>
  <c r="B524" i="7"/>
  <c r="O523" i="7"/>
  <c r="K523" i="7"/>
  <c r="J523" i="7"/>
  <c r="L523" i="7" s="1"/>
  <c r="F523" i="7"/>
  <c r="E523" i="7"/>
  <c r="D523" i="7"/>
  <c r="B523" i="7"/>
  <c r="K522" i="7"/>
  <c r="J522" i="7"/>
  <c r="L522" i="7" s="1"/>
  <c r="F522" i="7"/>
  <c r="E522" i="7"/>
  <c r="D522" i="7"/>
  <c r="M522" i="7" s="1"/>
  <c r="B522" i="7"/>
  <c r="O521" i="7"/>
  <c r="K521" i="7"/>
  <c r="J521" i="7"/>
  <c r="F521" i="7"/>
  <c r="E521" i="7"/>
  <c r="D521" i="7"/>
  <c r="B521" i="7"/>
  <c r="K520" i="7"/>
  <c r="J520" i="7"/>
  <c r="F520" i="7"/>
  <c r="E520" i="7"/>
  <c r="D520" i="7"/>
  <c r="M520" i="7" s="1"/>
  <c r="B520" i="7"/>
  <c r="O519" i="7"/>
  <c r="K519" i="7"/>
  <c r="L519" i="7" s="1"/>
  <c r="J519" i="7"/>
  <c r="F519" i="7"/>
  <c r="E519" i="7"/>
  <c r="D519" i="7"/>
  <c r="B519" i="7"/>
  <c r="K518" i="7"/>
  <c r="J518" i="7"/>
  <c r="F518" i="7"/>
  <c r="E518" i="7"/>
  <c r="D518" i="7"/>
  <c r="M518" i="7" s="1"/>
  <c r="B518" i="7"/>
  <c r="K517" i="7"/>
  <c r="J517" i="7"/>
  <c r="L517" i="7" s="1"/>
  <c r="F517" i="7"/>
  <c r="E517" i="7"/>
  <c r="D517" i="7"/>
  <c r="M517" i="7" s="1"/>
  <c r="B517" i="7"/>
  <c r="L516" i="7"/>
  <c r="K516" i="7"/>
  <c r="J516" i="7"/>
  <c r="F516" i="7"/>
  <c r="E516" i="7"/>
  <c r="D516" i="7"/>
  <c r="M516" i="7" s="1"/>
  <c r="B516" i="7"/>
  <c r="O515" i="7"/>
  <c r="K515" i="7"/>
  <c r="J515" i="7"/>
  <c r="L515" i="7" s="1"/>
  <c r="F515" i="7"/>
  <c r="E515" i="7"/>
  <c r="M515" i="7" s="1"/>
  <c r="D515" i="7"/>
  <c r="B515" i="7"/>
  <c r="L514" i="7"/>
  <c r="K514" i="7"/>
  <c r="J514" i="7"/>
  <c r="F514" i="7"/>
  <c r="E514" i="7"/>
  <c r="D514" i="7"/>
  <c r="B514" i="7"/>
  <c r="L513" i="7"/>
  <c r="K513" i="7"/>
  <c r="J513" i="7"/>
  <c r="F513" i="7"/>
  <c r="E513" i="7"/>
  <c r="D513" i="7"/>
  <c r="M513" i="7" s="1"/>
  <c r="B513" i="7"/>
  <c r="K512" i="7"/>
  <c r="J512" i="7"/>
  <c r="L512" i="7" s="1"/>
  <c r="F512" i="7"/>
  <c r="E512" i="7"/>
  <c r="D512" i="7"/>
  <c r="M512" i="7" s="1"/>
  <c r="B512" i="7"/>
  <c r="O511" i="7"/>
  <c r="L511" i="7"/>
  <c r="K511" i="7"/>
  <c r="J511" i="7"/>
  <c r="F511" i="7"/>
  <c r="E511" i="7"/>
  <c r="D511" i="7"/>
  <c r="M511" i="7" s="1"/>
  <c r="B511" i="7"/>
  <c r="L510" i="7"/>
  <c r="K510" i="7"/>
  <c r="J510" i="7"/>
  <c r="F510" i="7"/>
  <c r="E510" i="7"/>
  <c r="D510" i="7"/>
  <c r="M510" i="7" s="1"/>
  <c r="B510" i="7"/>
  <c r="K509" i="7"/>
  <c r="L509" i="7" s="1"/>
  <c r="J509" i="7"/>
  <c r="F509" i="7"/>
  <c r="E509" i="7"/>
  <c r="D509" i="7"/>
  <c r="M509" i="7" s="1"/>
  <c r="B509" i="7"/>
  <c r="O508" i="7"/>
  <c r="K508" i="7"/>
  <c r="J508" i="7"/>
  <c r="L508" i="7" s="1"/>
  <c r="F508" i="7"/>
  <c r="E508" i="7"/>
  <c r="D508" i="7"/>
  <c r="B508" i="7"/>
  <c r="K507" i="7"/>
  <c r="J507" i="7"/>
  <c r="F507" i="7"/>
  <c r="E507" i="7"/>
  <c r="D507" i="7"/>
  <c r="M507" i="7" s="1"/>
  <c r="B507" i="7"/>
  <c r="K506" i="7"/>
  <c r="J506" i="7"/>
  <c r="F506" i="7"/>
  <c r="E506" i="7"/>
  <c r="D506" i="7"/>
  <c r="M506" i="7" s="1"/>
  <c r="B506" i="7"/>
  <c r="K505" i="7"/>
  <c r="J505" i="7"/>
  <c r="L505" i="7" s="1"/>
  <c r="F505" i="7"/>
  <c r="E505" i="7"/>
  <c r="D505" i="7"/>
  <c r="M505" i="7" s="1"/>
  <c r="B505" i="7"/>
  <c r="O504" i="7"/>
  <c r="K504" i="7"/>
  <c r="J504" i="7"/>
  <c r="L504" i="7" s="1"/>
  <c r="F504" i="7"/>
  <c r="E504" i="7"/>
  <c r="D504" i="7"/>
  <c r="B504" i="7"/>
  <c r="K503" i="7"/>
  <c r="J503" i="7"/>
  <c r="F503" i="7"/>
  <c r="E503" i="7"/>
  <c r="D503" i="7"/>
  <c r="B503" i="7"/>
  <c r="K502" i="7"/>
  <c r="J502" i="7"/>
  <c r="F502" i="7"/>
  <c r="E502" i="7"/>
  <c r="D502" i="7"/>
  <c r="M502" i="7" s="1"/>
  <c r="B502" i="7"/>
  <c r="K501" i="7"/>
  <c r="J501" i="7"/>
  <c r="F501" i="7"/>
  <c r="E501" i="7"/>
  <c r="D501" i="7"/>
  <c r="M501" i="7" s="1"/>
  <c r="B501" i="7"/>
  <c r="O500" i="7"/>
  <c r="K500" i="7"/>
  <c r="J500" i="7"/>
  <c r="L500" i="7" s="1"/>
  <c r="F500" i="7"/>
  <c r="E500" i="7"/>
  <c r="D500" i="7"/>
  <c r="B500" i="7"/>
  <c r="L499" i="7"/>
  <c r="K499" i="7"/>
  <c r="J499" i="7"/>
  <c r="F499" i="7"/>
  <c r="E499" i="7"/>
  <c r="D499" i="7"/>
  <c r="M499" i="7" s="1"/>
  <c r="B499" i="7"/>
  <c r="K498" i="7"/>
  <c r="L498" i="7" s="1"/>
  <c r="J498" i="7"/>
  <c r="F498" i="7"/>
  <c r="E498" i="7"/>
  <c r="D498" i="7"/>
  <c r="M498" i="7" s="1"/>
  <c r="B498" i="7"/>
  <c r="K497" i="7"/>
  <c r="J497" i="7"/>
  <c r="L497" i="7" s="1"/>
  <c r="F497" i="7"/>
  <c r="E497" i="7"/>
  <c r="D497" i="7"/>
  <c r="M497" i="7" s="1"/>
  <c r="B497" i="7"/>
  <c r="O496" i="7"/>
  <c r="K496" i="7"/>
  <c r="J496" i="7"/>
  <c r="L496" i="7" s="1"/>
  <c r="F496" i="7"/>
  <c r="E496" i="7"/>
  <c r="D496" i="7"/>
  <c r="M496" i="7" s="1"/>
  <c r="B496" i="7"/>
  <c r="O495" i="7"/>
  <c r="K495" i="7"/>
  <c r="J495" i="7"/>
  <c r="L495" i="7" s="1"/>
  <c r="F495" i="7"/>
  <c r="E495" i="7"/>
  <c r="D495" i="7"/>
  <c r="B495" i="7"/>
  <c r="K494" i="7"/>
  <c r="J494" i="7"/>
  <c r="L494" i="7" s="1"/>
  <c r="F494" i="7"/>
  <c r="E494" i="7"/>
  <c r="D494" i="7"/>
  <c r="M494" i="7" s="1"/>
  <c r="B494" i="7"/>
  <c r="K493" i="7"/>
  <c r="J493" i="7"/>
  <c r="L493" i="7" s="1"/>
  <c r="F493" i="7"/>
  <c r="E493" i="7"/>
  <c r="D493" i="7"/>
  <c r="M493" i="7" s="1"/>
  <c r="B493" i="7"/>
  <c r="O492" i="7"/>
  <c r="K492" i="7"/>
  <c r="J492" i="7"/>
  <c r="L492" i="7" s="1"/>
  <c r="F492" i="7"/>
  <c r="E492" i="7"/>
  <c r="D492" i="7"/>
  <c r="B492" i="7"/>
  <c r="K491" i="7"/>
  <c r="J491" i="7"/>
  <c r="F491" i="7"/>
  <c r="E491" i="7"/>
  <c r="D491" i="7"/>
  <c r="M491" i="7" s="1"/>
  <c r="B491" i="7"/>
  <c r="O490" i="7"/>
  <c r="K490" i="7"/>
  <c r="J490" i="7"/>
  <c r="L490" i="7" s="1"/>
  <c r="F490" i="7"/>
  <c r="E490" i="7"/>
  <c r="D490" i="7"/>
  <c r="B490" i="7"/>
  <c r="O489" i="7"/>
  <c r="K489" i="7"/>
  <c r="J489" i="7"/>
  <c r="F489" i="7"/>
  <c r="E489" i="7"/>
  <c r="D489" i="7"/>
  <c r="B489" i="7"/>
  <c r="O488" i="7"/>
  <c r="K488" i="7"/>
  <c r="J488" i="7"/>
  <c r="L488" i="7" s="1"/>
  <c r="F488" i="7"/>
  <c r="E488" i="7"/>
  <c r="M488" i="7" s="1"/>
  <c r="D488" i="7"/>
  <c r="B488" i="7"/>
  <c r="O487" i="7"/>
  <c r="K487" i="7"/>
  <c r="J487" i="7"/>
  <c r="L487" i="7" s="1"/>
  <c r="F487" i="7"/>
  <c r="E487" i="7"/>
  <c r="M487" i="7" s="1"/>
  <c r="D487" i="7"/>
  <c r="B487" i="7"/>
  <c r="O486" i="7"/>
  <c r="K486" i="7"/>
  <c r="J486" i="7"/>
  <c r="L486" i="7" s="1"/>
  <c r="F486" i="7"/>
  <c r="E486" i="7"/>
  <c r="D486" i="7"/>
  <c r="B486" i="7"/>
  <c r="K485" i="7"/>
  <c r="L485" i="7" s="1"/>
  <c r="J485" i="7"/>
  <c r="F485" i="7"/>
  <c r="E485" i="7"/>
  <c r="D485" i="7"/>
  <c r="M485" i="7" s="1"/>
  <c r="B485" i="7"/>
  <c r="O484" i="7"/>
  <c r="K484" i="7"/>
  <c r="L484" i="7" s="1"/>
  <c r="J484" i="7"/>
  <c r="F484" i="7"/>
  <c r="E484" i="7"/>
  <c r="D484" i="7"/>
  <c r="B484" i="7"/>
  <c r="K483" i="7"/>
  <c r="L483" i="7" s="1"/>
  <c r="J483" i="7"/>
  <c r="F483" i="7"/>
  <c r="E483" i="7"/>
  <c r="D483" i="7"/>
  <c r="M483" i="7" s="1"/>
  <c r="B483" i="7"/>
  <c r="O482" i="7"/>
  <c r="K482" i="7"/>
  <c r="J482" i="7"/>
  <c r="F482" i="7"/>
  <c r="E482" i="7"/>
  <c r="D482" i="7"/>
  <c r="B482" i="7"/>
  <c r="O481" i="7"/>
  <c r="K481" i="7"/>
  <c r="J481" i="7"/>
  <c r="L481" i="7" s="1"/>
  <c r="F481" i="7"/>
  <c r="E481" i="7"/>
  <c r="D481" i="7"/>
  <c r="B481" i="7"/>
  <c r="K480" i="7"/>
  <c r="J480" i="7"/>
  <c r="F480" i="7"/>
  <c r="E480" i="7"/>
  <c r="D480" i="7"/>
  <c r="M480" i="7" s="1"/>
  <c r="B480" i="7"/>
  <c r="K479" i="7"/>
  <c r="J479" i="7"/>
  <c r="L479" i="7" s="1"/>
  <c r="F479" i="7"/>
  <c r="E479" i="7"/>
  <c r="D479" i="7"/>
  <c r="M479" i="7" s="1"/>
  <c r="B479" i="7"/>
  <c r="O478" i="7"/>
  <c r="K478" i="7"/>
  <c r="J478" i="7"/>
  <c r="L478" i="7" s="1"/>
  <c r="F478" i="7"/>
  <c r="E478" i="7"/>
  <c r="D478" i="7"/>
  <c r="B478" i="7"/>
  <c r="O477" i="7"/>
  <c r="K477" i="7"/>
  <c r="J477" i="7"/>
  <c r="L477" i="7" s="1"/>
  <c r="F477" i="7"/>
  <c r="E477" i="7"/>
  <c r="D477" i="7"/>
  <c r="B477" i="7"/>
  <c r="O476" i="7"/>
  <c r="K476" i="7"/>
  <c r="J476" i="7"/>
  <c r="L476" i="7" s="1"/>
  <c r="F476" i="7"/>
  <c r="E476" i="7"/>
  <c r="D476" i="7"/>
  <c r="B476" i="7"/>
  <c r="O475" i="7"/>
  <c r="K475" i="7"/>
  <c r="J475" i="7"/>
  <c r="L475" i="7" s="1"/>
  <c r="F475" i="7"/>
  <c r="E475" i="7"/>
  <c r="D475" i="7"/>
  <c r="B475" i="7"/>
  <c r="O474" i="7"/>
  <c r="K474" i="7"/>
  <c r="J474" i="7"/>
  <c r="L474" i="7" s="1"/>
  <c r="F474" i="7"/>
  <c r="E474" i="7"/>
  <c r="D474" i="7"/>
  <c r="B474" i="7"/>
  <c r="O473" i="7"/>
  <c r="K473" i="7"/>
  <c r="J473" i="7"/>
  <c r="F473" i="7"/>
  <c r="E473" i="7"/>
  <c r="D473" i="7"/>
  <c r="B473" i="7"/>
  <c r="O472" i="7"/>
  <c r="K472" i="7"/>
  <c r="J472" i="7"/>
  <c r="F472" i="7"/>
  <c r="E472" i="7"/>
  <c r="D472" i="7"/>
  <c r="B472" i="7"/>
  <c r="O471" i="7"/>
  <c r="K471" i="7"/>
  <c r="L471" i="7" s="1"/>
  <c r="J471" i="7"/>
  <c r="F471" i="7"/>
  <c r="E471" i="7"/>
  <c r="D471" i="7"/>
  <c r="M471" i="7" s="1"/>
  <c r="B471" i="7"/>
  <c r="O470" i="7"/>
  <c r="K470" i="7"/>
  <c r="J470" i="7"/>
  <c r="F470" i="7"/>
  <c r="E470" i="7"/>
  <c r="D470" i="7"/>
  <c r="B470" i="7"/>
  <c r="O469" i="7"/>
  <c r="K469" i="7"/>
  <c r="J469" i="7"/>
  <c r="F469" i="7"/>
  <c r="E469" i="7"/>
  <c r="D469" i="7"/>
  <c r="B469" i="7"/>
  <c r="O468" i="7"/>
  <c r="K468" i="7"/>
  <c r="J468" i="7"/>
  <c r="F468" i="7"/>
  <c r="E468" i="7"/>
  <c r="D468" i="7"/>
  <c r="B468" i="7"/>
  <c r="K467" i="7"/>
  <c r="J467" i="7"/>
  <c r="L467" i="7" s="1"/>
  <c r="F467" i="7"/>
  <c r="E467" i="7"/>
  <c r="D467" i="7"/>
  <c r="M467" i="7" s="1"/>
  <c r="B467" i="7"/>
  <c r="L466" i="7"/>
  <c r="K466" i="7"/>
  <c r="J466" i="7"/>
  <c r="F466" i="7"/>
  <c r="E466" i="7"/>
  <c r="D466" i="7"/>
  <c r="M466" i="7" s="1"/>
  <c r="B466" i="7"/>
  <c r="O465" i="7"/>
  <c r="K465" i="7"/>
  <c r="J465" i="7"/>
  <c r="F465" i="7"/>
  <c r="E465" i="7"/>
  <c r="D465" i="7"/>
  <c r="B465" i="7"/>
  <c r="K464" i="7"/>
  <c r="J464" i="7"/>
  <c r="F464" i="7"/>
  <c r="E464" i="7"/>
  <c r="D464" i="7"/>
  <c r="M464" i="7" s="1"/>
  <c r="B464" i="7"/>
  <c r="O463" i="7"/>
  <c r="K463" i="7"/>
  <c r="J463" i="7"/>
  <c r="L463" i="7" s="1"/>
  <c r="F463" i="7"/>
  <c r="E463" i="7"/>
  <c r="D463" i="7"/>
  <c r="B463" i="7"/>
  <c r="K462" i="7"/>
  <c r="J462" i="7"/>
  <c r="F462" i="7"/>
  <c r="E462" i="7"/>
  <c r="D462" i="7"/>
  <c r="M462" i="7" s="1"/>
  <c r="B462" i="7"/>
  <c r="K461" i="7"/>
  <c r="J461" i="7"/>
  <c r="L461" i="7" s="1"/>
  <c r="F461" i="7"/>
  <c r="E461" i="7"/>
  <c r="D461" i="7"/>
  <c r="M461" i="7" s="1"/>
  <c r="B461" i="7"/>
  <c r="K460" i="7"/>
  <c r="L460" i="7" s="1"/>
  <c r="J460" i="7"/>
  <c r="F460" i="7"/>
  <c r="E460" i="7"/>
  <c r="D460" i="7"/>
  <c r="M460" i="7" s="1"/>
  <c r="B460" i="7"/>
  <c r="K459" i="7"/>
  <c r="J459" i="7"/>
  <c r="L459" i="7" s="1"/>
  <c r="F459" i="7"/>
  <c r="E459" i="7"/>
  <c r="D459" i="7"/>
  <c r="M459" i="7" s="1"/>
  <c r="B459" i="7"/>
  <c r="O458" i="7"/>
  <c r="K458" i="7"/>
  <c r="J458" i="7"/>
  <c r="F458" i="7"/>
  <c r="E458" i="7"/>
  <c r="D458" i="7"/>
  <c r="B458" i="7"/>
  <c r="O457" i="7"/>
  <c r="K457" i="7"/>
  <c r="J457" i="7"/>
  <c r="F457" i="7"/>
  <c r="E457" i="7"/>
  <c r="M457" i="7" s="1"/>
  <c r="D457" i="7"/>
  <c r="B457" i="7"/>
  <c r="O456" i="7"/>
  <c r="K456" i="7"/>
  <c r="J456" i="7"/>
  <c r="F456" i="7"/>
  <c r="E456" i="7"/>
  <c r="D456" i="7"/>
  <c r="M456" i="7" s="1"/>
  <c r="B456" i="7"/>
  <c r="K455" i="7"/>
  <c r="J455" i="7"/>
  <c r="L455" i="7" s="1"/>
  <c r="F455" i="7"/>
  <c r="E455" i="7"/>
  <c r="D455" i="7"/>
  <c r="M455" i="7" s="1"/>
  <c r="B455" i="7"/>
  <c r="M454" i="7"/>
  <c r="K454" i="7"/>
  <c r="J454" i="7"/>
  <c r="F454" i="7"/>
  <c r="E454" i="7"/>
  <c r="D454" i="7"/>
  <c r="B454" i="7"/>
  <c r="O453" i="7"/>
  <c r="K453" i="7"/>
  <c r="J453" i="7"/>
  <c r="F453" i="7"/>
  <c r="E453" i="7"/>
  <c r="D453" i="7"/>
  <c r="B453" i="7"/>
  <c r="K452" i="7"/>
  <c r="J452" i="7"/>
  <c r="L452" i="7" s="1"/>
  <c r="F452" i="7"/>
  <c r="E452" i="7"/>
  <c r="D452" i="7"/>
  <c r="M452" i="7" s="1"/>
  <c r="B452" i="7"/>
  <c r="K451" i="7"/>
  <c r="J451" i="7"/>
  <c r="F451" i="7"/>
  <c r="E451" i="7"/>
  <c r="D451" i="7"/>
  <c r="M451" i="7" s="1"/>
  <c r="B451" i="7"/>
  <c r="O450" i="7"/>
  <c r="L450" i="7"/>
  <c r="K450" i="7"/>
  <c r="J450" i="7"/>
  <c r="F450" i="7"/>
  <c r="E450" i="7"/>
  <c r="D450" i="7"/>
  <c r="M450" i="7" s="1"/>
  <c r="B450" i="7"/>
  <c r="K449" i="7"/>
  <c r="J449" i="7"/>
  <c r="L449" i="7" s="1"/>
  <c r="F449" i="7"/>
  <c r="E449" i="7"/>
  <c r="D449" i="7"/>
  <c r="M449" i="7" s="1"/>
  <c r="B449" i="7"/>
  <c r="L448" i="7"/>
  <c r="K448" i="7"/>
  <c r="J448" i="7"/>
  <c r="F448" i="7"/>
  <c r="E448" i="7"/>
  <c r="D448" i="7"/>
  <c r="M448" i="7" s="1"/>
  <c r="B448" i="7"/>
  <c r="O447" i="7"/>
  <c r="L447" i="7"/>
  <c r="K447" i="7"/>
  <c r="J447" i="7"/>
  <c r="F447" i="7"/>
  <c r="E447" i="7"/>
  <c r="D447" i="7"/>
  <c r="B447" i="7"/>
  <c r="L446" i="7"/>
  <c r="K446" i="7"/>
  <c r="J446" i="7"/>
  <c r="F446" i="7"/>
  <c r="E446" i="7"/>
  <c r="D446" i="7"/>
  <c r="M446" i="7" s="1"/>
  <c r="B446" i="7"/>
  <c r="O445" i="7"/>
  <c r="K445" i="7"/>
  <c r="J445" i="7"/>
  <c r="F445" i="7"/>
  <c r="E445" i="7"/>
  <c r="M445" i="7" s="1"/>
  <c r="D445" i="7"/>
  <c r="B445" i="7"/>
  <c r="K444" i="7"/>
  <c r="J444" i="7"/>
  <c r="F444" i="7"/>
  <c r="E444" i="7"/>
  <c r="D444" i="7"/>
  <c r="M444" i="7" s="1"/>
  <c r="B444" i="7"/>
  <c r="K443" i="7"/>
  <c r="J443" i="7"/>
  <c r="F443" i="7"/>
  <c r="E443" i="7"/>
  <c r="D443" i="7"/>
  <c r="M443" i="7" s="1"/>
  <c r="B443" i="7"/>
  <c r="K442" i="7"/>
  <c r="J442" i="7"/>
  <c r="L442" i="7" s="1"/>
  <c r="F442" i="7"/>
  <c r="E442" i="7"/>
  <c r="D442" i="7"/>
  <c r="M442" i="7" s="1"/>
  <c r="B442" i="7"/>
  <c r="O441" i="7"/>
  <c r="K441" i="7"/>
  <c r="J441" i="7"/>
  <c r="L441" i="7" s="1"/>
  <c r="F441" i="7"/>
  <c r="E441" i="7"/>
  <c r="D441" i="7"/>
  <c r="B441" i="7"/>
  <c r="K440" i="7"/>
  <c r="J440" i="7"/>
  <c r="F440" i="7"/>
  <c r="E440" i="7"/>
  <c r="D440" i="7"/>
  <c r="M440" i="7" s="1"/>
  <c r="B440" i="7"/>
  <c r="K439" i="7"/>
  <c r="J439" i="7"/>
  <c r="L439" i="7" s="1"/>
  <c r="F439" i="7"/>
  <c r="E439" i="7"/>
  <c r="D439" i="7"/>
  <c r="M439" i="7" s="1"/>
  <c r="B439" i="7"/>
  <c r="O438" i="7"/>
  <c r="K438" i="7"/>
  <c r="J438" i="7"/>
  <c r="L438" i="7" s="1"/>
  <c r="F438" i="7"/>
  <c r="E438" i="7"/>
  <c r="D438" i="7"/>
  <c r="B438" i="7"/>
  <c r="K437" i="7"/>
  <c r="J437" i="7"/>
  <c r="F437" i="7"/>
  <c r="E437" i="7"/>
  <c r="D437" i="7"/>
  <c r="M437" i="7" s="1"/>
  <c r="B437" i="7"/>
  <c r="K436" i="7"/>
  <c r="J436" i="7"/>
  <c r="L436" i="7" s="1"/>
  <c r="F436" i="7"/>
  <c r="E436" i="7"/>
  <c r="D436" i="7"/>
  <c r="M436" i="7" s="1"/>
  <c r="B436" i="7"/>
  <c r="K435" i="7"/>
  <c r="J435" i="7"/>
  <c r="F435" i="7"/>
  <c r="E435" i="7"/>
  <c r="D435" i="7"/>
  <c r="M435" i="7" s="1"/>
  <c r="B435" i="7"/>
  <c r="K434" i="7"/>
  <c r="J434" i="7"/>
  <c r="L434" i="7" s="1"/>
  <c r="F434" i="7"/>
  <c r="E434" i="7"/>
  <c r="D434" i="7"/>
  <c r="M434" i="7" s="1"/>
  <c r="B434" i="7"/>
  <c r="K433" i="7"/>
  <c r="J433" i="7"/>
  <c r="F433" i="7"/>
  <c r="E433" i="7"/>
  <c r="D433" i="7"/>
  <c r="M433" i="7" s="1"/>
  <c r="B433" i="7"/>
  <c r="K432" i="7"/>
  <c r="J432" i="7"/>
  <c r="L432" i="7" s="1"/>
  <c r="F432" i="7"/>
  <c r="E432" i="7"/>
  <c r="D432" i="7"/>
  <c r="M432" i="7" s="1"/>
  <c r="B432" i="7"/>
  <c r="K431" i="7"/>
  <c r="J431" i="7"/>
  <c r="F431" i="7"/>
  <c r="E431" i="7"/>
  <c r="D431" i="7"/>
  <c r="M431" i="7" s="1"/>
  <c r="B431" i="7"/>
  <c r="O430" i="7"/>
  <c r="K430" i="7"/>
  <c r="L430" i="7" s="1"/>
  <c r="J430" i="7"/>
  <c r="F430" i="7"/>
  <c r="E430" i="7"/>
  <c r="D430" i="7"/>
  <c r="B430" i="7"/>
  <c r="K429" i="7"/>
  <c r="J429" i="7"/>
  <c r="L429" i="7" s="1"/>
  <c r="F429" i="7"/>
  <c r="E429" i="7"/>
  <c r="D429" i="7"/>
  <c r="M429" i="7" s="1"/>
  <c r="B429" i="7"/>
  <c r="K428" i="7"/>
  <c r="J428" i="7"/>
  <c r="L428" i="7" s="1"/>
  <c r="F428" i="7"/>
  <c r="E428" i="7"/>
  <c r="D428" i="7"/>
  <c r="M428" i="7" s="1"/>
  <c r="B428" i="7"/>
  <c r="O427" i="7"/>
  <c r="K427" i="7"/>
  <c r="J427" i="7"/>
  <c r="L427" i="7" s="1"/>
  <c r="F427" i="7"/>
  <c r="E427" i="7"/>
  <c r="D427" i="7"/>
  <c r="B427" i="7"/>
  <c r="O426" i="7"/>
  <c r="K426" i="7"/>
  <c r="J426" i="7"/>
  <c r="L426" i="7" s="1"/>
  <c r="F426" i="7"/>
  <c r="E426" i="7"/>
  <c r="M426" i="7" s="1"/>
  <c r="D426" i="7"/>
  <c r="B426" i="7"/>
  <c r="K425" i="7"/>
  <c r="J425" i="7"/>
  <c r="F425" i="7"/>
  <c r="E425" i="7"/>
  <c r="D425" i="7"/>
  <c r="M425" i="7" s="1"/>
  <c r="B425" i="7"/>
  <c r="O424" i="7"/>
  <c r="K424" i="7"/>
  <c r="J424" i="7"/>
  <c r="F424" i="7"/>
  <c r="E424" i="7"/>
  <c r="D424" i="7"/>
  <c r="B424" i="7"/>
  <c r="K423" i="7"/>
  <c r="J423" i="7"/>
  <c r="L423" i="7" s="1"/>
  <c r="F423" i="7"/>
  <c r="E423" i="7"/>
  <c r="D423" i="7"/>
  <c r="M423" i="7" s="1"/>
  <c r="B423" i="7"/>
  <c r="K422" i="7"/>
  <c r="J422" i="7"/>
  <c r="L422" i="7" s="1"/>
  <c r="F422" i="7"/>
  <c r="E422" i="7"/>
  <c r="D422" i="7"/>
  <c r="M422" i="7" s="1"/>
  <c r="B422" i="7"/>
  <c r="K421" i="7"/>
  <c r="J421" i="7"/>
  <c r="L421" i="7" s="1"/>
  <c r="F421" i="7"/>
  <c r="E421" i="7"/>
  <c r="D421" i="7"/>
  <c r="M421" i="7" s="1"/>
  <c r="B421" i="7"/>
  <c r="K420" i="7"/>
  <c r="J420" i="7"/>
  <c r="F420" i="7"/>
  <c r="E420" i="7"/>
  <c r="D420" i="7"/>
  <c r="M420" i="7" s="1"/>
  <c r="B420" i="7"/>
  <c r="K419" i="7"/>
  <c r="J419" i="7"/>
  <c r="L419" i="7" s="1"/>
  <c r="F419" i="7"/>
  <c r="E419" i="7"/>
  <c r="D419" i="7"/>
  <c r="M419" i="7" s="1"/>
  <c r="B419" i="7"/>
  <c r="K418" i="7"/>
  <c r="J418" i="7"/>
  <c r="L418" i="7" s="1"/>
  <c r="F418" i="7"/>
  <c r="E418" i="7"/>
  <c r="D418" i="7"/>
  <c r="M418" i="7" s="1"/>
  <c r="B418" i="7"/>
  <c r="K417" i="7"/>
  <c r="J417" i="7"/>
  <c r="L417" i="7" s="1"/>
  <c r="F417" i="7"/>
  <c r="E417" i="7"/>
  <c r="D417" i="7"/>
  <c r="M417" i="7" s="1"/>
  <c r="B417" i="7"/>
  <c r="O416" i="7"/>
  <c r="K416" i="7"/>
  <c r="L416" i="7" s="1"/>
  <c r="J416" i="7"/>
  <c r="F416" i="7"/>
  <c r="E416" i="7"/>
  <c r="D416" i="7"/>
  <c r="B416" i="7"/>
  <c r="K415" i="7"/>
  <c r="L415" i="7" s="1"/>
  <c r="J415" i="7"/>
  <c r="F415" i="7"/>
  <c r="E415" i="7"/>
  <c r="D415" i="7"/>
  <c r="M415" i="7" s="1"/>
  <c r="B415" i="7"/>
  <c r="K414" i="7"/>
  <c r="J414" i="7"/>
  <c r="F414" i="7"/>
  <c r="E414" i="7"/>
  <c r="D414" i="7"/>
  <c r="M414" i="7" s="1"/>
  <c r="B414" i="7"/>
  <c r="M413" i="7"/>
  <c r="K413" i="7"/>
  <c r="J413" i="7"/>
  <c r="F413" i="7"/>
  <c r="E413" i="7"/>
  <c r="D413" i="7"/>
  <c r="B413" i="7"/>
  <c r="K412" i="7"/>
  <c r="L412" i="7" s="1"/>
  <c r="J412" i="7"/>
  <c r="F412" i="7"/>
  <c r="E412" i="7"/>
  <c r="D412" i="7"/>
  <c r="M412" i="7" s="1"/>
  <c r="B412" i="7"/>
  <c r="K411" i="7"/>
  <c r="J411" i="7"/>
  <c r="F411" i="7"/>
  <c r="E411" i="7"/>
  <c r="D411" i="7"/>
  <c r="M411" i="7" s="1"/>
  <c r="B411" i="7"/>
  <c r="O410" i="7"/>
  <c r="K410" i="7"/>
  <c r="L410" i="7" s="1"/>
  <c r="J410" i="7"/>
  <c r="F410" i="7"/>
  <c r="E410" i="7"/>
  <c r="M410" i="7" s="1"/>
  <c r="D410" i="7"/>
  <c r="B410" i="7"/>
  <c r="O409" i="7"/>
  <c r="K409" i="7"/>
  <c r="J409" i="7"/>
  <c r="F409" i="7"/>
  <c r="E409" i="7"/>
  <c r="D409" i="7"/>
  <c r="B409" i="7"/>
  <c r="O408" i="7"/>
  <c r="K408" i="7"/>
  <c r="J408" i="7"/>
  <c r="L408" i="7" s="1"/>
  <c r="F408" i="7"/>
  <c r="E408" i="7"/>
  <c r="D408" i="7"/>
  <c r="B408" i="7"/>
  <c r="K407" i="7"/>
  <c r="J407" i="7"/>
  <c r="L407" i="7" s="1"/>
  <c r="F407" i="7"/>
  <c r="E407" i="7"/>
  <c r="D407" i="7"/>
  <c r="B407" i="7"/>
  <c r="K406" i="7"/>
  <c r="J406" i="7"/>
  <c r="F406" i="7"/>
  <c r="E406" i="7"/>
  <c r="D406" i="7"/>
  <c r="M406" i="7" s="1"/>
  <c r="B406" i="7"/>
  <c r="O405" i="7"/>
  <c r="K405" i="7"/>
  <c r="J405" i="7"/>
  <c r="L405" i="7" s="1"/>
  <c r="F405" i="7"/>
  <c r="E405" i="7"/>
  <c r="D405" i="7"/>
  <c r="B405" i="7"/>
  <c r="O404" i="7"/>
  <c r="K404" i="7"/>
  <c r="J404" i="7"/>
  <c r="L404" i="7" s="1"/>
  <c r="F404" i="7"/>
  <c r="E404" i="7"/>
  <c r="D404" i="7"/>
  <c r="B404" i="7"/>
  <c r="K403" i="7"/>
  <c r="J403" i="7"/>
  <c r="L403" i="7" s="1"/>
  <c r="F403" i="7"/>
  <c r="E403" i="7"/>
  <c r="D403" i="7"/>
  <c r="M403" i="7" s="1"/>
  <c r="B403" i="7"/>
  <c r="M402" i="7"/>
  <c r="K402" i="7"/>
  <c r="J402" i="7"/>
  <c r="F402" i="7"/>
  <c r="E402" i="7"/>
  <c r="D402" i="7"/>
  <c r="B402" i="7"/>
  <c r="K401" i="7"/>
  <c r="J401" i="7"/>
  <c r="L401" i="7" s="1"/>
  <c r="F401" i="7"/>
  <c r="E401" i="7"/>
  <c r="D401" i="7"/>
  <c r="M401" i="7" s="1"/>
  <c r="B401" i="7"/>
  <c r="K400" i="7"/>
  <c r="J400" i="7"/>
  <c r="L400" i="7" s="1"/>
  <c r="F400" i="7"/>
  <c r="E400" i="7"/>
  <c r="D400" i="7"/>
  <c r="M400" i="7" s="1"/>
  <c r="B400" i="7"/>
  <c r="O399" i="7"/>
  <c r="K399" i="7"/>
  <c r="J399" i="7"/>
  <c r="L399" i="7" s="1"/>
  <c r="F399" i="7"/>
  <c r="E399" i="7"/>
  <c r="D399" i="7"/>
  <c r="B399" i="7"/>
  <c r="K398" i="7"/>
  <c r="J398" i="7"/>
  <c r="F398" i="7"/>
  <c r="E398" i="7"/>
  <c r="D398" i="7"/>
  <c r="M398" i="7" s="1"/>
  <c r="B398" i="7"/>
  <c r="O397" i="7"/>
  <c r="K397" i="7"/>
  <c r="J397" i="7"/>
  <c r="F397" i="7"/>
  <c r="E397" i="7"/>
  <c r="D397" i="7"/>
  <c r="B397" i="7"/>
  <c r="O396" i="7"/>
  <c r="K396" i="7"/>
  <c r="J396" i="7"/>
  <c r="F396" i="7"/>
  <c r="E396" i="7"/>
  <c r="D396" i="7"/>
  <c r="B396" i="7"/>
  <c r="O395" i="7"/>
  <c r="K395" i="7"/>
  <c r="J395" i="7"/>
  <c r="L395" i="7" s="1"/>
  <c r="F395" i="7"/>
  <c r="E395" i="7"/>
  <c r="D395" i="7"/>
  <c r="M395" i="7" s="1"/>
  <c r="B395" i="7"/>
  <c r="K394" i="7"/>
  <c r="J394" i="7"/>
  <c r="L394" i="7" s="1"/>
  <c r="F394" i="7"/>
  <c r="E394" i="7"/>
  <c r="D394" i="7"/>
  <c r="M394" i="7" s="1"/>
  <c r="B394" i="7"/>
  <c r="K393" i="7"/>
  <c r="J393" i="7"/>
  <c r="L393" i="7" s="1"/>
  <c r="F393" i="7"/>
  <c r="E393" i="7"/>
  <c r="D393" i="7"/>
  <c r="M393" i="7" s="1"/>
  <c r="B393" i="7"/>
  <c r="K392" i="7"/>
  <c r="J392" i="7"/>
  <c r="L392" i="7" s="1"/>
  <c r="F392" i="7"/>
  <c r="E392" i="7"/>
  <c r="D392" i="7"/>
  <c r="M392" i="7" s="1"/>
  <c r="B392" i="7"/>
  <c r="K391" i="7"/>
  <c r="J391" i="7"/>
  <c r="L391" i="7" s="1"/>
  <c r="F391" i="7"/>
  <c r="E391" i="7"/>
  <c r="D391" i="7"/>
  <c r="M391" i="7" s="1"/>
  <c r="B391" i="7"/>
  <c r="K390" i="7"/>
  <c r="J390" i="7"/>
  <c r="L390" i="7" s="1"/>
  <c r="F390" i="7"/>
  <c r="E390" i="7"/>
  <c r="D390" i="7"/>
  <c r="M390" i="7" s="1"/>
  <c r="B390" i="7"/>
  <c r="K389" i="7"/>
  <c r="J389" i="7"/>
  <c r="L389" i="7" s="1"/>
  <c r="F389" i="7"/>
  <c r="E389" i="7"/>
  <c r="D389" i="7"/>
  <c r="M389" i="7" s="1"/>
  <c r="B389" i="7"/>
  <c r="O388" i="7"/>
  <c r="K388" i="7"/>
  <c r="J388" i="7"/>
  <c r="F388" i="7"/>
  <c r="E388" i="7"/>
  <c r="D388" i="7"/>
  <c r="M388" i="7" s="1"/>
  <c r="B388" i="7"/>
  <c r="K387" i="7"/>
  <c r="J387" i="7"/>
  <c r="L387" i="7" s="1"/>
  <c r="F387" i="7"/>
  <c r="E387" i="7"/>
  <c r="D387" i="7"/>
  <c r="M387" i="7" s="1"/>
  <c r="B387" i="7"/>
  <c r="M386" i="7"/>
  <c r="K386" i="7"/>
  <c r="J386" i="7"/>
  <c r="L386" i="7" s="1"/>
  <c r="F386" i="7"/>
  <c r="E386" i="7"/>
  <c r="D386" i="7"/>
  <c r="B386" i="7"/>
  <c r="O385" i="7"/>
  <c r="K385" i="7"/>
  <c r="J385" i="7"/>
  <c r="F385" i="7"/>
  <c r="E385" i="7"/>
  <c r="D385" i="7"/>
  <c r="B385" i="7"/>
  <c r="K384" i="7"/>
  <c r="J384" i="7"/>
  <c r="L384" i="7" s="1"/>
  <c r="F384" i="7"/>
  <c r="E384" i="7"/>
  <c r="D384" i="7"/>
  <c r="M384" i="7" s="1"/>
  <c r="B384" i="7"/>
  <c r="K383" i="7"/>
  <c r="J383" i="7"/>
  <c r="F383" i="7"/>
  <c r="E383" i="7"/>
  <c r="D383" i="7"/>
  <c r="M383" i="7" s="1"/>
  <c r="B383" i="7"/>
  <c r="O382" i="7"/>
  <c r="L382" i="7"/>
  <c r="K382" i="7"/>
  <c r="J382" i="7"/>
  <c r="F382" i="7"/>
  <c r="E382" i="7"/>
  <c r="D382" i="7"/>
  <c r="M382" i="7" s="1"/>
  <c r="B382" i="7"/>
  <c r="K381" i="7"/>
  <c r="J381" i="7"/>
  <c r="L381" i="7" s="1"/>
  <c r="F381" i="7"/>
  <c r="E381" i="7"/>
  <c r="D381" i="7"/>
  <c r="M381" i="7" s="1"/>
  <c r="B381" i="7"/>
  <c r="K380" i="7"/>
  <c r="J380" i="7"/>
  <c r="L380" i="7" s="1"/>
  <c r="F380" i="7"/>
  <c r="E380" i="7"/>
  <c r="D380" i="7"/>
  <c r="M380" i="7" s="1"/>
  <c r="B380" i="7"/>
  <c r="L379" i="7"/>
  <c r="K379" i="7"/>
  <c r="J379" i="7"/>
  <c r="F379" i="7"/>
  <c r="E379" i="7"/>
  <c r="D379" i="7"/>
  <c r="M379" i="7" s="1"/>
  <c r="B379" i="7"/>
  <c r="L378" i="7"/>
  <c r="K378" i="7"/>
  <c r="J378" i="7"/>
  <c r="F378" i="7"/>
  <c r="E378" i="7"/>
  <c r="D378" i="7"/>
  <c r="M378" i="7" s="1"/>
  <c r="B378" i="7"/>
  <c r="O377" i="7"/>
  <c r="K377" i="7"/>
  <c r="J377" i="7"/>
  <c r="F377" i="7"/>
  <c r="E377" i="7"/>
  <c r="D377" i="7"/>
  <c r="B377" i="7"/>
  <c r="O376" i="7"/>
  <c r="K376" i="7"/>
  <c r="J376" i="7"/>
  <c r="F376" i="7"/>
  <c r="E376" i="7"/>
  <c r="D376" i="7"/>
  <c r="M376" i="7" s="1"/>
  <c r="B376" i="7"/>
  <c r="O375" i="7"/>
  <c r="K375" i="7"/>
  <c r="J375" i="7"/>
  <c r="L375" i="7" s="1"/>
  <c r="F375" i="7"/>
  <c r="E375" i="7"/>
  <c r="D375" i="7"/>
  <c r="B375" i="7"/>
  <c r="O374" i="7"/>
  <c r="K374" i="7"/>
  <c r="J374" i="7"/>
  <c r="F374" i="7"/>
  <c r="E374" i="7"/>
  <c r="D374" i="7"/>
  <c r="M374" i="7" s="1"/>
  <c r="B374" i="7"/>
  <c r="M373" i="7"/>
  <c r="K373" i="7"/>
  <c r="J373" i="7"/>
  <c r="F373" i="7"/>
  <c r="E373" i="7"/>
  <c r="D373" i="7"/>
  <c r="B373" i="7"/>
  <c r="O372" i="7"/>
  <c r="K372" i="7"/>
  <c r="J372" i="7"/>
  <c r="L372" i="7" s="1"/>
  <c r="F372" i="7"/>
  <c r="E372" i="7"/>
  <c r="D372" i="7"/>
  <c r="M372" i="7" s="1"/>
  <c r="B372" i="7"/>
  <c r="K371" i="7"/>
  <c r="J371" i="7"/>
  <c r="L371" i="7" s="1"/>
  <c r="F371" i="7"/>
  <c r="E371" i="7"/>
  <c r="D371" i="7"/>
  <c r="M371" i="7" s="1"/>
  <c r="B371" i="7"/>
  <c r="K370" i="7"/>
  <c r="J370" i="7"/>
  <c r="L370" i="7" s="1"/>
  <c r="F370" i="7"/>
  <c r="E370" i="7"/>
  <c r="D370" i="7"/>
  <c r="M370" i="7" s="1"/>
  <c r="B370" i="7"/>
  <c r="K369" i="7"/>
  <c r="J369" i="7"/>
  <c r="L369" i="7" s="1"/>
  <c r="F369" i="7"/>
  <c r="E369" i="7"/>
  <c r="D369" i="7"/>
  <c r="M369" i="7" s="1"/>
  <c r="B369" i="7"/>
  <c r="K368" i="7"/>
  <c r="J368" i="7"/>
  <c r="L368" i="7" s="1"/>
  <c r="F368" i="7"/>
  <c r="E368" i="7"/>
  <c r="D368" i="7"/>
  <c r="M368" i="7" s="1"/>
  <c r="B368" i="7"/>
  <c r="K367" i="7"/>
  <c r="J367" i="7"/>
  <c r="L367" i="7" s="1"/>
  <c r="F367" i="7"/>
  <c r="E367" i="7"/>
  <c r="D367" i="7"/>
  <c r="M367" i="7" s="1"/>
  <c r="B367" i="7"/>
  <c r="O366" i="7"/>
  <c r="K366" i="7"/>
  <c r="J366" i="7"/>
  <c r="L366" i="7" s="1"/>
  <c r="F366" i="7"/>
  <c r="E366" i="7"/>
  <c r="D366" i="7"/>
  <c r="B366" i="7"/>
  <c r="K365" i="7"/>
  <c r="J365" i="7"/>
  <c r="F365" i="7"/>
  <c r="E365" i="7"/>
  <c r="D365" i="7"/>
  <c r="M365" i="7" s="1"/>
  <c r="B365" i="7"/>
  <c r="O364" i="7"/>
  <c r="K364" i="7"/>
  <c r="J364" i="7"/>
  <c r="F364" i="7"/>
  <c r="E364" i="7"/>
  <c r="D364" i="7"/>
  <c r="M364" i="7" s="1"/>
  <c r="B364" i="7"/>
  <c r="K363" i="7"/>
  <c r="J363" i="7"/>
  <c r="F363" i="7"/>
  <c r="E363" i="7"/>
  <c r="D363" i="7"/>
  <c r="M363" i="7" s="1"/>
  <c r="B363" i="7"/>
  <c r="O362" i="7"/>
  <c r="K362" i="7"/>
  <c r="J362" i="7"/>
  <c r="L362" i="7" s="1"/>
  <c r="F362" i="7"/>
  <c r="E362" i="7"/>
  <c r="D362" i="7"/>
  <c r="B362" i="7"/>
  <c r="O361" i="7"/>
  <c r="M361" i="7"/>
  <c r="K361" i="7"/>
  <c r="J361" i="7"/>
  <c r="L361" i="7" s="1"/>
  <c r="F361" i="7"/>
  <c r="E361" i="7"/>
  <c r="D361" i="7"/>
  <c r="B361" i="7"/>
  <c r="M360" i="7"/>
  <c r="K360" i="7"/>
  <c r="J360" i="7"/>
  <c r="F360" i="7"/>
  <c r="E360" i="7"/>
  <c r="D360" i="7"/>
  <c r="B360" i="7"/>
  <c r="K359" i="7"/>
  <c r="J359" i="7"/>
  <c r="F359" i="7"/>
  <c r="E359" i="7"/>
  <c r="D359" i="7"/>
  <c r="M359" i="7" s="1"/>
  <c r="B359" i="7"/>
  <c r="O358" i="7"/>
  <c r="K358" i="7"/>
  <c r="J358" i="7"/>
  <c r="F358" i="7"/>
  <c r="E358" i="7"/>
  <c r="D358" i="7"/>
  <c r="M358" i="7" s="1"/>
  <c r="B358" i="7"/>
  <c r="O357" i="7"/>
  <c r="K357" i="7"/>
  <c r="J357" i="7"/>
  <c r="L357" i="7" s="1"/>
  <c r="F357" i="7"/>
  <c r="E357" i="7"/>
  <c r="D357" i="7"/>
  <c r="M357" i="7" s="1"/>
  <c r="B357" i="7"/>
  <c r="O356" i="7"/>
  <c r="K356" i="7"/>
  <c r="J356" i="7"/>
  <c r="F356" i="7"/>
  <c r="E356" i="7"/>
  <c r="D356" i="7"/>
  <c r="M356" i="7" s="1"/>
  <c r="B356" i="7"/>
  <c r="K355" i="7"/>
  <c r="L355" i="7" s="1"/>
  <c r="J355" i="7"/>
  <c r="F355" i="7"/>
  <c r="E355" i="7"/>
  <c r="D355" i="7"/>
  <c r="M355" i="7" s="1"/>
  <c r="B355" i="7"/>
  <c r="K354" i="7"/>
  <c r="J354" i="7"/>
  <c r="F354" i="7"/>
  <c r="E354" i="7"/>
  <c r="D354" i="7"/>
  <c r="B354" i="7"/>
  <c r="O353" i="7"/>
  <c r="K353" i="7"/>
  <c r="J353" i="7"/>
  <c r="L353" i="7" s="1"/>
  <c r="F353" i="7"/>
  <c r="E353" i="7"/>
  <c r="D353" i="7"/>
  <c r="B353" i="7"/>
  <c r="M352" i="7"/>
  <c r="K352" i="7"/>
  <c r="J352" i="7"/>
  <c r="L352" i="7" s="1"/>
  <c r="F352" i="7"/>
  <c r="E352" i="7"/>
  <c r="D352" i="7"/>
  <c r="B352" i="7"/>
  <c r="K351" i="7"/>
  <c r="J351" i="7"/>
  <c r="L351" i="7" s="1"/>
  <c r="F351" i="7"/>
  <c r="E351" i="7"/>
  <c r="D351" i="7"/>
  <c r="M351" i="7" s="1"/>
  <c r="B351" i="7"/>
  <c r="O350" i="7"/>
  <c r="K350" i="7"/>
  <c r="J350" i="7"/>
  <c r="F350" i="7"/>
  <c r="E350" i="7"/>
  <c r="D350" i="7"/>
  <c r="M350" i="7" s="1"/>
  <c r="B350" i="7"/>
  <c r="O349" i="7"/>
  <c r="K349" i="7"/>
  <c r="J349" i="7"/>
  <c r="F349" i="7"/>
  <c r="E349" i="7"/>
  <c r="D349" i="7"/>
  <c r="B349" i="7"/>
  <c r="K348" i="7"/>
  <c r="J348" i="7"/>
  <c r="L348" i="7" s="1"/>
  <c r="F348" i="7"/>
  <c r="E348" i="7"/>
  <c r="D348" i="7"/>
  <c r="M348" i="7" s="1"/>
  <c r="B348" i="7"/>
  <c r="K347" i="7"/>
  <c r="J347" i="7"/>
  <c r="F347" i="7"/>
  <c r="E347" i="7"/>
  <c r="D347" i="7"/>
  <c r="M347" i="7" s="1"/>
  <c r="B347" i="7"/>
  <c r="K346" i="7"/>
  <c r="J346" i="7"/>
  <c r="L346" i="7" s="1"/>
  <c r="F346" i="7"/>
  <c r="E346" i="7"/>
  <c r="D346" i="7"/>
  <c r="M346" i="7" s="1"/>
  <c r="B346" i="7"/>
  <c r="K345" i="7"/>
  <c r="J345" i="7"/>
  <c r="F345" i="7"/>
  <c r="E345" i="7"/>
  <c r="D345" i="7"/>
  <c r="M345" i="7" s="1"/>
  <c r="B345" i="7"/>
  <c r="K344" i="7"/>
  <c r="J344" i="7"/>
  <c r="L344" i="7" s="1"/>
  <c r="F344" i="7"/>
  <c r="E344" i="7"/>
  <c r="D344" i="7"/>
  <c r="M344" i="7" s="1"/>
  <c r="B344" i="7"/>
  <c r="O343" i="7"/>
  <c r="K343" i="7"/>
  <c r="J343" i="7"/>
  <c r="L343" i="7" s="1"/>
  <c r="F343" i="7"/>
  <c r="E343" i="7"/>
  <c r="D343" i="7"/>
  <c r="B343" i="7"/>
  <c r="O342" i="7"/>
  <c r="K342" i="7"/>
  <c r="J342" i="7"/>
  <c r="L342" i="7" s="1"/>
  <c r="F342" i="7"/>
  <c r="E342" i="7"/>
  <c r="D342" i="7"/>
  <c r="M342" i="7" s="1"/>
  <c r="B342" i="7"/>
  <c r="K341" i="7"/>
  <c r="J341" i="7"/>
  <c r="F341" i="7"/>
  <c r="E341" i="7"/>
  <c r="D341" i="7"/>
  <c r="M341" i="7" s="1"/>
  <c r="B341" i="7"/>
  <c r="K340" i="7"/>
  <c r="J340" i="7"/>
  <c r="F340" i="7"/>
  <c r="E340" i="7"/>
  <c r="D340" i="7"/>
  <c r="M340" i="7" s="1"/>
  <c r="B340" i="7"/>
  <c r="K339" i="7"/>
  <c r="J339" i="7"/>
  <c r="L339" i="7" s="1"/>
  <c r="F339" i="7"/>
  <c r="E339" i="7"/>
  <c r="D339" i="7"/>
  <c r="M339" i="7" s="1"/>
  <c r="B339" i="7"/>
  <c r="O338" i="7"/>
  <c r="K338" i="7"/>
  <c r="J338" i="7"/>
  <c r="L338" i="7" s="1"/>
  <c r="F338" i="7"/>
  <c r="E338" i="7"/>
  <c r="D338" i="7"/>
  <c r="M338" i="7" s="1"/>
  <c r="B338" i="7"/>
  <c r="O337" i="7"/>
  <c r="K337" i="7"/>
  <c r="J337" i="7"/>
  <c r="L337" i="7" s="1"/>
  <c r="F337" i="7"/>
  <c r="E337" i="7"/>
  <c r="D337" i="7"/>
  <c r="M337" i="7" s="1"/>
  <c r="B337" i="7"/>
  <c r="L336" i="7"/>
  <c r="K336" i="7"/>
  <c r="J336" i="7"/>
  <c r="F336" i="7"/>
  <c r="E336" i="7"/>
  <c r="D336" i="7"/>
  <c r="M336" i="7" s="1"/>
  <c r="B336" i="7"/>
  <c r="K335" i="7"/>
  <c r="L335" i="7" s="1"/>
  <c r="J335" i="7"/>
  <c r="F335" i="7"/>
  <c r="E335" i="7"/>
  <c r="D335" i="7"/>
  <c r="M335" i="7" s="1"/>
  <c r="B335" i="7"/>
  <c r="K334" i="7"/>
  <c r="J334" i="7"/>
  <c r="F334" i="7"/>
  <c r="E334" i="7"/>
  <c r="D334" i="7"/>
  <c r="M334" i="7" s="1"/>
  <c r="B334" i="7"/>
  <c r="K333" i="7"/>
  <c r="J333" i="7"/>
  <c r="F333" i="7"/>
  <c r="E333" i="7"/>
  <c r="D333" i="7"/>
  <c r="M333" i="7" s="1"/>
  <c r="B333" i="7"/>
  <c r="O332" i="7"/>
  <c r="K332" i="7"/>
  <c r="L332" i="7" s="1"/>
  <c r="J332" i="7"/>
  <c r="F332" i="7"/>
  <c r="E332" i="7"/>
  <c r="D332" i="7"/>
  <c r="M332" i="7" s="1"/>
  <c r="B332" i="7"/>
  <c r="K331" i="7"/>
  <c r="J331" i="7"/>
  <c r="F331" i="7"/>
  <c r="E331" i="7"/>
  <c r="D331" i="7"/>
  <c r="M331" i="7" s="1"/>
  <c r="B331" i="7"/>
  <c r="O330" i="7"/>
  <c r="K330" i="7"/>
  <c r="L330" i="7" s="1"/>
  <c r="J330" i="7"/>
  <c r="F330" i="7"/>
  <c r="E330" i="7"/>
  <c r="D330" i="7"/>
  <c r="B330" i="7"/>
  <c r="K329" i="7"/>
  <c r="L329" i="7" s="1"/>
  <c r="J329" i="7"/>
  <c r="F329" i="7"/>
  <c r="E329" i="7"/>
  <c r="D329" i="7"/>
  <c r="M329" i="7" s="1"/>
  <c r="B329" i="7"/>
  <c r="O328" i="7"/>
  <c r="K328" i="7"/>
  <c r="J328" i="7"/>
  <c r="F328" i="7"/>
  <c r="E328" i="7"/>
  <c r="D328" i="7"/>
  <c r="M328" i="7" s="1"/>
  <c r="B328" i="7"/>
  <c r="O327" i="7"/>
  <c r="K327" i="7"/>
  <c r="J327" i="7"/>
  <c r="L327" i="7" s="1"/>
  <c r="F327" i="7"/>
  <c r="E327" i="7"/>
  <c r="D327" i="7"/>
  <c r="M327" i="7" s="1"/>
  <c r="B327" i="7"/>
  <c r="O326" i="7"/>
  <c r="K326" i="7"/>
  <c r="J326" i="7"/>
  <c r="L326" i="7" s="1"/>
  <c r="F326" i="7"/>
  <c r="E326" i="7"/>
  <c r="D326" i="7"/>
  <c r="B326" i="7"/>
  <c r="K325" i="7"/>
  <c r="J325" i="7"/>
  <c r="L325" i="7" s="1"/>
  <c r="F325" i="7"/>
  <c r="E325" i="7"/>
  <c r="D325" i="7"/>
  <c r="M325" i="7" s="1"/>
  <c r="B325" i="7"/>
  <c r="O324" i="7"/>
  <c r="K324" i="7"/>
  <c r="J324" i="7"/>
  <c r="L324" i="7" s="1"/>
  <c r="F324" i="7"/>
  <c r="E324" i="7"/>
  <c r="M324" i="7" s="1"/>
  <c r="D324" i="7"/>
  <c r="B324" i="7"/>
  <c r="K323" i="7"/>
  <c r="J323" i="7"/>
  <c r="F323" i="7"/>
  <c r="E323" i="7"/>
  <c r="D323" i="7"/>
  <c r="M323" i="7" s="1"/>
  <c r="B323" i="7"/>
  <c r="O322" i="7"/>
  <c r="K322" i="7"/>
  <c r="J322" i="7"/>
  <c r="F322" i="7"/>
  <c r="E322" i="7"/>
  <c r="D322" i="7"/>
  <c r="M322" i="7" s="1"/>
  <c r="B322" i="7"/>
  <c r="O321" i="7"/>
  <c r="K321" i="7"/>
  <c r="J321" i="7"/>
  <c r="L321" i="7" s="1"/>
  <c r="F321" i="7"/>
  <c r="E321" i="7"/>
  <c r="D321" i="7"/>
  <c r="B321" i="7"/>
  <c r="K320" i="7"/>
  <c r="J320" i="7"/>
  <c r="L320" i="7" s="1"/>
  <c r="F320" i="7"/>
  <c r="E320" i="7"/>
  <c r="D320" i="7"/>
  <c r="M320" i="7" s="1"/>
  <c r="B320" i="7"/>
  <c r="L319" i="7"/>
  <c r="K319" i="7"/>
  <c r="J319" i="7"/>
  <c r="F319" i="7"/>
  <c r="E319" i="7"/>
  <c r="D319" i="7"/>
  <c r="M319" i="7" s="1"/>
  <c r="B319" i="7"/>
  <c r="K318" i="7"/>
  <c r="J318" i="7"/>
  <c r="F318" i="7"/>
  <c r="E318" i="7"/>
  <c r="D318" i="7"/>
  <c r="M318" i="7" s="1"/>
  <c r="B318" i="7"/>
  <c r="O317" i="7"/>
  <c r="K317" i="7"/>
  <c r="J317" i="7"/>
  <c r="L317" i="7" s="1"/>
  <c r="F317" i="7"/>
  <c r="E317" i="7"/>
  <c r="D317" i="7"/>
  <c r="M317" i="7" s="1"/>
  <c r="B317" i="7"/>
  <c r="O316" i="7"/>
  <c r="K316" i="7"/>
  <c r="J316" i="7"/>
  <c r="L316" i="7" s="1"/>
  <c r="F316" i="7"/>
  <c r="E316" i="7"/>
  <c r="D316" i="7"/>
  <c r="B316" i="7"/>
  <c r="O315" i="7"/>
  <c r="K315" i="7"/>
  <c r="J315" i="7"/>
  <c r="L315" i="7" s="1"/>
  <c r="F315" i="7"/>
  <c r="E315" i="7"/>
  <c r="D315" i="7"/>
  <c r="B315" i="7"/>
  <c r="O314" i="7"/>
  <c r="L314" i="7"/>
  <c r="K314" i="7"/>
  <c r="J314" i="7"/>
  <c r="F314" i="7"/>
  <c r="E314" i="7"/>
  <c r="D314" i="7"/>
  <c r="B314" i="7"/>
  <c r="O313" i="7"/>
  <c r="K313" i="7"/>
  <c r="L313" i="7" s="1"/>
  <c r="J313" i="7"/>
  <c r="F313" i="7"/>
  <c r="E313" i="7"/>
  <c r="D313" i="7"/>
  <c r="B313" i="7"/>
  <c r="K312" i="7"/>
  <c r="L312" i="7" s="1"/>
  <c r="J312" i="7"/>
  <c r="F312" i="7"/>
  <c r="E312" i="7"/>
  <c r="D312" i="7"/>
  <c r="M312" i="7" s="1"/>
  <c r="B312" i="7"/>
  <c r="O311" i="7"/>
  <c r="K311" i="7"/>
  <c r="J311" i="7"/>
  <c r="L311" i="7" s="1"/>
  <c r="F311" i="7"/>
  <c r="E311" i="7"/>
  <c r="D311" i="7"/>
  <c r="B311" i="7"/>
  <c r="O310" i="7"/>
  <c r="K310" i="7"/>
  <c r="J310" i="7"/>
  <c r="F310" i="7"/>
  <c r="E310" i="7"/>
  <c r="D310" i="7"/>
  <c r="M310" i="7" s="1"/>
  <c r="B310" i="7"/>
  <c r="O309" i="7"/>
  <c r="K309" i="7"/>
  <c r="J309" i="7"/>
  <c r="F309" i="7"/>
  <c r="E309" i="7"/>
  <c r="D309" i="7"/>
  <c r="B309" i="7"/>
  <c r="K308" i="7"/>
  <c r="J308" i="7"/>
  <c r="L308" i="7" s="1"/>
  <c r="F308" i="7"/>
  <c r="E308" i="7"/>
  <c r="D308" i="7"/>
  <c r="M308" i="7" s="1"/>
  <c r="B308" i="7"/>
  <c r="O307" i="7"/>
  <c r="K307" i="7"/>
  <c r="L307" i="7" s="1"/>
  <c r="J307" i="7"/>
  <c r="F307" i="7"/>
  <c r="E307" i="7"/>
  <c r="D307" i="7"/>
  <c r="M307" i="7" s="1"/>
  <c r="B307" i="7"/>
  <c r="K306" i="7"/>
  <c r="J306" i="7"/>
  <c r="F306" i="7"/>
  <c r="E306" i="7"/>
  <c r="D306" i="7"/>
  <c r="M306" i="7" s="1"/>
  <c r="B306" i="7"/>
  <c r="K305" i="7"/>
  <c r="L305" i="7" s="1"/>
  <c r="J305" i="7"/>
  <c r="F305" i="7"/>
  <c r="E305" i="7"/>
  <c r="D305" i="7"/>
  <c r="M305" i="7" s="1"/>
  <c r="B305" i="7"/>
  <c r="O304" i="7"/>
  <c r="M304" i="7"/>
  <c r="K304" i="7"/>
  <c r="J304" i="7"/>
  <c r="F304" i="7"/>
  <c r="E304" i="7"/>
  <c r="D304" i="7"/>
  <c r="B304" i="7"/>
  <c r="O303" i="7"/>
  <c r="M303" i="7"/>
  <c r="K303" i="7"/>
  <c r="J303" i="7"/>
  <c r="F303" i="7"/>
  <c r="E303" i="7"/>
  <c r="D303" i="7"/>
  <c r="B303" i="7"/>
  <c r="K302" i="7"/>
  <c r="J302" i="7"/>
  <c r="L302" i="7" s="1"/>
  <c r="F302" i="7"/>
  <c r="E302" i="7"/>
  <c r="D302" i="7"/>
  <c r="M302" i="7" s="1"/>
  <c r="B302" i="7"/>
  <c r="K301" i="7"/>
  <c r="J301" i="7"/>
  <c r="F301" i="7"/>
  <c r="E301" i="7"/>
  <c r="D301" i="7"/>
  <c r="M301" i="7" s="1"/>
  <c r="B301" i="7"/>
  <c r="O300" i="7"/>
  <c r="K300" i="7"/>
  <c r="J300" i="7"/>
  <c r="F300" i="7"/>
  <c r="E300" i="7"/>
  <c r="D300" i="7"/>
  <c r="M300" i="7" s="1"/>
  <c r="B300" i="7"/>
  <c r="K299" i="7"/>
  <c r="J299" i="7"/>
  <c r="L299" i="7" s="1"/>
  <c r="F299" i="7"/>
  <c r="E299" i="7"/>
  <c r="D299" i="7"/>
  <c r="M299" i="7" s="1"/>
  <c r="B299" i="7"/>
  <c r="O298" i="7"/>
  <c r="K298" i="7"/>
  <c r="J298" i="7"/>
  <c r="F298" i="7"/>
  <c r="E298" i="7"/>
  <c r="D298" i="7"/>
  <c r="M298" i="7" s="1"/>
  <c r="B298" i="7"/>
  <c r="K297" i="7"/>
  <c r="J297" i="7"/>
  <c r="F297" i="7"/>
  <c r="E297" i="7"/>
  <c r="D297" i="7"/>
  <c r="M297" i="7" s="1"/>
  <c r="B297" i="7"/>
  <c r="K296" i="7"/>
  <c r="J296" i="7"/>
  <c r="L296" i="7" s="1"/>
  <c r="F296" i="7"/>
  <c r="E296" i="7"/>
  <c r="D296" i="7"/>
  <c r="M296" i="7" s="1"/>
  <c r="B296" i="7"/>
  <c r="O295" i="7"/>
  <c r="K295" i="7"/>
  <c r="J295" i="7"/>
  <c r="F295" i="7"/>
  <c r="E295" i="7"/>
  <c r="M295" i="7" s="1"/>
  <c r="D295" i="7"/>
  <c r="B295" i="7"/>
  <c r="K294" i="7"/>
  <c r="J294" i="7"/>
  <c r="F294" i="7"/>
  <c r="E294" i="7"/>
  <c r="D294" i="7"/>
  <c r="M294" i="7" s="1"/>
  <c r="B294" i="7"/>
  <c r="O293" i="7"/>
  <c r="K293" i="7"/>
  <c r="J293" i="7"/>
  <c r="L293" i="7" s="1"/>
  <c r="F293" i="7"/>
  <c r="E293" i="7"/>
  <c r="D293" i="7"/>
  <c r="M293" i="7" s="1"/>
  <c r="B293" i="7"/>
  <c r="O292" i="7"/>
  <c r="K292" i="7"/>
  <c r="L292" i="7" s="1"/>
  <c r="J292" i="7"/>
  <c r="F292" i="7"/>
  <c r="E292" i="7"/>
  <c r="D292" i="7"/>
  <c r="B292" i="7"/>
  <c r="O291" i="7"/>
  <c r="K291" i="7"/>
  <c r="L291" i="7" s="1"/>
  <c r="J291" i="7"/>
  <c r="F291" i="7"/>
  <c r="E291" i="7"/>
  <c r="D291" i="7"/>
  <c r="M291" i="7" s="1"/>
  <c r="B291" i="7"/>
  <c r="K290" i="7"/>
  <c r="J290" i="7"/>
  <c r="F290" i="7"/>
  <c r="E290" i="7"/>
  <c r="D290" i="7"/>
  <c r="M290" i="7" s="1"/>
  <c r="B290" i="7"/>
  <c r="M289" i="7"/>
  <c r="K289" i="7"/>
  <c r="J289" i="7"/>
  <c r="F289" i="7"/>
  <c r="E289" i="7"/>
  <c r="D289" i="7"/>
  <c r="B289" i="7"/>
  <c r="O288" i="7"/>
  <c r="K288" i="7"/>
  <c r="J288" i="7"/>
  <c r="L288" i="7" s="1"/>
  <c r="F288" i="7"/>
  <c r="E288" i="7"/>
  <c r="D288" i="7"/>
  <c r="M288" i="7" s="1"/>
  <c r="B288" i="7"/>
  <c r="K287" i="7"/>
  <c r="J287" i="7"/>
  <c r="L287" i="7" s="1"/>
  <c r="F287" i="7"/>
  <c r="E287" i="7"/>
  <c r="D287" i="7"/>
  <c r="M287" i="7" s="1"/>
  <c r="B287" i="7"/>
  <c r="K286" i="7"/>
  <c r="J286" i="7"/>
  <c r="L286" i="7" s="1"/>
  <c r="F286" i="7"/>
  <c r="E286" i="7"/>
  <c r="D286" i="7"/>
  <c r="M286" i="7" s="1"/>
  <c r="B286" i="7"/>
  <c r="O285" i="7"/>
  <c r="K285" i="7"/>
  <c r="J285" i="7"/>
  <c r="F285" i="7"/>
  <c r="E285" i="7"/>
  <c r="D285" i="7"/>
  <c r="M285" i="7" s="1"/>
  <c r="B285" i="7"/>
  <c r="O284" i="7"/>
  <c r="K284" i="7"/>
  <c r="J284" i="7"/>
  <c r="F284" i="7"/>
  <c r="E284" i="7"/>
  <c r="D284" i="7"/>
  <c r="M284" i="7" s="1"/>
  <c r="B284" i="7"/>
  <c r="O283" i="7"/>
  <c r="K283" i="7"/>
  <c r="J283" i="7"/>
  <c r="L283" i="7" s="1"/>
  <c r="F283" i="7"/>
  <c r="E283" i="7"/>
  <c r="D283" i="7"/>
  <c r="B283" i="7"/>
  <c r="L282" i="7"/>
  <c r="K282" i="7"/>
  <c r="J282" i="7"/>
  <c r="F282" i="7"/>
  <c r="E282" i="7"/>
  <c r="D282" i="7"/>
  <c r="M282" i="7" s="1"/>
  <c r="B282" i="7"/>
  <c r="K281" i="7"/>
  <c r="L281" i="7" s="1"/>
  <c r="J281" i="7"/>
  <c r="F281" i="7"/>
  <c r="E281" i="7"/>
  <c r="D281" i="7"/>
  <c r="M281" i="7" s="1"/>
  <c r="B281" i="7"/>
  <c r="K280" i="7"/>
  <c r="J280" i="7"/>
  <c r="L280" i="7" s="1"/>
  <c r="F280" i="7"/>
  <c r="E280" i="7"/>
  <c r="D280" i="7"/>
  <c r="M280" i="7" s="1"/>
  <c r="B280" i="7"/>
  <c r="O279" i="7"/>
  <c r="K279" i="7"/>
  <c r="J279" i="7"/>
  <c r="L279" i="7" s="1"/>
  <c r="F279" i="7"/>
  <c r="E279" i="7"/>
  <c r="D279" i="7"/>
  <c r="B279" i="7"/>
  <c r="K278" i="7"/>
  <c r="J278" i="7"/>
  <c r="L278" i="7" s="1"/>
  <c r="F278" i="7"/>
  <c r="E278" i="7"/>
  <c r="D278" i="7"/>
  <c r="M278" i="7" s="1"/>
  <c r="B278" i="7"/>
  <c r="K277" i="7"/>
  <c r="J277" i="7"/>
  <c r="L277" i="7" s="1"/>
  <c r="F277" i="7"/>
  <c r="E277" i="7"/>
  <c r="D277" i="7"/>
  <c r="M277" i="7" s="1"/>
  <c r="B277" i="7"/>
  <c r="O276" i="7"/>
  <c r="K276" i="7"/>
  <c r="J276" i="7"/>
  <c r="L276" i="7" s="1"/>
  <c r="F276" i="7"/>
  <c r="E276" i="7"/>
  <c r="D276" i="7"/>
  <c r="M276" i="7" s="1"/>
  <c r="B276" i="7"/>
  <c r="O275" i="7"/>
  <c r="K275" i="7"/>
  <c r="J275" i="7"/>
  <c r="F275" i="7"/>
  <c r="E275" i="7"/>
  <c r="D275" i="7"/>
  <c r="B275" i="7"/>
  <c r="K274" i="7"/>
  <c r="J274" i="7"/>
  <c r="L274" i="7" s="1"/>
  <c r="F274" i="7"/>
  <c r="E274" i="7"/>
  <c r="D274" i="7"/>
  <c r="M274" i="7" s="1"/>
  <c r="B274" i="7"/>
  <c r="O273" i="7"/>
  <c r="K273" i="7"/>
  <c r="J273" i="7"/>
  <c r="F273" i="7"/>
  <c r="E273" i="7"/>
  <c r="D273" i="7"/>
  <c r="B273" i="7"/>
  <c r="O272" i="7"/>
  <c r="K272" i="7"/>
  <c r="J272" i="7"/>
  <c r="L272" i="7" s="1"/>
  <c r="F272" i="7"/>
  <c r="E272" i="7"/>
  <c r="D272" i="7"/>
  <c r="M272" i="7" s="1"/>
  <c r="B272" i="7"/>
  <c r="K271" i="7"/>
  <c r="J271" i="7"/>
  <c r="L271" i="7" s="1"/>
  <c r="F271" i="7"/>
  <c r="E271" i="7"/>
  <c r="D271" i="7"/>
  <c r="M271" i="7" s="1"/>
  <c r="B271" i="7"/>
  <c r="K270" i="7"/>
  <c r="J270" i="7"/>
  <c r="L270" i="7" s="1"/>
  <c r="F270" i="7"/>
  <c r="E270" i="7"/>
  <c r="D270" i="7"/>
  <c r="M270" i="7" s="1"/>
  <c r="B270" i="7"/>
  <c r="K269" i="7"/>
  <c r="J269" i="7"/>
  <c r="L269" i="7" s="1"/>
  <c r="F269" i="7"/>
  <c r="E269" i="7"/>
  <c r="D269" i="7"/>
  <c r="M269" i="7" s="1"/>
  <c r="B269" i="7"/>
  <c r="K268" i="7"/>
  <c r="J268" i="7"/>
  <c r="L268" i="7" s="1"/>
  <c r="F268" i="7"/>
  <c r="E268" i="7"/>
  <c r="D268" i="7"/>
  <c r="M268" i="7" s="1"/>
  <c r="B268" i="7"/>
  <c r="O267" i="7"/>
  <c r="K267" i="7"/>
  <c r="J267" i="7"/>
  <c r="L267" i="7" s="1"/>
  <c r="F267" i="7"/>
  <c r="E267" i="7"/>
  <c r="D267" i="7"/>
  <c r="B267" i="7"/>
  <c r="K266" i="7"/>
  <c r="J266" i="7"/>
  <c r="F266" i="7"/>
  <c r="E266" i="7"/>
  <c r="D266" i="7"/>
  <c r="M266" i="7" s="1"/>
  <c r="B266" i="7"/>
  <c r="K265" i="7"/>
  <c r="J265" i="7"/>
  <c r="F265" i="7"/>
  <c r="E265" i="7"/>
  <c r="D265" i="7"/>
  <c r="M265" i="7" s="1"/>
  <c r="B265" i="7"/>
  <c r="K264" i="7"/>
  <c r="J264" i="7"/>
  <c r="L264" i="7" s="1"/>
  <c r="F264" i="7"/>
  <c r="E264" i="7"/>
  <c r="D264" i="7"/>
  <c r="M264" i="7" s="1"/>
  <c r="B264" i="7"/>
  <c r="K263" i="7"/>
  <c r="J263" i="7"/>
  <c r="F263" i="7"/>
  <c r="E263" i="7"/>
  <c r="D263" i="7"/>
  <c r="M263" i="7" s="1"/>
  <c r="B263" i="7"/>
  <c r="K262" i="7"/>
  <c r="J262" i="7"/>
  <c r="F262" i="7"/>
  <c r="E262" i="7"/>
  <c r="D262" i="7"/>
  <c r="M262" i="7" s="1"/>
  <c r="B262" i="7"/>
  <c r="O261" i="7"/>
  <c r="K261" i="7"/>
  <c r="J261" i="7"/>
  <c r="L261" i="7" s="1"/>
  <c r="F261" i="7"/>
  <c r="E261" i="7"/>
  <c r="D261" i="7"/>
  <c r="M261" i="7" s="1"/>
  <c r="B261" i="7"/>
  <c r="K260" i="7"/>
  <c r="L260" i="7" s="1"/>
  <c r="J260" i="7"/>
  <c r="F260" i="7"/>
  <c r="E260" i="7"/>
  <c r="D260" i="7"/>
  <c r="M260" i="7" s="1"/>
  <c r="B260" i="7"/>
  <c r="O259" i="7"/>
  <c r="L259" i="7"/>
  <c r="K259" i="7"/>
  <c r="J259" i="7"/>
  <c r="F259" i="7"/>
  <c r="E259" i="7"/>
  <c r="D259" i="7"/>
  <c r="M259" i="7" s="1"/>
  <c r="B259" i="7"/>
  <c r="K258" i="7"/>
  <c r="J258" i="7"/>
  <c r="L258" i="7" s="1"/>
  <c r="F258" i="7"/>
  <c r="E258" i="7"/>
  <c r="D258" i="7"/>
  <c r="M258" i="7" s="1"/>
  <c r="B258" i="7"/>
  <c r="K257" i="7"/>
  <c r="J257" i="7"/>
  <c r="L257" i="7" s="1"/>
  <c r="F257" i="7"/>
  <c r="E257" i="7"/>
  <c r="D257" i="7"/>
  <c r="M257" i="7" s="1"/>
  <c r="B257" i="7"/>
  <c r="L256" i="7"/>
  <c r="K256" i="7"/>
  <c r="J256" i="7"/>
  <c r="F256" i="7"/>
  <c r="E256" i="7"/>
  <c r="D256" i="7"/>
  <c r="M256" i="7" s="1"/>
  <c r="B256" i="7"/>
  <c r="L255" i="7"/>
  <c r="K255" i="7"/>
  <c r="J255" i="7"/>
  <c r="F255" i="7"/>
  <c r="E255" i="7"/>
  <c r="D255" i="7"/>
  <c r="M255" i="7" s="1"/>
  <c r="B255" i="7"/>
  <c r="K254" i="7"/>
  <c r="J254" i="7"/>
  <c r="L254" i="7" s="1"/>
  <c r="F254" i="7"/>
  <c r="E254" i="7"/>
  <c r="D254" i="7"/>
  <c r="M254" i="7" s="1"/>
  <c r="B254" i="7"/>
  <c r="O253" i="7"/>
  <c r="L253" i="7"/>
  <c r="K253" i="7"/>
  <c r="J253" i="7"/>
  <c r="F253" i="7"/>
  <c r="E253" i="7"/>
  <c r="D253" i="7"/>
  <c r="M253" i="7" s="1"/>
  <c r="B253" i="7"/>
  <c r="O252" i="7"/>
  <c r="K252" i="7"/>
  <c r="J252" i="7"/>
  <c r="F252" i="7"/>
  <c r="E252" i="7"/>
  <c r="D252" i="7"/>
  <c r="M252" i="7" s="1"/>
  <c r="B252" i="7"/>
  <c r="K251" i="7"/>
  <c r="J251" i="7"/>
  <c r="F251" i="7"/>
  <c r="E251" i="7"/>
  <c r="D251" i="7"/>
  <c r="M251" i="7" s="1"/>
  <c r="B251" i="7"/>
  <c r="O250" i="7"/>
  <c r="K250" i="7"/>
  <c r="J250" i="7"/>
  <c r="F250" i="7"/>
  <c r="E250" i="7"/>
  <c r="D250" i="7"/>
  <c r="B250" i="7"/>
  <c r="O249" i="7"/>
  <c r="K249" i="7"/>
  <c r="L249" i="7" s="1"/>
  <c r="J249" i="7"/>
  <c r="F249" i="7"/>
  <c r="E249" i="7"/>
  <c r="D249" i="7"/>
  <c r="M249" i="7" s="1"/>
  <c r="B249" i="7"/>
  <c r="O248" i="7"/>
  <c r="L248" i="7"/>
  <c r="K248" i="7"/>
  <c r="J248" i="7"/>
  <c r="F248" i="7"/>
  <c r="E248" i="7"/>
  <c r="D248" i="7"/>
  <c r="M248" i="7" s="1"/>
  <c r="B248" i="7"/>
  <c r="L247" i="7"/>
  <c r="K247" i="7"/>
  <c r="J247" i="7"/>
  <c r="F247" i="7"/>
  <c r="E247" i="7"/>
  <c r="D247" i="7"/>
  <c r="M247" i="7" s="1"/>
  <c r="B247" i="7"/>
  <c r="L246" i="7"/>
  <c r="K246" i="7"/>
  <c r="J246" i="7"/>
  <c r="F246" i="7"/>
  <c r="E246" i="7"/>
  <c r="D246" i="7"/>
  <c r="M246" i="7" s="1"/>
  <c r="B246" i="7"/>
  <c r="L245" i="7"/>
  <c r="K245" i="7"/>
  <c r="J245" i="7"/>
  <c r="F245" i="7"/>
  <c r="E245" i="7"/>
  <c r="D245" i="7"/>
  <c r="M245" i="7" s="1"/>
  <c r="B245" i="7"/>
  <c r="O244" i="7"/>
  <c r="K244" i="7"/>
  <c r="J244" i="7"/>
  <c r="F244" i="7"/>
  <c r="E244" i="7"/>
  <c r="D244" i="7"/>
  <c r="M244" i="7" s="1"/>
  <c r="B244" i="7"/>
  <c r="K243" i="7"/>
  <c r="J243" i="7"/>
  <c r="F243" i="7"/>
  <c r="E243" i="7"/>
  <c r="D243" i="7"/>
  <c r="M243" i="7" s="1"/>
  <c r="B243" i="7"/>
  <c r="O242" i="7"/>
  <c r="K242" i="7"/>
  <c r="J242" i="7"/>
  <c r="F242" i="7"/>
  <c r="E242" i="7"/>
  <c r="D242" i="7"/>
  <c r="B242" i="7"/>
  <c r="K241" i="7"/>
  <c r="J241" i="7"/>
  <c r="F241" i="7"/>
  <c r="E241" i="7"/>
  <c r="D241" i="7"/>
  <c r="M241" i="7" s="1"/>
  <c r="B241" i="7"/>
  <c r="O240" i="7"/>
  <c r="K240" i="7"/>
  <c r="L240" i="7" s="1"/>
  <c r="J240" i="7"/>
  <c r="F240" i="7"/>
  <c r="E240" i="7"/>
  <c r="D240" i="7"/>
  <c r="B240" i="7"/>
  <c r="O239" i="7"/>
  <c r="L239" i="7"/>
  <c r="K239" i="7"/>
  <c r="J239" i="7"/>
  <c r="F239" i="7"/>
  <c r="E239" i="7"/>
  <c r="D239" i="7"/>
  <c r="B239" i="7"/>
  <c r="O238" i="7"/>
  <c r="K238" i="7"/>
  <c r="J238" i="7"/>
  <c r="F238" i="7"/>
  <c r="E238" i="7"/>
  <c r="M238" i="7" s="1"/>
  <c r="D238" i="7"/>
  <c r="B238" i="7"/>
  <c r="O237" i="7"/>
  <c r="K237" i="7"/>
  <c r="L237" i="7" s="1"/>
  <c r="J237" i="7"/>
  <c r="F237" i="7"/>
  <c r="E237" i="7"/>
  <c r="D237" i="7"/>
  <c r="M237" i="7" s="1"/>
  <c r="B237" i="7"/>
  <c r="K236" i="7"/>
  <c r="L236" i="7" s="1"/>
  <c r="J236" i="7"/>
  <c r="F236" i="7"/>
  <c r="E236" i="7"/>
  <c r="D236" i="7"/>
  <c r="M236" i="7" s="1"/>
  <c r="B236" i="7"/>
  <c r="O235" i="7"/>
  <c r="L235" i="7"/>
  <c r="K235" i="7"/>
  <c r="J235" i="7"/>
  <c r="F235" i="7"/>
  <c r="E235" i="7"/>
  <c r="D235" i="7"/>
  <c r="B235" i="7"/>
  <c r="L234" i="7"/>
  <c r="K234" i="7"/>
  <c r="J234" i="7"/>
  <c r="F234" i="7"/>
  <c r="E234" i="7"/>
  <c r="D234" i="7"/>
  <c r="M234" i="7" s="1"/>
  <c r="B234" i="7"/>
  <c r="K233" i="7"/>
  <c r="J233" i="7"/>
  <c r="L233" i="7" s="1"/>
  <c r="F233" i="7"/>
  <c r="E233" i="7"/>
  <c r="D233" i="7"/>
  <c r="M233" i="7" s="1"/>
  <c r="B233" i="7"/>
  <c r="O232" i="7"/>
  <c r="K232" i="7"/>
  <c r="J232" i="7"/>
  <c r="L232" i="7" s="1"/>
  <c r="F232" i="7"/>
  <c r="E232" i="7"/>
  <c r="D232" i="7"/>
  <c r="B232" i="7"/>
  <c r="K231" i="7"/>
  <c r="J231" i="7"/>
  <c r="L231" i="7" s="1"/>
  <c r="F231" i="7"/>
  <c r="E231" i="7"/>
  <c r="D231" i="7"/>
  <c r="M231" i="7" s="1"/>
  <c r="B231" i="7"/>
  <c r="K230" i="7"/>
  <c r="J230" i="7"/>
  <c r="L230" i="7" s="1"/>
  <c r="F230" i="7"/>
  <c r="E230" i="7"/>
  <c r="D230" i="7"/>
  <c r="M230" i="7" s="1"/>
  <c r="B230" i="7"/>
  <c r="O229" i="7"/>
  <c r="K229" i="7"/>
  <c r="J229" i="7"/>
  <c r="L229" i="7" s="1"/>
  <c r="F229" i="7"/>
  <c r="E229" i="7"/>
  <c r="D229" i="7"/>
  <c r="B229" i="7"/>
  <c r="O228" i="7"/>
  <c r="K228" i="7"/>
  <c r="J228" i="7"/>
  <c r="L228" i="7" s="1"/>
  <c r="F228" i="7"/>
  <c r="E228" i="7"/>
  <c r="D228" i="7"/>
  <c r="M228" i="7" s="1"/>
  <c r="B228" i="7"/>
  <c r="O227" i="7"/>
  <c r="K227" i="7"/>
  <c r="J227" i="7"/>
  <c r="F227" i="7"/>
  <c r="E227" i="7"/>
  <c r="D227" i="7"/>
  <c r="B227" i="7"/>
  <c r="O226" i="7"/>
  <c r="K226" i="7"/>
  <c r="J226" i="7"/>
  <c r="F226" i="7"/>
  <c r="E226" i="7"/>
  <c r="D226" i="7"/>
  <c r="M226" i="7" s="1"/>
  <c r="B226" i="7"/>
  <c r="K225" i="7"/>
  <c r="J225" i="7"/>
  <c r="L225" i="7" s="1"/>
  <c r="F225" i="7"/>
  <c r="E225" i="7"/>
  <c r="D225" i="7"/>
  <c r="M225" i="7" s="1"/>
  <c r="B225" i="7"/>
  <c r="O224" i="7"/>
  <c r="K224" i="7"/>
  <c r="J224" i="7"/>
  <c r="F224" i="7"/>
  <c r="E224" i="7"/>
  <c r="D224" i="7"/>
  <c r="B224" i="7"/>
  <c r="O223" i="7"/>
  <c r="M223" i="7"/>
  <c r="K223" i="7"/>
  <c r="J223" i="7"/>
  <c r="L223" i="7" s="1"/>
  <c r="F223" i="7"/>
  <c r="E223" i="7"/>
  <c r="D223" i="7"/>
  <c r="B223" i="7"/>
  <c r="K222" i="7"/>
  <c r="J222" i="7"/>
  <c r="L222" i="7" s="1"/>
  <c r="F222" i="7"/>
  <c r="E222" i="7"/>
  <c r="D222" i="7"/>
  <c r="M222" i="7" s="1"/>
  <c r="B222" i="7"/>
  <c r="M221" i="7"/>
  <c r="K221" i="7"/>
  <c r="J221" i="7"/>
  <c r="L221" i="7" s="1"/>
  <c r="F221" i="7"/>
  <c r="E221" i="7"/>
  <c r="D221" i="7"/>
  <c r="B221" i="7"/>
  <c r="M220" i="7"/>
  <c r="K220" i="7"/>
  <c r="J220" i="7"/>
  <c r="L220" i="7" s="1"/>
  <c r="F220" i="7"/>
  <c r="E220" i="7"/>
  <c r="D220" i="7"/>
  <c r="B220" i="7"/>
  <c r="K219" i="7"/>
  <c r="J219" i="7"/>
  <c r="L219" i="7" s="1"/>
  <c r="F219" i="7"/>
  <c r="E219" i="7"/>
  <c r="D219" i="7"/>
  <c r="M219" i="7" s="1"/>
  <c r="B219" i="7"/>
  <c r="O218" i="7"/>
  <c r="K218" i="7"/>
  <c r="J218" i="7"/>
  <c r="L218" i="7" s="1"/>
  <c r="F218" i="7"/>
  <c r="E218" i="7"/>
  <c r="D218" i="7"/>
  <c r="M218" i="7" s="1"/>
  <c r="B218" i="7"/>
  <c r="O217" i="7"/>
  <c r="K217" i="7"/>
  <c r="J217" i="7"/>
  <c r="F217" i="7"/>
  <c r="E217" i="7"/>
  <c r="D217" i="7"/>
  <c r="M217" i="7" s="1"/>
  <c r="B217" i="7"/>
  <c r="O216" i="7"/>
  <c r="L216" i="7"/>
  <c r="K216" i="7"/>
  <c r="J216" i="7"/>
  <c r="F216" i="7"/>
  <c r="E216" i="7"/>
  <c r="D216" i="7"/>
  <c r="B216" i="7"/>
  <c r="L215" i="7"/>
  <c r="K215" i="7"/>
  <c r="J215" i="7"/>
  <c r="F215" i="7"/>
  <c r="E215" i="7"/>
  <c r="D215" i="7"/>
  <c r="M215" i="7" s="1"/>
  <c r="B215" i="7"/>
  <c r="O214" i="7"/>
  <c r="M214" i="7"/>
  <c r="L214" i="7"/>
  <c r="K214" i="7"/>
  <c r="J214" i="7"/>
  <c r="F214" i="7"/>
  <c r="E214" i="7"/>
  <c r="D214" i="7"/>
  <c r="B214" i="7"/>
  <c r="M213" i="7"/>
  <c r="L213" i="7"/>
  <c r="K213" i="7"/>
  <c r="J213" i="7"/>
  <c r="F213" i="7"/>
  <c r="E213" i="7"/>
  <c r="D213" i="7"/>
  <c r="B213" i="7"/>
  <c r="M212" i="7"/>
  <c r="L212" i="7"/>
  <c r="K212" i="7"/>
  <c r="J212" i="7"/>
  <c r="F212" i="7"/>
  <c r="E212" i="7"/>
  <c r="D212" i="7"/>
  <c r="B212" i="7"/>
  <c r="M211" i="7"/>
  <c r="L211" i="7"/>
  <c r="K211" i="7"/>
  <c r="J211" i="7"/>
  <c r="F211" i="7"/>
  <c r="E211" i="7"/>
  <c r="D211" i="7"/>
  <c r="B211" i="7"/>
  <c r="M210" i="7"/>
  <c r="L210" i="7"/>
  <c r="K210" i="7"/>
  <c r="J210" i="7"/>
  <c r="F210" i="7"/>
  <c r="E210" i="7"/>
  <c r="D210" i="7"/>
  <c r="B210" i="7"/>
  <c r="L209" i="7"/>
  <c r="K209" i="7"/>
  <c r="J209" i="7"/>
  <c r="F209" i="7"/>
  <c r="E209" i="7"/>
  <c r="D209" i="7"/>
  <c r="M209" i="7" s="1"/>
  <c r="B209" i="7"/>
  <c r="L208" i="7"/>
  <c r="K208" i="7"/>
  <c r="J208" i="7"/>
  <c r="F208" i="7"/>
  <c r="E208" i="7"/>
  <c r="D208" i="7"/>
  <c r="M208" i="7" s="1"/>
  <c r="B208" i="7"/>
  <c r="L207" i="7"/>
  <c r="K207" i="7"/>
  <c r="J207" i="7"/>
  <c r="F207" i="7"/>
  <c r="E207" i="7"/>
  <c r="D207" i="7"/>
  <c r="M207" i="7" s="1"/>
  <c r="B207" i="7"/>
  <c r="L206" i="7"/>
  <c r="K206" i="7"/>
  <c r="J206" i="7"/>
  <c r="F206" i="7"/>
  <c r="E206" i="7"/>
  <c r="D206" i="7"/>
  <c r="M206" i="7" s="1"/>
  <c r="B206" i="7"/>
  <c r="O205" i="7"/>
  <c r="K205" i="7"/>
  <c r="J205" i="7"/>
  <c r="F205" i="7"/>
  <c r="E205" i="7"/>
  <c r="D205" i="7"/>
  <c r="B205" i="7"/>
  <c r="O204" i="7"/>
  <c r="K204" i="7"/>
  <c r="J204" i="7"/>
  <c r="F204" i="7"/>
  <c r="E204" i="7"/>
  <c r="D204" i="7"/>
  <c r="M204" i="7" s="1"/>
  <c r="B204" i="7"/>
  <c r="K203" i="7"/>
  <c r="J203" i="7"/>
  <c r="F203" i="7"/>
  <c r="E203" i="7"/>
  <c r="D203" i="7"/>
  <c r="M203" i="7" s="1"/>
  <c r="B203" i="7"/>
  <c r="O202" i="7"/>
  <c r="K202" i="7"/>
  <c r="J202" i="7"/>
  <c r="F202" i="7"/>
  <c r="E202" i="7"/>
  <c r="D202" i="7"/>
  <c r="M202" i="7" s="1"/>
  <c r="B202" i="7"/>
  <c r="O201" i="7"/>
  <c r="M201" i="7"/>
  <c r="L201" i="7"/>
  <c r="K201" i="7"/>
  <c r="J201" i="7"/>
  <c r="F201" i="7"/>
  <c r="E201" i="7"/>
  <c r="D201" i="7"/>
  <c r="B201" i="7"/>
  <c r="M200" i="7"/>
  <c r="L200" i="7"/>
  <c r="K200" i="7"/>
  <c r="J200" i="7"/>
  <c r="F200" i="7"/>
  <c r="E200" i="7"/>
  <c r="D200" i="7"/>
  <c r="B200" i="7"/>
  <c r="O199" i="7"/>
  <c r="M199" i="7"/>
  <c r="K199" i="7"/>
  <c r="J199" i="7"/>
  <c r="F199" i="7"/>
  <c r="E199" i="7"/>
  <c r="D199" i="7"/>
  <c r="B199" i="7"/>
  <c r="O198" i="7"/>
  <c r="K198" i="7"/>
  <c r="L198" i="7" s="1"/>
  <c r="J198" i="7"/>
  <c r="F198" i="7"/>
  <c r="E198" i="7"/>
  <c r="D198" i="7"/>
  <c r="M198" i="7" s="1"/>
  <c r="B198" i="7"/>
  <c r="O197" i="7"/>
  <c r="K197" i="7"/>
  <c r="L197" i="7" s="1"/>
  <c r="J197" i="7"/>
  <c r="F197" i="7"/>
  <c r="E197" i="7"/>
  <c r="D197" i="7"/>
  <c r="B197" i="7"/>
  <c r="O196" i="7"/>
  <c r="K196" i="7"/>
  <c r="L196" i="7" s="1"/>
  <c r="J196" i="7"/>
  <c r="F196" i="7"/>
  <c r="E196" i="7"/>
  <c r="M196" i="7" s="1"/>
  <c r="D196" i="7"/>
  <c r="B196" i="7"/>
  <c r="K195" i="7"/>
  <c r="L195" i="7" s="1"/>
  <c r="J195" i="7"/>
  <c r="F195" i="7"/>
  <c r="E195" i="7"/>
  <c r="D195" i="7"/>
  <c r="M195" i="7" s="1"/>
  <c r="B195" i="7"/>
  <c r="K194" i="7"/>
  <c r="L194" i="7" s="1"/>
  <c r="J194" i="7"/>
  <c r="F194" i="7"/>
  <c r="E194" i="7"/>
  <c r="D194" i="7"/>
  <c r="M194" i="7" s="1"/>
  <c r="B194" i="7"/>
  <c r="K193" i="7"/>
  <c r="L193" i="7" s="1"/>
  <c r="J193" i="7"/>
  <c r="F193" i="7"/>
  <c r="E193" i="7"/>
  <c r="D193" i="7"/>
  <c r="M193" i="7" s="1"/>
  <c r="B193" i="7"/>
  <c r="O192" i="7"/>
  <c r="K192" i="7"/>
  <c r="J192" i="7"/>
  <c r="L192" i="7" s="1"/>
  <c r="F192" i="7"/>
  <c r="E192" i="7"/>
  <c r="D192" i="7"/>
  <c r="M192" i="7" s="1"/>
  <c r="B192" i="7"/>
  <c r="O191" i="7"/>
  <c r="K191" i="7"/>
  <c r="J191" i="7"/>
  <c r="L191" i="7" s="1"/>
  <c r="F191" i="7"/>
  <c r="E191" i="7"/>
  <c r="D191" i="7"/>
  <c r="B191" i="7"/>
  <c r="K190" i="7"/>
  <c r="J190" i="7"/>
  <c r="F190" i="7"/>
  <c r="E190" i="7"/>
  <c r="D190" i="7"/>
  <c r="M190" i="7" s="1"/>
  <c r="B190" i="7"/>
  <c r="K189" i="7"/>
  <c r="J189" i="7"/>
  <c r="L189" i="7" s="1"/>
  <c r="F189" i="7"/>
  <c r="E189" i="7"/>
  <c r="D189" i="7"/>
  <c r="M189" i="7" s="1"/>
  <c r="B189" i="7"/>
  <c r="O188" i="7"/>
  <c r="K188" i="7"/>
  <c r="J188" i="7"/>
  <c r="F188" i="7"/>
  <c r="E188" i="7"/>
  <c r="D188" i="7"/>
  <c r="M188" i="7" s="1"/>
  <c r="B188" i="7"/>
  <c r="O187" i="7"/>
  <c r="L187" i="7"/>
  <c r="K187" i="7"/>
  <c r="J187" i="7"/>
  <c r="F187" i="7"/>
  <c r="E187" i="7"/>
  <c r="M187" i="7" s="1"/>
  <c r="D187" i="7"/>
  <c r="B187" i="7"/>
  <c r="M186" i="7"/>
  <c r="L186" i="7"/>
  <c r="K186" i="7"/>
  <c r="J186" i="7"/>
  <c r="F186" i="7"/>
  <c r="E186" i="7"/>
  <c r="D186" i="7"/>
  <c r="B186" i="7"/>
  <c r="O185" i="7"/>
  <c r="K185" i="7"/>
  <c r="J185" i="7"/>
  <c r="F185" i="7"/>
  <c r="E185" i="7"/>
  <c r="M185" i="7" s="1"/>
  <c r="D185" i="7"/>
  <c r="B185" i="7"/>
  <c r="O184" i="7"/>
  <c r="M184" i="7"/>
  <c r="K184" i="7"/>
  <c r="L184" i="7" s="1"/>
  <c r="J184" i="7"/>
  <c r="F184" i="7"/>
  <c r="E184" i="7"/>
  <c r="D184" i="7"/>
  <c r="B184" i="7"/>
  <c r="O183" i="7"/>
  <c r="L183" i="7"/>
  <c r="K183" i="7"/>
  <c r="J183" i="7"/>
  <c r="F183" i="7"/>
  <c r="E183" i="7"/>
  <c r="D183" i="7"/>
  <c r="B183" i="7"/>
  <c r="O182" i="7"/>
  <c r="M182" i="7"/>
  <c r="K182" i="7"/>
  <c r="J182" i="7"/>
  <c r="L182" i="7" s="1"/>
  <c r="F182" i="7"/>
  <c r="E182" i="7"/>
  <c r="D182" i="7"/>
  <c r="B182" i="7"/>
  <c r="M181" i="7"/>
  <c r="K181" i="7"/>
  <c r="J181" i="7"/>
  <c r="L181" i="7" s="1"/>
  <c r="F181" i="7"/>
  <c r="E181" i="7"/>
  <c r="D181" i="7"/>
  <c r="B181" i="7"/>
  <c r="M180" i="7"/>
  <c r="K180" i="7"/>
  <c r="J180" i="7"/>
  <c r="L180" i="7" s="1"/>
  <c r="F180" i="7"/>
  <c r="E180" i="7"/>
  <c r="D180" i="7"/>
  <c r="B180" i="7"/>
  <c r="O179" i="7"/>
  <c r="K179" i="7"/>
  <c r="J179" i="7"/>
  <c r="F179" i="7"/>
  <c r="E179" i="7"/>
  <c r="D179" i="7"/>
  <c r="B179" i="7"/>
  <c r="K178" i="7"/>
  <c r="J178" i="7"/>
  <c r="L178" i="7" s="1"/>
  <c r="F178" i="7"/>
  <c r="E178" i="7"/>
  <c r="D178" i="7"/>
  <c r="M178" i="7" s="1"/>
  <c r="B178" i="7"/>
  <c r="K177" i="7"/>
  <c r="J177" i="7"/>
  <c r="F177" i="7"/>
  <c r="E177" i="7"/>
  <c r="D177" i="7"/>
  <c r="M177" i="7" s="1"/>
  <c r="B177" i="7"/>
  <c r="K176" i="7"/>
  <c r="J176" i="7"/>
  <c r="L176" i="7" s="1"/>
  <c r="F176" i="7"/>
  <c r="E176" i="7"/>
  <c r="D176" i="7"/>
  <c r="M176" i="7" s="1"/>
  <c r="B176" i="7"/>
  <c r="K175" i="7"/>
  <c r="J175" i="7"/>
  <c r="F175" i="7"/>
  <c r="E175" i="7"/>
  <c r="D175" i="7"/>
  <c r="M175" i="7" s="1"/>
  <c r="B175" i="7"/>
  <c r="O174" i="7"/>
  <c r="K174" i="7"/>
  <c r="J174" i="7"/>
  <c r="F174" i="7"/>
  <c r="E174" i="7"/>
  <c r="D174" i="7"/>
  <c r="M174" i="7" s="1"/>
  <c r="B174" i="7"/>
  <c r="K173" i="7"/>
  <c r="J173" i="7"/>
  <c r="L173" i="7" s="1"/>
  <c r="F173" i="7"/>
  <c r="E173" i="7"/>
  <c r="D173" i="7"/>
  <c r="M173" i="7" s="1"/>
  <c r="B173" i="7"/>
  <c r="K172" i="7"/>
  <c r="J172" i="7"/>
  <c r="F172" i="7"/>
  <c r="E172" i="7"/>
  <c r="D172" i="7"/>
  <c r="B172" i="7"/>
  <c r="K171" i="7"/>
  <c r="J171" i="7"/>
  <c r="L171" i="7" s="1"/>
  <c r="F171" i="7"/>
  <c r="E171" i="7"/>
  <c r="D171" i="7"/>
  <c r="M171" i="7" s="1"/>
  <c r="B171" i="7"/>
  <c r="O170" i="7"/>
  <c r="K170" i="7"/>
  <c r="J170" i="7"/>
  <c r="F170" i="7"/>
  <c r="E170" i="7"/>
  <c r="D170" i="7"/>
  <c r="M170" i="7" s="1"/>
  <c r="B170" i="7"/>
  <c r="O169" i="7"/>
  <c r="L169" i="7"/>
  <c r="K169" i="7"/>
  <c r="J169" i="7"/>
  <c r="F169" i="7"/>
  <c r="E169" i="7"/>
  <c r="M169" i="7" s="1"/>
  <c r="D169" i="7"/>
  <c r="B169" i="7"/>
  <c r="M168" i="7"/>
  <c r="L168" i="7"/>
  <c r="K168" i="7"/>
  <c r="J168" i="7"/>
  <c r="F168" i="7"/>
  <c r="E168" i="7"/>
  <c r="D168" i="7"/>
  <c r="B168" i="7"/>
  <c r="O167" i="7"/>
  <c r="K167" i="7"/>
  <c r="J167" i="7"/>
  <c r="F167" i="7"/>
  <c r="E167" i="7"/>
  <c r="D167" i="7"/>
  <c r="M167" i="7" s="1"/>
  <c r="B167" i="7"/>
  <c r="K166" i="7"/>
  <c r="J166" i="7"/>
  <c r="F166" i="7"/>
  <c r="E166" i="7"/>
  <c r="D166" i="7"/>
  <c r="M166" i="7" s="1"/>
  <c r="B166" i="7"/>
  <c r="K165" i="7"/>
  <c r="J165" i="7"/>
  <c r="L165" i="7" s="1"/>
  <c r="F165" i="7"/>
  <c r="E165" i="7"/>
  <c r="D165" i="7"/>
  <c r="M165" i="7" s="1"/>
  <c r="B165" i="7"/>
  <c r="O164" i="7"/>
  <c r="K164" i="7"/>
  <c r="J164" i="7"/>
  <c r="F164" i="7"/>
  <c r="E164" i="7"/>
  <c r="D164" i="7"/>
  <c r="B164" i="7"/>
  <c r="M163" i="7"/>
  <c r="K163" i="7"/>
  <c r="J163" i="7"/>
  <c r="F163" i="7"/>
  <c r="E163" i="7"/>
  <c r="D163" i="7"/>
  <c r="B163" i="7"/>
  <c r="O162" i="7"/>
  <c r="K162" i="7"/>
  <c r="J162" i="7"/>
  <c r="L162" i="7" s="1"/>
  <c r="F162" i="7"/>
  <c r="E162" i="7"/>
  <c r="D162" i="7"/>
  <c r="B162" i="7"/>
  <c r="L161" i="7"/>
  <c r="K161" i="7"/>
  <c r="J161" i="7"/>
  <c r="F161" i="7"/>
  <c r="E161" i="7"/>
  <c r="D161" i="7"/>
  <c r="B161" i="7"/>
  <c r="L160" i="7"/>
  <c r="K160" i="7"/>
  <c r="J160" i="7"/>
  <c r="F160" i="7"/>
  <c r="E160" i="7"/>
  <c r="D160" i="7"/>
  <c r="M160" i="7" s="1"/>
  <c r="B160" i="7"/>
  <c r="K159" i="7"/>
  <c r="J159" i="7"/>
  <c r="F159" i="7"/>
  <c r="E159" i="7"/>
  <c r="D159" i="7"/>
  <c r="M159" i="7" s="1"/>
  <c r="B159" i="7"/>
  <c r="O158" i="7"/>
  <c r="K158" i="7"/>
  <c r="L158" i="7" s="1"/>
  <c r="J158" i="7"/>
  <c r="F158" i="7"/>
  <c r="E158" i="7"/>
  <c r="D158" i="7"/>
  <c r="M158" i="7" s="1"/>
  <c r="B158" i="7"/>
  <c r="O157" i="7"/>
  <c r="K157" i="7"/>
  <c r="J157" i="7"/>
  <c r="L157" i="7" s="1"/>
  <c r="F157" i="7"/>
  <c r="E157" i="7"/>
  <c r="D157" i="7"/>
  <c r="M157" i="7" s="1"/>
  <c r="B157" i="7"/>
  <c r="K156" i="7"/>
  <c r="J156" i="7"/>
  <c r="F156" i="7"/>
  <c r="E156" i="7"/>
  <c r="D156" i="7"/>
  <c r="M156" i="7" s="1"/>
  <c r="B156" i="7"/>
  <c r="K155" i="7"/>
  <c r="J155" i="7"/>
  <c r="L155" i="7" s="1"/>
  <c r="F155" i="7"/>
  <c r="E155" i="7"/>
  <c r="D155" i="7"/>
  <c r="M155" i="7" s="1"/>
  <c r="B155" i="7"/>
  <c r="O154" i="7"/>
  <c r="K154" i="7"/>
  <c r="J154" i="7"/>
  <c r="L154" i="7" s="1"/>
  <c r="F154" i="7"/>
  <c r="E154" i="7"/>
  <c r="D154" i="7"/>
  <c r="M154" i="7" s="1"/>
  <c r="B154" i="7"/>
  <c r="O153" i="7"/>
  <c r="K153" i="7"/>
  <c r="J153" i="7"/>
  <c r="F153" i="7"/>
  <c r="E153" i="7"/>
  <c r="D153" i="7"/>
  <c r="M153" i="7" s="1"/>
  <c r="B153" i="7"/>
  <c r="K152" i="7"/>
  <c r="J152" i="7"/>
  <c r="L152" i="7" s="1"/>
  <c r="F152" i="7"/>
  <c r="E152" i="7"/>
  <c r="D152" i="7"/>
  <c r="M152" i="7" s="1"/>
  <c r="B152" i="7"/>
  <c r="O151" i="7"/>
  <c r="L151" i="7"/>
  <c r="K151" i="7"/>
  <c r="J151" i="7"/>
  <c r="F151" i="7"/>
  <c r="E151" i="7"/>
  <c r="D151" i="7"/>
  <c r="B151" i="7"/>
  <c r="L150" i="7"/>
  <c r="K150" i="7"/>
  <c r="J150" i="7"/>
  <c r="F150" i="7"/>
  <c r="E150" i="7"/>
  <c r="D150" i="7"/>
  <c r="M150" i="7" s="1"/>
  <c r="B150" i="7"/>
  <c r="K149" i="7"/>
  <c r="L149" i="7" s="1"/>
  <c r="J149" i="7"/>
  <c r="F149" i="7"/>
  <c r="E149" i="7"/>
  <c r="D149" i="7"/>
  <c r="M149" i="7" s="1"/>
  <c r="B149" i="7"/>
  <c r="K148" i="7"/>
  <c r="L148" i="7" s="1"/>
  <c r="J148" i="7"/>
  <c r="F148" i="7"/>
  <c r="E148" i="7"/>
  <c r="D148" i="7"/>
  <c r="M148" i="7" s="1"/>
  <c r="B148" i="7"/>
  <c r="K147" i="7"/>
  <c r="L147" i="7" s="1"/>
  <c r="J147" i="7"/>
  <c r="F147" i="7"/>
  <c r="E147" i="7"/>
  <c r="D147" i="7"/>
  <c r="M147" i="7" s="1"/>
  <c r="B147" i="7"/>
  <c r="L146" i="7"/>
  <c r="K146" i="7"/>
  <c r="J146" i="7"/>
  <c r="F146" i="7"/>
  <c r="E146" i="7"/>
  <c r="D146" i="7"/>
  <c r="M146" i="7" s="1"/>
  <c r="B146" i="7"/>
  <c r="O145" i="7"/>
  <c r="K145" i="7"/>
  <c r="J145" i="7"/>
  <c r="F145" i="7"/>
  <c r="E145" i="7"/>
  <c r="D145" i="7"/>
  <c r="B145" i="7"/>
  <c r="K144" i="7"/>
  <c r="J144" i="7"/>
  <c r="F144" i="7"/>
  <c r="E144" i="7"/>
  <c r="D144" i="7"/>
  <c r="B144" i="7"/>
  <c r="K143" i="7"/>
  <c r="J143" i="7"/>
  <c r="L143" i="7" s="1"/>
  <c r="F143" i="7"/>
  <c r="E143" i="7"/>
  <c r="D143" i="7"/>
  <c r="B143" i="7"/>
  <c r="K142" i="7"/>
  <c r="J142" i="7"/>
  <c r="L142" i="7" s="1"/>
  <c r="F142" i="7"/>
  <c r="E142" i="7"/>
  <c r="D142" i="7"/>
  <c r="M142" i="7" s="1"/>
  <c r="B142" i="7"/>
  <c r="O141" i="7"/>
  <c r="K141" i="7"/>
  <c r="J141" i="7"/>
  <c r="L141" i="7" s="1"/>
  <c r="F141" i="7"/>
  <c r="E141" i="7"/>
  <c r="D141" i="7"/>
  <c r="M141" i="7" s="1"/>
  <c r="B141" i="7"/>
  <c r="O140" i="7"/>
  <c r="K140" i="7"/>
  <c r="J140" i="7"/>
  <c r="F140" i="7"/>
  <c r="E140" i="7"/>
  <c r="D140" i="7"/>
  <c r="M140" i="7" s="1"/>
  <c r="B140" i="7"/>
  <c r="K139" i="7"/>
  <c r="L139" i="7" s="1"/>
  <c r="J139" i="7"/>
  <c r="F139" i="7"/>
  <c r="E139" i="7"/>
  <c r="D139" i="7"/>
  <c r="M139" i="7" s="1"/>
  <c r="B139" i="7"/>
  <c r="M138" i="7"/>
  <c r="K138" i="7"/>
  <c r="L138" i="7" s="1"/>
  <c r="J138" i="7"/>
  <c r="F138" i="7"/>
  <c r="E138" i="7"/>
  <c r="D138" i="7"/>
  <c r="B138" i="7"/>
  <c r="O137" i="7"/>
  <c r="K137" i="7"/>
  <c r="L137" i="7" s="1"/>
  <c r="J137" i="7"/>
  <c r="F137" i="7"/>
  <c r="E137" i="7"/>
  <c r="D137" i="7"/>
  <c r="B137" i="7"/>
  <c r="K136" i="7"/>
  <c r="J136" i="7"/>
  <c r="L136" i="7" s="1"/>
  <c r="F136" i="7"/>
  <c r="E136" i="7"/>
  <c r="D136" i="7"/>
  <c r="M136" i="7" s="1"/>
  <c r="B136" i="7"/>
  <c r="K135" i="7"/>
  <c r="J135" i="7"/>
  <c r="L135" i="7" s="1"/>
  <c r="F135" i="7"/>
  <c r="E135" i="7"/>
  <c r="D135" i="7"/>
  <c r="M135" i="7" s="1"/>
  <c r="B135" i="7"/>
  <c r="K134" i="7"/>
  <c r="L134" i="7" s="1"/>
  <c r="J134" i="7"/>
  <c r="F134" i="7"/>
  <c r="E134" i="7"/>
  <c r="D134" i="7"/>
  <c r="B134" i="7"/>
  <c r="K133" i="7"/>
  <c r="L133" i="7" s="1"/>
  <c r="J133" i="7"/>
  <c r="F133" i="7"/>
  <c r="E133" i="7"/>
  <c r="D133" i="7"/>
  <c r="M133" i="7" s="1"/>
  <c r="B133" i="7"/>
  <c r="O132" i="7"/>
  <c r="K132" i="7"/>
  <c r="J132" i="7"/>
  <c r="L132" i="7" s="1"/>
  <c r="F132" i="7"/>
  <c r="E132" i="7"/>
  <c r="D132" i="7"/>
  <c r="M132" i="7" s="1"/>
  <c r="B132" i="7"/>
  <c r="K131" i="7"/>
  <c r="J131" i="7"/>
  <c r="L131" i="7" s="1"/>
  <c r="F131" i="7"/>
  <c r="E131" i="7"/>
  <c r="D131" i="7"/>
  <c r="M131" i="7" s="1"/>
  <c r="B131" i="7"/>
  <c r="O130" i="7"/>
  <c r="K130" i="7"/>
  <c r="J130" i="7"/>
  <c r="L130" i="7" s="1"/>
  <c r="F130" i="7"/>
  <c r="E130" i="7"/>
  <c r="D130" i="7"/>
  <c r="M130" i="7" s="1"/>
  <c r="B130" i="7"/>
  <c r="O129" i="7"/>
  <c r="K129" i="7"/>
  <c r="J129" i="7"/>
  <c r="L129" i="7" s="1"/>
  <c r="F129" i="7"/>
  <c r="E129" i="7"/>
  <c r="D129" i="7"/>
  <c r="B129" i="7"/>
  <c r="K128" i="7"/>
  <c r="J128" i="7"/>
  <c r="F128" i="7"/>
  <c r="E128" i="7"/>
  <c r="D128" i="7"/>
  <c r="M128" i="7" s="1"/>
  <c r="B128" i="7"/>
  <c r="O127" i="7"/>
  <c r="K127" i="7"/>
  <c r="J127" i="7"/>
  <c r="L127" i="7" s="1"/>
  <c r="F127" i="7"/>
  <c r="E127" i="7"/>
  <c r="D127" i="7"/>
  <c r="M127" i="7" s="1"/>
  <c r="B127" i="7"/>
  <c r="K126" i="7"/>
  <c r="J126" i="7"/>
  <c r="F126" i="7"/>
  <c r="E126" i="7"/>
  <c r="D126" i="7"/>
  <c r="M126" i="7" s="1"/>
  <c r="B126" i="7"/>
  <c r="K125" i="7"/>
  <c r="J125" i="7"/>
  <c r="L125" i="7" s="1"/>
  <c r="F125" i="7"/>
  <c r="E125" i="7"/>
  <c r="D125" i="7"/>
  <c r="M125" i="7" s="1"/>
  <c r="B125" i="7"/>
  <c r="O124" i="7"/>
  <c r="K124" i="7"/>
  <c r="J124" i="7"/>
  <c r="L124" i="7" s="1"/>
  <c r="F124" i="7"/>
  <c r="E124" i="7"/>
  <c r="D124" i="7"/>
  <c r="B124" i="7"/>
  <c r="K123" i="7"/>
  <c r="J123" i="7"/>
  <c r="F123" i="7"/>
  <c r="E123" i="7"/>
  <c r="D123" i="7"/>
  <c r="M123" i="7" s="1"/>
  <c r="B123" i="7"/>
  <c r="K122" i="7"/>
  <c r="J122" i="7"/>
  <c r="L122" i="7" s="1"/>
  <c r="F122" i="7"/>
  <c r="E122" i="7"/>
  <c r="D122" i="7"/>
  <c r="M122" i="7" s="1"/>
  <c r="B122" i="7"/>
  <c r="K121" i="7"/>
  <c r="J121" i="7"/>
  <c r="F121" i="7"/>
  <c r="E121" i="7"/>
  <c r="D121" i="7"/>
  <c r="M121" i="7" s="1"/>
  <c r="B121" i="7"/>
  <c r="K120" i="7"/>
  <c r="J120" i="7"/>
  <c r="L120" i="7" s="1"/>
  <c r="F120" i="7"/>
  <c r="E120" i="7"/>
  <c r="D120" i="7"/>
  <c r="M120" i="7" s="1"/>
  <c r="B120" i="7"/>
  <c r="K119" i="7"/>
  <c r="J119" i="7"/>
  <c r="F119" i="7"/>
  <c r="E119" i="7"/>
  <c r="D119" i="7"/>
  <c r="M119" i="7" s="1"/>
  <c r="B119" i="7"/>
  <c r="O118" i="7"/>
  <c r="K118" i="7"/>
  <c r="J118" i="7"/>
  <c r="L118" i="7" s="1"/>
  <c r="F118" i="7"/>
  <c r="E118" i="7"/>
  <c r="D118" i="7"/>
  <c r="B118" i="7"/>
  <c r="O117" i="7"/>
  <c r="K117" i="7"/>
  <c r="J117" i="7"/>
  <c r="F117" i="7"/>
  <c r="E117" i="7"/>
  <c r="D117" i="7"/>
  <c r="M117" i="7" s="1"/>
  <c r="B117" i="7"/>
  <c r="O116" i="7"/>
  <c r="K116" i="7"/>
  <c r="J116" i="7"/>
  <c r="F116" i="7"/>
  <c r="E116" i="7"/>
  <c r="D116" i="7"/>
  <c r="B116" i="7"/>
  <c r="K115" i="7"/>
  <c r="J115" i="7"/>
  <c r="F115" i="7"/>
  <c r="E115" i="7"/>
  <c r="D115" i="7"/>
  <c r="M115" i="7" s="1"/>
  <c r="B115" i="7"/>
  <c r="K114" i="7"/>
  <c r="J114" i="7"/>
  <c r="F114" i="7"/>
  <c r="E114" i="7"/>
  <c r="D114" i="7"/>
  <c r="M114" i="7" s="1"/>
  <c r="B114" i="7"/>
  <c r="O113" i="7"/>
  <c r="K113" i="7"/>
  <c r="J113" i="7"/>
  <c r="L113" i="7" s="1"/>
  <c r="F113" i="7"/>
  <c r="E113" i="7"/>
  <c r="D113" i="7"/>
  <c r="B113" i="7"/>
  <c r="O112" i="7"/>
  <c r="K112" i="7"/>
  <c r="J112" i="7"/>
  <c r="F112" i="7"/>
  <c r="E112" i="7"/>
  <c r="D112" i="7"/>
  <c r="B112" i="7"/>
  <c r="O111" i="7"/>
  <c r="K111" i="7"/>
  <c r="J111" i="7"/>
  <c r="L111" i="7" s="1"/>
  <c r="F111" i="7"/>
  <c r="E111" i="7"/>
  <c r="D111" i="7"/>
  <c r="B111" i="7"/>
  <c r="O110" i="7"/>
  <c r="K110" i="7"/>
  <c r="J110" i="7"/>
  <c r="F110" i="7"/>
  <c r="E110" i="7"/>
  <c r="D110" i="7"/>
  <c r="M110" i="7" s="1"/>
  <c r="B110" i="7"/>
  <c r="K109" i="7"/>
  <c r="J109" i="7"/>
  <c r="L109" i="7" s="1"/>
  <c r="F109" i="7"/>
  <c r="E109" i="7"/>
  <c r="D109" i="7"/>
  <c r="M109" i="7" s="1"/>
  <c r="B109" i="7"/>
  <c r="K108" i="7"/>
  <c r="J108" i="7"/>
  <c r="F108" i="7"/>
  <c r="E108" i="7"/>
  <c r="D108" i="7"/>
  <c r="M108" i="7" s="1"/>
  <c r="B108" i="7"/>
  <c r="O107" i="7"/>
  <c r="K107" i="7"/>
  <c r="J107" i="7"/>
  <c r="F107" i="7"/>
  <c r="E107" i="7"/>
  <c r="D107" i="7"/>
  <c r="M107" i="7" s="1"/>
  <c r="B107" i="7"/>
  <c r="O106" i="7"/>
  <c r="L106" i="7"/>
  <c r="K106" i="7"/>
  <c r="J106" i="7"/>
  <c r="F106" i="7"/>
  <c r="E106" i="7"/>
  <c r="D106" i="7"/>
  <c r="B106" i="7"/>
  <c r="O105" i="7"/>
  <c r="K105" i="7"/>
  <c r="J105" i="7"/>
  <c r="F105" i="7"/>
  <c r="E105" i="7"/>
  <c r="D105" i="7"/>
  <c r="B105" i="7"/>
  <c r="O104" i="7"/>
  <c r="K104" i="7"/>
  <c r="L104" i="7" s="1"/>
  <c r="J104" i="7"/>
  <c r="F104" i="7"/>
  <c r="E104" i="7"/>
  <c r="D104" i="7"/>
  <c r="M104" i="7" s="1"/>
  <c r="B104" i="7"/>
  <c r="O103" i="7"/>
  <c r="L103" i="7"/>
  <c r="K103" i="7"/>
  <c r="J103" i="7"/>
  <c r="F103" i="7"/>
  <c r="E103" i="7"/>
  <c r="D103" i="7"/>
  <c r="M103" i="7" s="1"/>
  <c r="B103" i="7"/>
  <c r="K102" i="7"/>
  <c r="J102" i="7"/>
  <c r="L102" i="7" s="1"/>
  <c r="F102" i="7"/>
  <c r="E102" i="7"/>
  <c r="D102" i="7"/>
  <c r="M102" i="7" s="1"/>
  <c r="B102" i="7"/>
  <c r="K101" i="7"/>
  <c r="J101" i="7"/>
  <c r="L101" i="7" s="1"/>
  <c r="F101" i="7"/>
  <c r="E101" i="7"/>
  <c r="D101" i="7"/>
  <c r="M101" i="7" s="1"/>
  <c r="B101" i="7"/>
  <c r="O100" i="7"/>
  <c r="K100" i="7"/>
  <c r="J100" i="7"/>
  <c r="L100" i="7" s="1"/>
  <c r="F100" i="7"/>
  <c r="E100" i="7"/>
  <c r="D100" i="7"/>
  <c r="M100" i="7" s="1"/>
  <c r="B100" i="7"/>
  <c r="K99" i="7"/>
  <c r="J99" i="7"/>
  <c r="F99" i="7"/>
  <c r="E99" i="7"/>
  <c r="D99" i="7"/>
  <c r="M99" i="7" s="1"/>
  <c r="B99" i="7"/>
  <c r="K98" i="7"/>
  <c r="J98" i="7"/>
  <c r="F98" i="7"/>
  <c r="E98" i="7"/>
  <c r="D98" i="7"/>
  <c r="M98" i="7" s="1"/>
  <c r="B98" i="7"/>
  <c r="K97" i="7"/>
  <c r="J97" i="7"/>
  <c r="F97" i="7"/>
  <c r="E97" i="7"/>
  <c r="D97" i="7"/>
  <c r="M97" i="7" s="1"/>
  <c r="B97" i="7"/>
  <c r="O96" i="7"/>
  <c r="K96" i="7"/>
  <c r="J96" i="7"/>
  <c r="L96" i="7" s="1"/>
  <c r="F96" i="7"/>
  <c r="E96" i="7"/>
  <c r="D96" i="7"/>
  <c r="B96" i="7"/>
  <c r="K95" i="7"/>
  <c r="J95" i="7"/>
  <c r="F95" i="7"/>
  <c r="E95" i="7"/>
  <c r="D95" i="7"/>
  <c r="M95" i="7" s="1"/>
  <c r="B95" i="7"/>
  <c r="O94" i="7"/>
  <c r="K94" i="7"/>
  <c r="J94" i="7"/>
  <c r="F94" i="7"/>
  <c r="E94" i="7"/>
  <c r="D94" i="7"/>
  <c r="B94" i="7"/>
  <c r="O93" i="7"/>
  <c r="K93" i="7"/>
  <c r="J93" i="7"/>
  <c r="F93" i="7"/>
  <c r="E93" i="7"/>
  <c r="D93" i="7"/>
  <c r="B93" i="7"/>
  <c r="K92" i="7"/>
  <c r="J92" i="7"/>
  <c r="L92" i="7" s="1"/>
  <c r="F92" i="7"/>
  <c r="E92" i="7"/>
  <c r="D92" i="7"/>
  <c r="M92" i="7" s="1"/>
  <c r="B92" i="7"/>
  <c r="K91" i="7"/>
  <c r="J91" i="7"/>
  <c r="L91" i="7" s="1"/>
  <c r="F91" i="7"/>
  <c r="E91" i="7"/>
  <c r="D91" i="7"/>
  <c r="M91" i="7" s="1"/>
  <c r="B91" i="7"/>
  <c r="K90" i="7"/>
  <c r="J90" i="7"/>
  <c r="L90" i="7" s="1"/>
  <c r="F90" i="7"/>
  <c r="E90" i="7"/>
  <c r="D90" i="7"/>
  <c r="M90" i="7" s="1"/>
  <c r="B90" i="7"/>
  <c r="O89" i="7"/>
  <c r="K89" i="7"/>
  <c r="L89" i="7" s="1"/>
  <c r="J89" i="7"/>
  <c r="F89" i="7"/>
  <c r="E89" i="7"/>
  <c r="D89" i="7"/>
  <c r="M89" i="7" s="1"/>
  <c r="B89" i="7"/>
  <c r="O88" i="7"/>
  <c r="K88" i="7"/>
  <c r="J88" i="7"/>
  <c r="F88" i="7"/>
  <c r="E88" i="7"/>
  <c r="D88" i="7"/>
  <c r="M88" i="7" s="1"/>
  <c r="B88" i="7"/>
  <c r="O87" i="7"/>
  <c r="K87" i="7"/>
  <c r="L87" i="7" s="1"/>
  <c r="J87" i="7"/>
  <c r="F87" i="7"/>
  <c r="E87" i="7"/>
  <c r="D87" i="7"/>
  <c r="M87" i="7" s="1"/>
  <c r="B87" i="7"/>
  <c r="O86" i="7"/>
  <c r="K86" i="7"/>
  <c r="L86" i="7" s="1"/>
  <c r="J86" i="7"/>
  <c r="F86" i="7"/>
  <c r="E86" i="7"/>
  <c r="D86" i="7"/>
  <c r="B86" i="7"/>
  <c r="O85" i="7"/>
  <c r="K85" i="7"/>
  <c r="J85" i="7"/>
  <c r="L85" i="7" s="1"/>
  <c r="F85" i="7"/>
  <c r="E85" i="7"/>
  <c r="D85" i="7"/>
  <c r="M85" i="7" s="1"/>
  <c r="B85" i="7"/>
  <c r="K84" i="7"/>
  <c r="J84" i="7"/>
  <c r="L84" i="7" s="1"/>
  <c r="F84" i="7"/>
  <c r="E84" i="7"/>
  <c r="D84" i="7"/>
  <c r="M84" i="7" s="1"/>
  <c r="B84" i="7"/>
  <c r="K83" i="7"/>
  <c r="J83" i="7"/>
  <c r="L83" i="7" s="1"/>
  <c r="F83" i="7"/>
  <c r="E83" i="7"/>
  <c r="D83" i="7"/>
  <c r="M83" i="7" s="1"/>
  <c r="B83" i="7"/>
  <c r="O82" i="7"/>
  <c r="K82" i="7"/>
  <c r="J82" i="7"/>
  <c r="L82" i="7" s="1"/>
  <c r="F82" i="7"/>
  <c r="E82" i="7"/>
  <c r="D82" i="7"/>
  <c r="M82" i="7" s="1"/>
  <c r="B82" i="7"/>
  <c r="K81" i="7"/>
  <c r="J81" i="7"/>
  <c r="F81" i="7"/>
  <c r="E81" i="7"/>
  <c r="D81" i="7"/>
  <c r="B81" i="7"/>
  <c r="K80" i="7"/>
  <c r="J80" i="7"/>
  <c r="F80" i="7"/>
  <c r="E80" i="7"/>
  <c r="D80" i="7"/>
  <c r="M80" i="7" s="1"/>
  <c r="B80" i="7"/>
  <c r="O79" i="7"/>
  <c r="K79" i="7"/>
  <c r="J79" i="7"/>
  <c r="L79" i="7" s="1"/>
  <c r="F79" i="7"/>
  <c r="E79" i="7"/>
  <c r="D79" i="7"/>
  <c r="B79" i="7"/>
  <c r="O78" i="7"/>
  <c r="K78" i="7"/>
  <c r="J78" i="7"/>
  <c r="F78" i="7"/>
  <c r="E78" i="7"/>
  <c r="D78" i="7"/>
  <c r="M78" i="7" s="1"/>
  <c r="B78" i="7"/>
  <c r="O77" i="7"/>
  <c r="K77" i="7"/>
  <c r="L77" i="7" s="1"/>
  <c r="J77" i="7"/>
  <c r="F77" i="7"/>
  <c r="E77" i="7"/>
  <c r="M77" i="7" s="1"/>
  <c r="D77" i="7"/>
  <c r="B77" i="7"/>
  <c r="K76" i="7"/>
  <c r="L76" i="7" s="1"/>
  <c r="J76" i="7"/>
  <c r="F76" i="7"/>
  <c r="E76" i="7"/>
  <c r="D76" i="7"/>
  <c r="M76" i="7" s="1"/>
  <c r="B76" i="7"/>
  <c r="K75" i="7"/>
  <c r="L75" i="7" s="1"/>
  <c r="J75" i="7"/>
  <c r="F75" i="7"/>
  <c r="E75" i="7"/>
  <c r="D75" i="7"/>
  <c r="M75" i="7" s="1"/>
  <c r="B75" i="7"/>
  <c r="K74" i="7"/>
  <c r="J74" i="7"/>
  <c r="L74" i="7" s="1"/>
  <c r="F74" i="7"/>
  <c r="E74" i="7"/>
  <c r="D74" i="7"/>
  <c r="B74" i="7"/>
  <c r="O73" i="7"/>
  <c r="K73" i="7"/>
  <c r="J73" i="7"/>
  <c r="L73" i="7" s="1"/>
  <c r="F73" i="7"/>
  <c r="E73" i="7"/>
  <c r="D73" i="7"/>
  <c r="M73" i="7" s="1"/>
  <c r="B73" i="7"/>
  <c r="K72" i="7"/>
  <c r="J72" i="7"/>
  <c r="L72" i="7" s="1"/>
  <c r="F72" i="7"/>
  <c r="E72" i="7"/>
  <c r="D72" i="7"/>
  <c r="M72" i="7" s="1"/>
  <c r="B72" i="7"/>
  <c r="O71" i="7"/>
  <c r="K71" i="7"/>
  <c r="J71" i="7"/>
  <c r="F71" i="7"/>
  <c r="E71" i="7"/>
  <c r="D71" i="7"/>
  <c r="M71" i="7" s="1"/>
  <c r="B71" i="7"/>
  <c r="K70" i="7"/>
  <c r="J70" i="7"/>
  <c r="F70" i="7"/>
  <c r="E70" i="7"/>
  <c r="D70" i="7"/>
  <c r="M70" i="7" s="1"/>
  <c r="B70" i="7"/>
  <c r="M69" i="7"/>
  <c r="K69" i="7"/>
  <c r="L69" i="7" s="1"/>
  <c r="J69" i="7"/>
  <c r="F69" i="7"/>
  <c r="E69" i="7"/>
  <c r="D69" i="7"/>
  <c r="B69" i="7"/>
  <c r="M68" i="7"/>
  <c r="K68" i="7"/>
  <c r="L68" i="7" s="1"/>
  <c r="J68" i="7"/>
  <c r="F68" i="7"/>
  <c r="E68" i="7"/>
  <c r="D68" i="7"/>
  <c r="B68" i="7"/>
  <c r="K67" i="7"/>
  <c r="L67" i="7" s="1"/>
  <c r="J67" i="7"/>
  <c r="F67" i="7"/>
  <c r="E67" i="7"/>
  <c r="D67" i="7"/>
  <c r="M67" i="7" s="1"/>
  <c r="B67" i="7"/>
  <c r="O66" i="7"/>
  <c r="K66" i="7"/>
  <c r="J66" i="7"/>
  <c r="L66" i="7" s="1"/>
  <c r="F66" i="7"/>
  <c r="E66" i="7"/>
  <c r="D66" i="7"/>
  <c r="B66" i="7"/>
  <c r="O65" i="7"/>
  <c r="L65" i="7"/>
  <c r="K65" i="7"/>
  <c r="J65" i="7"/>
  <c r="F65" i="7"/>
  <c r="E65" i="7"/>
  <c r="D65" i="7"/>
  <c r="M65" i="7" s="1"/>
  <c r="B65" i="7"/>
  <c r="O64" i="7"/>
  <c r="K64" i="7"/>
  <c r="J64" i="7"/>
  <c r="F64" i="7"/>
  <c r="E64" i="7"/>
  <c r="D64" i="7"/>
  <c r="M64" i="7" s="1"/>
  <c r="B64" i="7"/>
  <c r="K63" i="7"/>
  <c r="J63" i="7"/>
  <c r="F63" i="7"/>
  <c r="E63" i="7"/>
  <c r="D63" i="7"/>
  <c r="M63" i="7" s="1"/>
  <c r="B63" i="7"/>
  <c r="K62" i="7"/>
  <c r="J62" i="7"/>
  <c r="L62" i="7" s="1"/>
  <c r="F62" i="7"/>
  <c r="E62" i="7"/>
  <c r="D62" i="7"/>
  <c r="M62" i="7" s="1"/>
  <c r="B62" i="7"/>
  <c r="O61" i="7"/>
  <c r="K61" i="7"/>
  <c r="J61" i="7"/>
  <c r="L61" i="7" s="1"/>
  <c r="F61" i="7"/>
  <c r="E61" i="7"/>
  <c r="D61" i="7"/>
  <c r="B61" i="7"/>
  <c r="K60" i="7"/>
  <c r="J60" i="7"/>
  <c r="F60" i="7"/>
  <c r="E60" i="7"/>
  <c r="D60" i="7"/>
  <c r="M60" i="7" s="1"/>
  <c r="B60" i="7"/>
  <c r="O59" i="7"/>
  <c r="K59" i="7"/>
  <c r="J59" i="7"/>
  <c r="F59" i="7"/>
  <c r="E59" i="7"/>
  <c r="D59" i="7"/>
  <c r="M59" i="7" s="1"/>
  <c r="B59" i="7"/>
  <c r="K58" i="7"/>
  <c r="J58" i="7"/>
  <c r="F58" i="7"/>
  <c r="E58" i="7"/>
  <c r="D58" i="7"/>
  <c r="M58" i="7" s="1"/>
  <c r="B58" i="7"/>
  <c r="O57" i="7"/>
  <c r="K57" i="7"/>
  <c r="L57" i="7" s="1"/>
  <c r="J57" i="7"/>
  <c r="F57" i="7"/>
  <c r="E57" i="7"/>
  <c r="D57" i="7"/>
  <c r="B57" i="7"/>
  <c r="K56" i="7"/>
  <c r="L56" i="7" s="1"/>
  <c r="J56" i="7"/>
  <c r="F56" i="7"/>
  <c r="E56" i="7"/>
  <c r="D56" i="7"/>
  <c r="M56" i="7" s="1"/>
  <c r="B56" i="7"/>
  <c r="K55" i="7"/>
  <c r="L55" i="7" s="1"/>
  <c r="J55" i="7"/>
  <c r="F55" i="7"/>
  <c r="E55" i="7"/>
  <c r="D55" i="7"/>
  <c r="M55" i="7" s="1"/>
  <c r="B55" i="7"/>
  <c r="O54" i="7"/>
  <c r="K54" i="7"/>
  <c r="J54" i="7"/>
  <c r="F54" i="7"/>
  <c r="E54" i="7"/>
  <c r="D54" i="7"/>
  <c r="M54" i="7" s="1"/>
  <c r="B54" i="7"/>
  <c r="O53" i="7"/>
  <c r="K53" i="7"/>
  <c r="L53" i="7" s="1"/>
  <c r="J53" i="7"/>
  <c r="F53" i="7"/>
  <c r="E53" i="7"/>
  <c r="D53" i="7"/>
  <c r="M53" i="7" s="1"/>
  <c r="B53" i="7"/>
  <c r="K52" i="7"/>
  <c r="J52" i="7"/>
  <c r="F52" i="7"/>
  <c r="E52" i="7"/>
  <c r="D52" i="7"/>
  <c r="M52" i="7" s="1"/>
  <c r="B52" i="7"/>
  <c r="K51" i="7"/>
  <c r="J51" i="7"/>
  <c r="F51" i="7"/>
  <c r="E51" i="7"/>
  <c r="D51" i="7"/>
  <c r="M51" i="7" s="1"/>
  <c r="B51" i="7"/>
  <c r="O50" i="7"/>
  <c r="K50" i="7"/>
  <c r="J50" i="7"/>
  <c r="L50" i="7" s="1"/>
  <c r="F50" i="7"/>
  <c r="E50" i="7"/>
  <c r="D50" i="7"/>
  <c r="M50" i="7" s="1"/>
  <c r="B50" i="7"/>
  <c r="O49" i="7"/>
  <c r="K49" i="7"/>
  <c r="J49" i="7"/>
  <c r="L49" i="7" s="1"/>
  <c r="F49" i="7"/>
  <c r="E49" i="7"/>
  <c r="D49" i="7"/>
  <c r="B49" i="7"/>
  <c r="K48" i="7"/>
  <c r="J48" i="7"/>
  <c r="L48" i="7" s="1"/>
  <c r="F48" i="7"/>
  <c r="E48" i="7"/>
  <c r="D48" i="7"/>
  <c r="M48" i="7" s="1"/>
  <c r="B48" i="7"/>
  <c r="K47" i="7"/>
  <c r="J47" i="7"/>
  <c r="L47" i="7" s="1"/>
  <c r="F47" i="7"/>
  <c r="E47" i="7"/>
  <c r="D47" i="7"/>
  <c r="M47" i="7" s="1"/>
  <c r="B47" i="7"/>
  <c r="K46" i="7"/>
  <c r="J46" i="7"/>
  <c r="L46" i="7" s="1"/>
  <c r="F46" i="7"/>
  <c r="E46" i="7"/>
  <c r="D46" i="7"/>
  <c r="M46" i="7" s="1"/>
  <c r="B46" i="7"/>
  <c r="K45" i="7"/>
  <c r="J45" i="7"/>
  <c r="L45" i="7" s="1"/>
  <c r="F45" i="7"/>
  <c r="E45" i="7"/>
  <c r="D45" i="7"/>
  <c r="M45" i="7" s="1"/>
  <c r="B45" i="7"/>
  <c r="K44" i="7"/>
  <c r="J44" i="7"/>
  <c r="L44" i="7" s="1"/>
  <c r="F44" i="7"/>
  <c r="E44" i="7"/>
  <c r="D44" i="7"/>
  <c r="M44" i="7" s="1"/>
  <c r="B44" i="7"/>
  <c r="K43" i="7"/>
  <c r="J43" i="7"/>
  <c r="L43" i="7" s="1"/>
  <c r="F43" i="7"/>
  <c r="E43" i="7"/>
  <c r="D43" i="7"/>
  <c r="M43" i="7" s="1"/>
  <c r="B43" i="7"/>
  <c r="K42" i="7"/>
  <c r="J42" i="7"/>
  <c r="L42" i="7" s="1"/>
  <c r="F42" i="7"/>
  <c r="E42" i="7"/>
  <c r="D42" i="7"/>
  <c r="M42" i="7" s="1"/>
  <c r="B42" i="7"/>
  <c r="K41" i="7"/>
  <c r="J41" i="7"/>
  <c r="L41" i="7" s="1"/>
  <c r="F41" i="7"/>
  <c r="E41" i="7"/>
  <c r="D41" i="7"/>
  <c r="M41" i="7" s="1"/>
  <c r="B41" i="7"/>
  <c r="K40" i="7"/>
  <c r="J40" i="7"/>
  <c r="L40" i="7" s="1"/>
  <c r="F40" i="7"/>
  <c r="E40" i="7"/>
  <c r="D40" i="7"/>
  <c r="M40" i="7" s="1"/>
  <c r="B40" i="7"/>
  <c r="K39" i="7"/>
  <c r="J39" i="7"/>
  <c r="L39" i="7" s="1"/>
  <c r="F39" i="7"/>
  <c r="E39" i="7"/>
  <c r="D39" i="7"/>
  <c r="M39" i="7" s="1"/>
  <c r="B39" i="7"/>
  <c r="K38" i="7"/>
  <c r="J38" i="7"/>
  <c r="L38" i="7" s="1"/>
  <c r="F38" i="7"/>
  <c r="E38" i="7"/>
  <c r="D38" i="7"/>
  <c r="M38" i="7" s="1"/>
  <c r="B38" i="7"/>
  <c r="O37" i="7"/>
  <c r="K37" i="7"/>
  <c r="J37" i="7"/>
  <c r="L37" i="7" s="1"/>
  <c r="F37" i="7"/>
  <c r="E37" i="7"/>
  <c r="D37" i="7"/>
  <c r="M37" i="7" s="1"/>
  <c r="B37" i="7"/>
  <c r="K36" i="7"/>
  <c r="J36" i="7"/>
  <c r="F36" i="7"/>
  <c r="E36" i="7"/>
  <c r="D36" i="7"/>
  <c r="M36" i="7" s="1"/>
  <c r="B36" i="7"/>
  <c r="K35" i="7"/>
  <c r="J35" i="7"/>
  <c r="L35" i="7" s="1"/>
  <c r="F35" i="7"/>
  <c r="E35" i="7"/>
  <c r="D35" i="7"/>
  <c r="M35" i="7" s="1"/>
  <c r="B35" i="7"/>
  <c r="K34" i="7"/>
  <c r="J34" i="7"/>
  <c r="F34" i="7"/>
  <c r="E34" i="7"/>
  <c r="D34" i="7"/>
  <c r="M34" i="7" s="1"/>
  <c r="B34" i="7"/>
  <c r="O33" i="7"/>
  <c r="K33" i="7"/>
  <c r="J33" i="7"/>
  <c r="L33" i="7" s="1"/>
  <c r="F33" i="7"/>
  <c r="E33" i="7"/>
  <c r="D33" i="7"/>
  <c r="M33" i="7" s="1"/>
  <c r="B33" i="7"/>
  <c r="K32" i="7"/>
  <c r="J32" i="7"/>
  <c r="L32" i="7" s="1"/>
  <c r="F32" i="7"/>
  <c r="E32" i="7"/>
  <c r="D32" i="7"/>
  <c r="M32" i="7" s="1"/>
  <c r="B32" i="7"/>
  <c r="K31" i="7"/>
  <c r="J31" i="7"/>
  <c r="F31" i="7"/>
  <c r="E31" i="7"/>
  <c r="D31" i="7"/>
  <c r="M31" i="7" s="1"/>
  <c r="B31" i="7"/>
  <c r="K30" i="7"/>
  <c r="J30" i="7"/>
  <c r="L30" i="7" s="1"/>
  <c r="F30" i="7"/>
  <c r="E30" i="7"/>
  <c r="D30" i="7"/>
  <c r="B30" i="7"/>
  <c r="K29" i="7"/>
  <c r="J29" i="7"/>
  <c r="L29" i="7" s="1"/>
  <c r="F29" i="7"/>
  <c r="E29" i="7"/>
  <c r="D29" i="7"/>
  <c r="M29" i="7" s="1"/>
  <c r="B29" i="7"/>
  <c r="K28" i="7"/>
  <c r="J28" i="7"/>
  <c r="L28" i="7" s="1"/>
  <c r="F28" i="7"/>
  <c r="E28" i="7"/>
  <c r="D28" i="7"/>
  <c r="M28" i="7" s="1"/>
  <c r="B28" i="7"/>
  <c r="O27" i="7"/>
  <c r="K27" i="7"/>
  <c r="J27" i="7"/>
  <c r="F27" i="7"/>
  <c r="E27" i="7"/>
  <c r="D27" i="7"/>
  <c r="M27" i="7" s="1"/>
  <c r="B27" i="7"/>
  <c r="O26" i="7"/>
  <c r="L26" i="7"/>
  <c r="K26" i="7"/>
  <c r="J26" i="7"/>
  <c r="F26" i="7"/>
  <c r="E26" i="7"/>
  <c r="D26" i="7"/>
  <c r="B26" i="7"/>
  <c r="L25" i="7"/>
  <c r="K25" i="7"/>
  <c r="J25" i="7"/>
  <c r="F25" i="7"/>
  <c r="E25" i="7"/>
  <c r="D25" i="7"/>
  <c r="M25" i="7" s="1"/>
  <c r="B25" i="7"/>
  <c r="O24" i="7"/>
  <c r="M24" i="7"/>
  <c r="K24" i="7"/>
  <c r="J24" i="7"/>
  <c r="F24" i="7"/>
  <c r="E24" i="7"/>
  <c r="D24" i="7"/>
  <c r="B24" i="7"/>
  <c r="M23" i="7"/>
  <c r="K23" i="7"/>
  <c r="J23" i="7"/>
  <c r="F23" i="7"/>
  <c r="E23" i="7"/>
  <c r="D23" i="7"/>
  <c r="B23" i="7"/>
  <c r="K22" i="7"/>
  <c r="J22" i="7"/>
  <c r="L22" i="7" s="1"/>
  <c r="F22" i="7"/>
  <c r="E22" i="7"/>
  <c r="D22" i="7"/>
  <c r="M22" i="7" s="1"/>
  <c r="B22" i="7"/>
  <c r="O21" i="7"/>
  <c r="K21" i="7"/>
  <c r="J21" i="7"/>
  <c r="F21" i="7"/>
  <c r="E21" i="7"/>
  <c r="D21" i="7"/>
  <c r="M21" i="7" s="1"/>
  <c r="B21" i="7"/>
  <c r="M20" i="7"/>
  <c r="K20" i="7"/>
  <c r="J20" i="7"/>
  <c r="F20" i="7"/>
  <c r="E20" i="7"/>
  <c r="D20" i="7"/>
  <c r="B20" i="7"/>
  <c r="K19" i="7"/>
  <c r="L19" i="7" s="1"/>
  <c r="J19" i="7"/>
  <c r="F19" i="7"/>
  <c r="E19" i="7"/>
  <c r="D19" i="7"/>
  <c r="M19" i="7" s="1"/>
  <c r="B19" i="7"/>
  <c r="O18" i="7"/>
  <c r="K18" i="7"/>
  <c r="L18" i="7" s="1"/>
  <c r="J18" i="7"/>
  <c r="F18" i="7"/>
  <c r="E18" i="7"/>
  <c r="D18" i="7"/>
  <c r="B18" i="7"/>
  <c r="K17" i="7"/>
  <c r="J17" i="7"/>
  <c r="L17" i="7" s="1"/>
  <c r="F17" i="7"/>
  <c r="E17" i="7"/>
  <c r="D17" i="7"/>
  <c r="M17" i="7" s="1"/>
  <c r="B17" i="7"/>
  <c r="O16" i="7"/>
  <c r="K16" i="7"/>
  <c r="L16" i="7" s="1"/>
  <c r="J16" i="7"/>
  <c r="F16" i="7"/>
  <c r="E16" i="7"/>
  <c r="D16" i="7"/>
  <c r="M16" i="7" s="1"/>
  <c r="B16" i="7"/>
  <c r="O15" i="7"/>
  <c r="K15" i="7"/>
  <c r="J15" i="7"/>
  <c r="L15" i="7" s="1"/>
  <c r="F15" i="7"/>
  <c r="E15" i="7"/>
  <c r="D15" i="7"/>
  <c r="B15" i="7"/>
  <c r="K14" i="7"/>
  <c r="J14" i="7"/>
  <c r="L14" i="7" s="1"/>
  <c r="F14" i="7"/>
  <c r="E14" i="7"/>
  <c r="D14" i="7"/>
  <c r="M14" i="7" s="1"/>
  <c r="B14" i="7"/>
  <c r="O13" i="7"/>
  <c r="K13" i="7"/>
  <c r="J13" i="7"/>
  <c r="F13" i="7"/>
  <c r="E13" i="7"/>
  <c r="D13" i="7"/>
  <c r="M13" i="7" s="1"/>
  <c r="B13" i="7"/>
  <c r="O12" i="7"/>
  <c r="K12" i="7"/>
  <c r="J12" i="7"/>
  <c r="F12" i="7"/>
  <c r="E12" i="7"/>
  <c r="D12" i="7"/>
  <c r="M12" i="7" s="1"/>
  <c r="B12" i="7"/>
  <c r="K11" i="7"/>
  <c r="J11" i="7"/>
  <c r="L11" i="7" s="1"/>
  <c r="F11" i="7"/>
  <c r="E11" i="7"/>
  <c r="D11" i="7"/>
  <c r="M11" i="7" s="1"/>
  <c r="B11" i="7"/>
  <c r="K10" i="7"/>
  <c r="J10" i="7"/>
  <c r="L10" i="7" s="1"/>
  <c r="F10" i="7"/>
  <c r="E10" i="7"/>
  <c r="D10" i="7"/>
  <c r="M10" i="7" s="1"/>
  <c r="B10" i="7"/>
  <c r="O9" i="7"/>
  <c r="K9" i="7"/>
  <c r="J9" i="7"/>
  <c r="L9" i="7" s="1"/>
  <c r="F9" i="7"/>
  <c r="E9" i="7"/>
  <c r="D9" i="7"/>
  <c r="B9" i="7"/>
  <c r="K8" i="7"/>
  <c r="J8" i="7"/>
  <c r="L8" i="7" s="1"/>
  <c r="F8" i="7"/>
  <c r="E8" i="7"/>
  <c r="D8" i="7"/>
  <c r="M8" i="7" s="1"/>
  <c r="B8" i="7"/>
  <c r="K7" i="7"/>
  <c r="J7" i="7"/>
  <c r="L7" i="7" s="1"/>
  <c r="F7" i="7"/>
  <c r="E7" i="7"/>
  <c r="D7" i="7"/>
  <c r="M7" i="7" s="1"/>
  <c r="B7" i="7"/>
  <c r="O6" i="7"/>
  <c r="K6" i="7"/>
  <c r="J6" i="7"/>
  <c r="L6" i="7" s="1"/>
  <c r="F6" i="7"/>
  <c r="E6" i="7"/>
  <c r="D6" i="7"/>
  <c r="M6" i="7" s="1"/>
  <c r="B6" i="7"/>
  <c r="K5" i="7"/>
  <c r="J5" i="7"/>
  <c r="L5" i="7" s="1"/>
  <c r="F5" i="7"/>
  <c r="E5" i="7"/>
  <c r="D5" i="7"/>
  <c r="M5" i="7" s="1"/>
  <c r="B5" i="7"/>
  <c r="O4" i="7"/>
  <c r="K4" i="7"/>
  <c r="J4" i="7"/>
  <c r="F4" i="7"/>
  <c r="E4" i="7"/>
  <c r="D4" i="7"/>
  <c r="M4" i="7" s="1"/>
  <c r="B4" i="7"/>
  <c r="O3" i="7"/>
  <c r="K3" i="7"/>
  <c r="J3" i="7"/>
  <c r="L3" i="7" s="1"/>
  <c r="F3" i="7"/>
  <c r="E3" i="7"/>
  <c r="D3" i="7"/>
  <c r="B3" i="7"/>
  <c r="L2" i="7"/>
  <c r="K2" i="7"/>
  <c r="J2" i="7"/>
  <c r="F2" i="7"/>
  <c r="E2" i="7"/>
  <c r="D2" i="7"/>
  <c r="M2" i="7" s="1"/>
  <c r="B2" i="7"/>
  <c r="M118" i="7" l="1"/>
  <c r="M145" i="7"/>
  <c r="M935" i="7"/>
  <c r="M1390" i="7"/>
  <c r="M15" i="7"/>
  <c r="M81" i="7"/>
  <c r="M86" i="7"/>
  <c r="M116" i="7"/>
  <c r="M144" i="7"/>
  <c r="M315" i="7"/>
  <c r="M349" i="7"/>
  <c r="M427" i="7"/>
  <c r="M447" i="7"/>
  <c r="M470" i="7"/>
  <c r="M478" i="7"/>
  <c r="M484" i="7"/>
  <c r="M490" i="7"/>
  <c r="M519" i="7"/>
  <c r="M567" i="7"/>
  <c r="M602" i="7"/>
  <c r="M673" i="7"/>
  <c r="M716" i="7"/>
  <c r="M763" i="7"/>
  <c r="M769" i="7"/>
  <c r="M885" i="7"/>
  <c r="M941" i="7"/>
  <c r="M999" i="7"/>
  <c r="M1063" i="7"/>
  <c r="M1280" i="7"/>
  <c r="M1381" i="7"/>
  <c r="M1398" i="7"/>
  <c r="M1264" i="7"/>
  <c r="M1285" i="7"/>
  <c r="M3" i="7"/>
  <c r="M57" i="7"/>
  <c r="M205" i="7"/>
  <c r="M250" i="7"/>
  <c r="M267" i="7"/>
  <c r="M399" i="7"/>
  <c r="M405" i="7"/>
  <c r="M468" i="7"/>
  <c r="M476" i="7"/>
  <c r="M482" i="7"/>
  <c r="M523" i="7"/>
  <c r="M696" i="7"/>
  <c r="M702" i="7"/>
  <c r="M710" i="7"/>
  <c r="M761" i="7"/>
  <c r="M767" i="7"/>
  <c r="M795" i="7"/>
  <c r="M1039" i="7"/>
  <c r="M1080" i="7"/>
  <c r="M1135" i="7"/>
  <c r="M1256" i="7"/>
  <c r="M1316" i="7"/>
  <c r="M1367" i="7"/>
  <c r="M366" i="7"/>
  <c r="M424" i="7"/>
  <c r="M438" i="7"/>
  <c r="M481" i="7"/>
  <c r="M528" i="7"/>
  <c r="M565" i="7"/>
  <c r="M594" i="7"/>
  <c r="M600" i="7"/>
  <c r="M676" i="7"/>
  <c r="M689" i="7"/>
  <c r="M858" i="7"/>
  <c r="M897" i="7"/>
  <c r="M1181" i="7"/>
  <c r="M1199" i="7"/>
  <c r="M983" i="7"/>
  <c r="M1013" i="7"/>
  <c r="M1045" i="7"/>
  <c r="M74" i="7"/>
  <c r="M49" i="7"/>
  <c r="M66" i="7"/>
  <c r="M94" i="7"/>
  <c r="M105" i="7"/>
  <c r="M112" i="7"/>
  <c r="M151" i="7"/>
  <c r="M164" i="7"/>
  <c r="M172" i="7"/>
  <c r="M239" i="7"/>
  <c r="M240" i="7"/>
  <c r="M292" i="7"/>
  <c r="M311" i="7"/>
  <c r="M330" i="7"/>
  <c r="M353" i="7"/>
  <c r="M375" i="7"/>
  <c r="M397" i="7"/>
  <c r="M408" i="7"/>
  <c r="M409" i="7"/>
  <c r="M473" i="7"/>
  <c r="M492" i="7"/>
  <c r="M661" i="7"/>
  <c r="M771" i="7"/>
  <c r="M777" i="7"/>
  <c r="M891" i="7"/>
  <c r="M910" i="7"/>
  <c r="M930" i="7"/>
  <c r="M937" i="7"/>
  <c r="M955" i="7"/>
  <c r="M956" i="7"/>
  <c r="M1052" i="7"/>
  <c r="M1058" i="7"/>
  <c r="M1115" i="7"/>
  <c r="M1127" i="7"/>
  <c r="M1158" i="7"/>
  <c r="M1197" i="7"/>
  <c r="M1261" i="7"/>
  <c r="M1293" i="7"/>
  <c r="L21" i="7"/>
  <c r="M26" i="7"/>
  <c r="L52" i="7"/>
  <c r="L116" i="7"/>
  <c r="L4" i="7"/>
  <c r="L51" i="7"/>
  <c r="L71" i="7"/>
  <c r="M106" i="7"/>
  <c r="M161" i="7"/>
  <c r="L13" i="7"/>
  <c r="L24" i="7"/>
  <c r="L27" i="7"/>
  <c r="M30" i="7"/>
  <c r="L36" i="7"/>
  <c r="L70" i="7"/>
  <c r="M79" i="7"/>
  <c r="L81" i="7"/>
  <c r="L94" i="7"/>
  <c r="L99" i="7"/>
  <c r="L115" i="7"/>
  <c r="L164" i="7"/>
  <c r="L12" i="7"/>
  <c r="M18" i="7"/>
  <c r="L23" i="7"/>
  <c r="L31" i="7"/>
  <c r="L60" i="7"/>
  <c r="L93" i="7"/>
  <c r="L105" i="7"/>
  <c r="L107" i="7"/>
  <c r="L59" i="7"/>
  <c r="L64" i="7"/>
  <c r="L80" i="7"/>
  <c r="L98" i="7"/>
  <c r="L112" i="7"/>
  <c r="M9" i="7"/>
  <c r="L20" i="7"/>
  <c r="L34" i="7"/>
  <c r="L54" i="7"/>
  <c r="L58" i="7"/>
  <c r="M61" i="7"/>
  <c r="L63" i="7"/>
  <c r="L78" i="7"/>
  <c r="L97" i="7"/>
  <c r="L117" i="7"/>
  <c r="L119" i="7"/>
  <c r="L123" i="7"/>
  <c r="L128" i="7"/>
  <c r="M137" i="7"/>
  <c r="L144" i="7"/>
  <c r="L159" i="7"/>
  <c r="L166" i="7"/>
  <c r="L174" i="7"/>
  <c r="L202" i="7"/>
  <c r="M216" i="7"/>
  <c r="M224" i="7"/>
  <c r="L226" i="7"/>
  <c r="M235" i="7"/>
  <c r="L238" i="7"/>
  <c r="L241" i="7"/>
  <c r="L263" i="7"/>
  <c r="L294" i="7"/>
  <c r="L300" i="7"/>
  <c r="L322" i="7"/>
  <c r="L345" i="7"/>
  <c r="L349" i="7"/>
  <c r="L358" i="7"/>
  <c r="L359" i="7"/>
  <c r="L376" i="7"/>
  <c r="L377" i="7"/>
  <c r="L252" i="7"/>
  <c r="M309" i="7"/>
  <c r="L411" i="7"/>
  <c r="M416" i="7"/>
  <c r="M573" i="7"/>
  <c r="L290" i="7"/>
  <c r="L306" i="7"/>
  <c r="L374" i="7"/>
  <c r="L472" i="7"/>
  <c r="L88" i="7"/>
  <c r="M93" i="7"/>
  <c r="L110" i="7"/>
  <c r="L114" i="7"/>
  <c r="M124" i="7"/>
  <c r="L126" i="7"/>
  <c r="M129" i="7"/>
  <c r="L153" i="7"/>
  <c r="L163" i="7"/>
  <c r="L177" i="7"/>
  <c r="M232" i="7"/>
  <c r="L251" i="7"/>
  <c r="L273" i="7"/>
  <c r="M279" i="7"/>
  <c r="L284" i="7"/>
  <c r="L289" i="7"/>
  <c r="L298" i="7"/>
  <c r="L304" i="7"/>
  <c r="L310" i="7"/>
  <c r="M316" i="7"/>
  <c r="M326" i="7"/>
  <c r="L334" i="7"/>
  <c r="L341" i="7"/>
  <c r="M354" i="7"/>
  <c r="L356" i="7"/>
  <c r="L365" i="7"/>
  <c r="L373" i="7"/>
  <c r="L383" i="7"/>
  <c r="M396" i="7"/>
  <c r="L398" i="7"/>
  <c r="M404" i="7"/>
  <c r="L425" i="7"/>
  <c r="L433" i="7"/>
  <c r="L437" i="7"/>
  <c r="M441" i="7"/>
  <c r="L451" i="7"/>
  <c r="L457" i="7"/>
  <c r="L458" i="7"/>
  <c r="L468" i="7"/>
  <c r="L469" i="7"/>
  <c r="L95" i="7"/>
  <c r="L121" i="7"/>
  <c r="L145" i="7"/>
  <c r="L172" i="7"/>
  <c r="M179" i="7"/>
  <c r="M183" i="7"/>
  <c r="L190" i="7"/>
  <c r="L205" i="7"/>
  <c r="L217" i="7"/>
  <c r="L224" i="7"/>
  <c r="M227" i="7"/>
  <c r="M229" i="7"/>
  <c r="L244" i="7"/>
  <c r="L250" i="7"/>
  <c r="L265" i="7"/>
  <c r="M275" i="7"/>
  <c r="L297" i="7"/>
  <c r="L309" i="7"/>
  <c r="M313" i="7"/>
  <c r="L333" i="7"/>
  <c r="L340" i="7"/>
  <c r="L364" i="7"/>
  <c r="M385" i="7"/>
  <c r="L388" i="7"/>
  <c r="L397" i="7"/>
  <c r="L406" i="7"/>
  <c r="L420" i="7"/>
  <c r="L424" i="7"/>
  <c r="M430" i="7"/>
  <c r="M453" i="7"/>
  <c r="L456" i="7"/>
  <c r="M465" i="7"/>
  <c r="L520" i="7"/>
  <c r="M197" i="7"/>
  <c r="L204" i="7"/>
  <c r="L318" i="7"/>
  <c r="L331" i="7"/>
  <c r="M377" i="7"/>
  <c r="L396" i="7"/>
  <c r="L414" i="7"/>
  <c r="L518" i="7"/>
  <c r="L535" i="7"/>
  <c r="L540" i="7"/>
  <c r="L560" i="7"/>
  <c r="M96" i="7"/>
  <c r="L108" i="7"/>
  <c r="M111" i="7"/>
  <c r="M113" i="7"/>
  <c r="L140" i="7"/>
  <c r="L156" i="7"/>
  <c r="M162" i="7"/>
  <c r="L167" i="7"/>
  <c r="L170" i="7"/>
  <c r="L175" i="7"/>
  <c r="L179" i="7"/>
  <c r="L185" i="7"/>
  <c r="L188" i="7"/>
  <c r="M191" i="7"/>
  <c r="L199" i="7"/>
  <c r="L203" i="7"/>
  <c r="L227" i="7"/>
  <c r="L242" i="7"/>
  <c r="M273" i="7"/>
  <c r="L275" i="7"/>
  <c r="M283" i="7"/>
  <c r="L295" i="7"/>
  <c r="L301" i="7"/>
  <c r="L323" i="7"/>
  <c r="L350" i="7"/>
  <c r="L354" i="7"/>
  <c r="L360" i="7"/>
  <c r="L402" i="7"/>
  <c r="M407" i="7"/>
  <c r="L409" i="7"/>
  <c r="L413" i="7"/>
  <c r="L431" i="7"/>
  <c r="L453" i="7"/>
  <c r="M469" i="7"/>
  <c r="M472" i="7"/>
  <c r="L537" i="7"/>
  <c r="L601" i="7"/>
  <c r="L621" i="7"/>
  <c r="L714" i="7"/>
  <c r="M993" i="7"/>
  <c r="L995" i="7"/>
  <c r="L999" i="7"/>
  <c r="M458" i="7"/>
  <c r="M463" i="7"/>
  <c r="M475" i="7"/>
  <c r="M477" i="7"/>
  <c r="L480" i="7"/>
  <c r="M489" i="7"/>
  <c r="M500" i="7"/>
  <c r="L502" i="7"/>
  <c r="L521" i="7"/>
  <c r="L532" i="7"/>
  <c r="L536" i="7"/>
  <c r="L541" i="7"/>
  <c r="M545" i="7"/>
  <c r="L565" i="7"/>
  <c r="L576" i="7"/>
  <c r="L577" i="7"/>
  <c r="L578" i="7"/>
  <c r="M606" i="7"/>
  <c r="L632" i="7"/>
  <c r="L635" i="7"/>
  <c r="L747" i="7"/>
  <c r="L797" i="7"/>
  <c r="L802" i="7"/>
  <c r="M875" i="7"/>
  <c r="L892" i="7"/>
  <c r="M971" i="7"/>
  <c r="M474" i="7"/>
  <c r="L491" i="7"/>
  <c r="M504" i="7"/>
  <c r="L546" i="7"/>
  <c r="L550" i="7"/>
  <c r="L571" i="7"/>
  <c r="L585" i="7"/>
  <c r="L589" i="7"/>
  <c r="L594" i="7"/>
  <c r="L607" i="7"/>
  <c r="M622" i="7"/>
  <c r="L639" i="7"/>
  <c r="L676" i="7"/>
  <c r="L687" i="7"/>
  <c r="M697" i="7"/>
  <c r="L713" i="7"/>
  <c r="L728" i="7"/>
  <c r="L736" i="7"/>
  <c r="L744" i="7"/>
  <c r="L786" i="7"/>
  <c r="L794" i="7"/>
  <c r="L807" i="7"/>
  <c r="L811" i="7"/>
  <c r="L815" i="7"/>
  <c r="L819" i="7"/>
  <c r="M826" i="7"/>
  <c r="M834" i="7"/>
  <c r="M850" i="7"/>
  <c r="M851" i="7"/>
  <c r="M862" i="7"/>
  <c r="L883" i="7"/>
  <c r="L902" i="7"/>
  <c r="L921" i="7"/>
  <c r="M939" i="7"/>
  <c r="L956" i="7"/>
  <c r="L973" i="7"/>
  <c r="L977" i="7"/>
  <c r="L994" i="7"/>
  <c r="L735" i="7"/>
  <c r="L743" i="7"/>
  <c r="L774" i="7"/>
  <c r="L785" i="7"/>
  <c r="L793" i="7"/>
  <c r="L823" i="7"/>
  <c r="L827" i="7"/>
  <c r="L831" i="7"/>
  <c r="L859" i="7"/>
  <c r="L863" i="7"/>
  <c r="M867" i="7"/>
  <c r="L875" i="7"/>
  <c r="M893" i="7"/>
  <c r="L895" i="7"/>
  <c r="L901" i="7"/>
  <c r="M914" i="7"/>
  <c r="L925" i="7"/>
  <c r="M938" i="7"/>
  <c r="L611" i="7"/>
  <c r="M682" i="7"/>
  <c r="M952" i="7"/>
  <c r="L972" i="7"/>
  <c r="L976" i="7"/>
  <c r="L489" i="7"/>
  <c r="M508" i="7"/>
  <c r="L561" i="7"/>
  <c r="L630" i="7"/>
  <c r="M714" i="7"/>
  <c r="L749" i="7"/>
  <c r="L755" i="7"/>
  <c r="L805" i="7"/>
  <c r="M927" i="7"/>
  <c r="L931" i="7"/>
  <c r="M936" i="7"/>
  <c r="L954" i="7"/>
  <c r="L435" i="7"/>
  <c r="L440" i="7"/>
  <c r="L445" i="7"/>
  <c r="L454" i="7"/>
  <c r="L462" i="7"/>
  <c r="L470" i="7"/>
  <c r="L473" i="7"/>
  <c r="L482" i="7"/>
  <c r="M495" i="7"/>
  <c r="M521" i="7"/>
  <c r="L525" i="7"/>
  <c r="M532" i="7"/>
  <c r="L534" i="7"/>
  <c r="M541" i="7"/>
  <c r="L543" i="7"/>
  <c r="L548" i="7"/>
  <c r="L569" i="7"/>
  <c r="L573" i="7"/>
  <c r="M577" i="7"/>
  <c r="M578" i="7"/>
  <c r="L581" i="7"/>
  <c r="L598" i="7"/>
  <c r="L603" i="7"/>
  <c r="L615" i="7"/>
  <c r="M620" i="7"/>
  <c r="L622" i="7"/>
  <c r="L629" i="7"/>
  <c r="M634" i="7"/>
  <c r="L637" i="7"/>
  <c r="L674" i="7"/>
  <c r="L697" i="7"/>
  <c r="L702" i="7"/>
  <c r="L711" i="7"/>
  <c r="L715" i="7"/>
  <c r="L723" i="7"/>
  <c r="L724" i="7"/>
  <c r="L732" i="7"/>
  <c r="L740" i="7"/>
  <c r="L759" i="7"/>
  <c r="M766" i="7"/>
  <c r="L772" i="7"/>
  <c r="M775" i="7"/>
  <c r="M776" i="7"/>
  <c r="L782" i="7"/>
  <c r="L790" i="7"/>
  <c r="L799" i="7"/>
  <c r="L852" i="7"/>
  <c r="L857" i="7"/>
  <c r="M864" i="7"/>
  <c r="L867" i="7"/>
  <c r="L881" i="7"/>
  <c r="L898" i="7"/>
  <c r="L914" i="7"/>
  <c r="L951" i="7"/>
  <c r="M965" i="7"/>
  <c r="L722" i="7"/>
  <c r="L731" i="7"/>
  <c r="L739" i="7"/>
  <c r="M756" i="7"/>
  <c r="L781" i="7"/>
  <c r="L789" i="7"/>
  <c r="L821" i="7"/>
  <c r="L825" i="7"/>
  <c r="L829" i="7"/>
  <c r="L833" i="7"/>
  <c r="L861" i="7"/>
  <c r="L873" i="7"/>
  <c r="L897" i="7"/>
  <c r="L918" i="7"/>
  <c r="L923" i="7"/>
  <c r="L927" i="7"/>
  <c r="M932" i="7"/>
  <c r="L934" i="7"/>
  <c r="M943" i="7"/>
  <c r="M946" i="7"/>
  <c r="M947" i="7"/>
  <c r="L950" i="7"/>
  <c r="L962" i="7"/>
  <c r="L1000" i="7"/>
  <c r="L1046" i="7"/>
  <c r="L1007" i="7"/>
  <c r="L1020" i="7"/>
  <c r="L1042" i="7"/>
  <c r="L1047" i="7"/>
  <c r="M1066" i="7"/>
  <c r="M1074" i="7"/>
  <c r="L1081" i="7"/>
  <c r="M1166" i="7"/>
  <c r="L1174" i="7"/>
  <c r="L1178" i="7"/>
  <c r="L1182" i="7"/>
  <c r="L1186" i="7"/>
  <c r="L1211" i="7"/>
  <c r="L1213" i="7"/>
  <c r="L1230" i="7"/>
  <c r="L1236" i="7"/>
  <c r="L1256" i="7"/>
  <c r="L1279" i="7"/>
  <c r="M1287" i="7"/>
  <c r="L1294" i="7"/>
  <c r="L1317" i="7"/>
  <c r="L1321" i="7"/>
  <c r="M1334" i="7"/>
  <c r="L1336" i="7"/>
  <c r="L1340" i="7"/>
  <c r="L1344" i="7"/>
  <c r="L1348" i="7"/>
  <c r="L1356" i="7"/>
  <c r="L1381" i="7"/>
  <c r="L1380" i="7"/>
  <c r="L1400" i="7"/>
  <c r="L1404" i="7"/>
  <c r="L966" i="7"/>
  <c r="L975" i="7"/>
  <c r="L979" i="7"/>
  <c r="L993" i="7"/>
  <c r="L997" i="7"/>
  <c r="L1005" i="7"/>
  <c r="M1017" i="7"/>
  <c r="L1019" i="7"/>
  <c r="L1032" i="7"/>
  <c r="L1040" i="7"/>
  <c r="M1070" i="7"/>
  <c r="L1075" i="7"/>
  <c r="L1173" i="7"/>
  <c r="L1177" i="7"/>
  <c r="L1181" i="7"/>
  <c r="L1185" i="7"/>
  <c r="M1216" i="7"/>
  <c r="M1248" i="7"/>
  <c r="L1250" i="7"/>
  <c r="L1255" i="7"/>
  <c r="L1316" i="7"/>
  <c r="M1397" i="7"/>
  <c r="L1408" i="7"/>
  <c r="L1414" i="7"/>
  <c r="L1134" i="7"/>
  <c r="L1241" i="7"/>
  <c r="L1272" i="7"/>
  <c r="L1285" i="7"/>
  <c r="L1327" i="7"/>
  <c r="M1332" i="7"/>
  <c r="L1371" i="7"/>
  <c r="L978" i="7"/>
  <c r="L986" i="7"/>
  <c r="L992" i="7"/>
  <c r="L1003" i="7"/>
  <c r="L1011" i="7"/>
  <c r="L1018" i="7"/>
  <c r="M1025" i="7"/>
  <c r="L1030" i="7"/>
  <c r="M1037" i="7"/>
  <c r="L1039" i="7"/>
  <c r="M1050" i="7"/>
  <c r="L1052" i="7"/>
  <c r="M1055" i="7"/>
  <c r="L1058" i="7"/>
  <c r="L1071" i="7"/>
  <c r="L1085" i="7"/>
  <c r="M1113" i="7"/>
  <c r="L1116" i="7"/>
  <c r="M1123" i="7"/>
  <c r="M1142" i="7"/>
  <c r="L1151" i="7"/>
  <c r="L1176" i="7"/>
  <c r="L1180" i="7"/>
  <c r="L1184" i="7"/>
  <c r="M1187" i="7"/>
  <c r="L1216" i="7"/>
  <c r="M1231" i="7"/>
  <c r="M1246" i="7"/>
  <c r="L1248" i="7"/>
  <c r="L1249" i="7"/>
  <c r="L1254" i="7"/>
  <c r="L1261" i="7"/>
  <c r="L1284" i="7"/>
  <c r="L1310" i="7"/>
  <c r="L1319" i="7"/>
  <c r="M1324" i="7"/>
  <c r="M1329" i="7"/>
  <c r="L1334" i="7"/>
  <c r="L1338" i="7"/>
  <c r="L1342" i="7"/>
  <c r="L1346" i="7"/>
  <c r="L1352" i="7"/>
  <c r="L1360" i="7"/>
  <c r="L1391" i="7"/>
  <c r="L1413" i="7"/>
  <c r="L1002" i="7"/>
  <c r="L1010" i="7"/>
  <c r="L1017" i="7"/>
  <c r="M1020" i="7"/>
  <c r="L1029" i="7"/>
  <c r="M1046" i="7"/>
  <c r="M1047" i="7"/>
  <c r="L1057" i="7"/>
  <c r="L1078" i="7"/>
  <c r="L1084" i="7"/>
  <c r="L1156" i="7"/>
  <c r="L1188" i="7"/>
  <c r="L1192" i="7"/>
  <c r="L1196" i="7"/>
  <c r="L1206" i="7"/>
  <c r="M1212" i="7"/>
  <c r="M1213" i="7"/>
  <c r="L1215" i="7"/>
  <c r="M1230" i="7"/>
  <c r="L1247" i="7"/>
  <c r="L1291" i="7"/>
  <c r="L1297" i="7"/>
  <c r="M1307" i="7"/>
  <c r="L1309" i="7"/>
  <c r="M1321" i="7"/>
  <c r="L1331" i="7"/>
  <c r="M1348" i="7"/>
  <c r="L1351" i="7"/>
  <c r="L1359" i="7"/>
  <c r="L1374" i="7"/>
  <c r="L1378" i="7"/>
  <c r="M1388" i="7"/>
  <c r="L1390" i="7"/>
  <c r="M1409" i="7"/>
  <c r="L1412" i="7"/>
  <c r="M1035" i="7"/>
  <c r="L1037" i="7"/>
  <c r="M1040" i="7"/>
  <c r="L1043" i="7"/>
  <c r="L1048" i="7"/>
  <c r="L1055" i="7"/>
  <c r="L1077" i="7"/>
  <c r="L1082" i="7"/>
  <c r="L1124" i="7"/>
  <c r="M1172" i="7"/>
  <c r="L1187" i="7"/>
  <c r="L1243" i="7"/>
  <c r="L1252" i="7"/>
  <c r="L1274" i="7"/>
  <c r="L1281" i="7"/>
  <c r="M1315" i="7"/>
  <c r="L1322" i="7"/>
  <c r="L1325" i="7"/>
  <c r="M1327" i="7"/>
  <c r="L1329" i="7"/>
  <c r="L1349" i="7"/>
  <c r="L1357" i="7"/>
  <c r="L1369" i="7"/>
  <c r="M1371" i="7"/>
  <c r="L1373" i="7"/>
  <c r="L1377" i="7"/>
  <c r="L1389" i="7"/>
  <c r="L1401" i="7"/>
  <c r="L1405" i="7"/>
  <c r="L1410" i="7"/>
  <c r="L363" i="7"/>
  <c r="L262" i="7"/>
  <c r="L328" i="7"/>
  <c r="M242" i="7"/>
  <c r="L285" i="7"/>
  <c r="L347" i="7"/>
  <c r="M321" i="7"/>
  <c r="L243" i="7"/>
  <c r="L266" i="7"/>
  <c r="L303" i="7"/>
  <c r="M314" i="7"/>
  <c r="M343" i="7"/>
  <c r="M362" i="7"/>
  <c r="L385" i="7"/>
  <c r="L503" i="7"/>
  <c r="M550" i="7"/>
  <c r="M618" i="7"/>
  <c r="L633" i="7"/>
  <c r="L501" i="7"/>
  <c r="M549" i="7"/>
  <c r="M556" i="7"/>
  <c r="M592" i="7"/>
  <c r="M616" i="7"/>
  <c r="L631" i="7"/>
  <c r="L444" i="7"/>
  <c r="L465" i="7"/>
  <c r="M486" i="7"/>
  <c r="L507" i="7"/>
  <c r="L545" i="7"/>
  <c r="M579" i="7"/>
  <c r="M636" i="7"/>
  <c r="M684" i="7"/>
  <c r="L443" i="7"/>
  <c r="L464" i="7"/>
  <c r="L506" i="7"/>
  <c r="L544" i="7"/>
  <c r="M596" i="7"/>
  <c r="M614" i="7"/>
  <c r="L690" i="7"/>
  <c r="L717" i="7"/>
  <c r="M772" i="7"/>
  <c r="L809" i="7"/>
  <c r="L813" i="7"/>
  <c r="L817" i="7"/>
  <c r="M835" i="7"/>
  <c r="M587" i="7"/>
  <c r="L591" i="7"/>
  <c r="M699" i="7"/>
  <c r="L721" i="7"/>
  <c r="M758" i="7"/>
  <c r="L590" i="7"/>
  <c r="M632" i="7"/>
  <c r="L665" i="7"/>
  <c r="L669" i="7"/>
  <c r="L673" i="7"/>
  <c r="L780" i="7"/>
  <c r="M809" i="7"/>
  <c r="L719" i="7"/>
  <c r="L818" i="7"/>
  <c r="L588" i="7"/>
  <c r="L668" i="7"/>
  <c r="L672" i="7"/>
  <c r="L699" i="7"/>
  <c r="L718" i="7"/>
  <c r="L758" i="7"/>
  <c r="L884" i="7"/>
  <c r="L944" i="7"/>
  <c r="M954" i="7"/>
  <c r="L1067" i="7"/>
  <c r="M920" i="7"/>
  <c r="L947" i="7"/>
  <c r="L965" i="7"/>
  <c r="L996" i="7"/>
  <c r="M883" i="7"/>
  <c r="L917" i="7"/>
  <c r="L938" i="7"/>
  <c r="M976" i="7"/>
  <c r="L1028" i="7"/>
  <c r="L1070" i="7"/>
  <c r="L1115" i="7"/>
  <c r="L885" i="7"/>
  <c r="L916" i="7"/>
  <c r="L920" i="7"/>
  <c r="L1026" i="7"/>
  <c r="L1069" i="7"/>
  <c r="M1075" i="7"/>
  <c r="L1114" i="7"/>
  <c r="M1134" i="7"/>
  <c r="L1143" i="7"/>
  <c r="L1152" i="7"/>
  <c r="L1288" i="7"/>
  <c r="M1102" i="7"/>
  <c r="L1128" i="7"/>
  <c r="L1157" i="7"/>
  <c r="M1208" i="7"/>
  <c r="L1260" i="7"/>
  <c r="L1103" i="7"/>
  <c r="L1154" i="7"/>
  <c r="M1149" i="7"/>
  <c r="L1153" i="7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2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L66" i="1" s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L130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L194" i="1" s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L258" i="1" s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L322" i="1" s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L386" i="1" s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L450" i="1" s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L514" i="1" s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L725" i="1" s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L789" i="1" s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L853" i="1" s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L917" i="1" s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L981" i="1" s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L1045" i="1" s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L1109" i="1" s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L1173" i="1" s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L1237" i="1" s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L1301" i="1" s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2" i="1"/>
  <c r="L1414" i="1" l="1"/>
  <c r="L1406" i="1"/>
  <c r="L1398" i="1"/>
  <c r="L1390" i="1"/>
  <c r="L1382" i="1"/>
  <c r="L1374" i="1"/>
  <c r="L1366" i="1"/>
  <c r="L1358" i="1"/>
  <c r="L1350" i="1"/>
  <c r="L1342" i="1"/>
  <c r="L1334" i="1"/>
  <c r="L1326" i="1"/>
  <c r="L1318" i="1"/>
  <c r="L1310" i="1"/>
  <c r="L1302" i="1"/>
  <c r="L1294" i="1"/>
  <c r="L1286" i="1"/>
  <c r="L1278" i="1"/>
  <c r="L1270" i="1"/>
  <c r="L1262" i="1"/>
  <c r="L1254" i="1"/>
  <c r="L1246" i="1"/>
  <c r="L1238" i="1"/>
  <c r="L1230" i="1"/>
  <c r="L1222" i="1"/>
  <c r="L1214" i="1"/>
  <c r="L1206" i="1"/>
  <c r="L1198" i="1"/>
  <c r="L1190" i="1"/>
  <c r="L1182" i="1"/>
  <c r="L1174" i="1"/>
  <c r="L1166" i="1"/>
  <c r="L1158" i="1"/>
  <c r="L1150" i="1"/>
  <c r="L1142" i="1"/>
  <c r="L1134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1006" i="1"/>
  <c r="L998" i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1365" i="1"/>
  <c r="L1412" i="1"/>
  <c r="L1404" i="1"/>
  <c r="L1396" i="1"/>
  <c r="L1388" i="1"/>
  <c r="L1380" i="1"/>
  <c r="L1372" i="1"/>
  <c r="L1364" i="1"/>
  <c r="L1356" i="1"/>
  <c r="L1348" i="1"/>
  <c r="L1340" i="1"/>
  <c r="L1332" i="1"/>
  <c r="L1324" i="1"/>
  <c r="L1316" i="1"/>
  <c r="L1308" i="1"/>
  <c r="L1300" i="1"/>
  <c r="L1292" i="1"/>
  <c r="L1284" i="1"/>
  <c r="L1276" i="1"/>
  <c r="L1268" i="1"/>
  <c r="L1260" i="1"/>
  <c r="L1252" i="1"/>
  <c r="L1244" i="1"/>
  <c r="L1236" i="1"/>
  <c r="L1228" i="1"/>
  <c r="L1220" i="1"/>
  <c r="L1212" i="1"/>
  <c r="L1204" i="1"/>
  <c r="L1196" i="1"/>
  <c r="L1188" i="1"/>
  <c r="L1180" i="1"/>
  <c r="L1172" i="1"/>
  <c r="L1164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044" i="1"/>
  <c r="L1036" i="1"/>
  <c r="L1028" i="1"/>
  <c r="L1020" i="1"/>
  <c r="L1012" i="1"/>
  <c r="L1004" i="1"/>
  <c r="L996" i="1"/>
  <c r="L988" i="1"/>
  <c r="L980" i="1"/>
  <c r="L972" i="1"/>
  <c r="L964" i="1"/>
  <c r="L956" i="1"/>
  <c r="L948" i="1"/>
  <c r="L940" i="1"/>
  <c r="L932" i="1"/>
  <c r="L924" i="1"/>
  <c r="L916" i="1"/>
  <c r="L908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1413" i="1"/>
  <c r="L1405" i="1"/>
  <c r="L1397" i="1"/>
  <c r="L1389" i="1"/>
  <c r="L1381" i="1"/>
  <c r="L1373" i="1"/>
  <c r="L1357" i="1"/>
  <c r="L1349" i="1"/>
  <c r="L1341" i="1"/>
  <c r="L1333" i="1"/>
  <c r="L1325" i="1"/>
  <c r="L1317" i="1"/>
  <c r="L1309" i="1"/>
  <c r="L1293" i="1"/>
  <c r="L1285" i="1"/>
  <c r="L1277" i="1"/>
  <c r="L1269" i="1"/>
  <c r="L1261" i="1"/>
  <c r="L1253" i="1"/>
  <c r="L1245" i="1"/>
  <c r="L1229" i="1"/>
  <c r="L1221" i="1"/>
  <c r="L1213" i="1"/>
  <c r="L1205" i="1"/>
  <c r="L1197" i="1"/>
  <c r="L1189" i="1"/>
  <c r="L1181" i="1"/>
  <c r="L1165" i="1"/>
  <c r="L1157" i="1"/>
  <c r="L1149" i="1"/>
  <c r="L1141" i="1"/>
  <c r="L1133" i="1"/>
  <c r="L1125" i="1"/>
  <c r="L1117" i="1"/>
  <c r="L1101" i="1"/>
  <c r="L1093" i="1"/>
  <c r="L1085" i="1"/>
  <c r="L1077" i="1"/>
  <c r="L1069" i="1"/>
  <c r="L1061" i="1"/>
  <c r="L1053" i="1"/>
  <c r="L1037" i="1"/>
  <c r="L1029" i="1"/>
  <c r="L1021" i="1"/>
  <c r="L1013" i="1"/>
  <c r="L1005" i="1"/>
  <c r="L997" i="1"/>
  <c r="L989" i="1"/>
  <c r="L973" i="1"/>
  <c r="L965" i="1"/>
  <c r="L957" i="1"/>
  <c r="L949" i="1"/>
  <c r="L941" i="1"/>
  <c r="L933" i="1"/>
  <c r="L925" i="1"/>
  <c r="L909" i="1"/>
  <c r="L901" i="1"/>
  <c r="L893" i="1"/>
  <c r="L885" i="1"/>
  <c r="L877" i="1"/>
  <c r="L869" i="1"/>
  <c r="L861" i="1"/>
  <c r="L845" i="1"/>
  <c r="L837" i="1"/>
  <c r="L829" i="1"/>
  <c r="L821" i="1"/>
  <c r="L813" i="1"/>
  <c r="L805" i="1"/>
  <c r="L797" i="1"/>
  <c r="L781" i="1"/>
  <c r="L773" i="1"/>
  <c r="L765" i="1"/>
  <c r="L757" i="1"/>
  <c r="L749" i="1"/>
  <c r="L741" i="1"/>
  <c r="L733" i="1"/>
  <c r="L717" i="1"/>
  <c r="L709" i="1"/>
  <c r="L701" i="1"/>
  <c r="L693" i="1"/>
  <c r="L685" i="1"/>
  <c r="L748" i="1"/>
  <c r="L740" i="1"/>
  <c r="L732" i="1"/>
  <c r="L724" i="1"/>
  <c r="L716" i="1"/>
  <c r="L708" i="1"/>
  <c r="L700" i="1"/>
  <c r="L692" i="1"/>
  <c r="L684" i="1"/>
  <c r="L676" i="1"/>
  <c r="L668" i="1"/>
  <c r="L660" i="1"/>
  <c r="L652" i="1"/>
  <c r="L644" i="1"/>
  <c r="L636" i="1"/>
  <c r="L628" i="1"/>
  <c r="L620" i="1"/>
  <c r="L612" i="1"/>
  <c r="L604" i="1"/>
  <c r="L596" i="1"/>
  <c r="L588" i="1"/>
  <c r="L580" i="1"/>
  <c r="L572" i="1"/>
  <c r="L564" i="1"/>
  <c r="L556" i="1"/>
  <c r="L548" i="1"/>
  <c r="L540" i="1"/>
  <c r="L532" i="1"/>
  <c r="L524" i="1"/>
  <c r="L1411" i="1"/>
  <c r="L1403" i="1"/>
  <c r="L1395" i="1"/>
  <c r="L1387" i="1"/>
  <c r="L1379" i="1"/>
  <c r="L1371" i="1"/>
  <c r="L1363" i="1"/>
  <c r="L1355" i="1"/>
  <c r="L1347" i="1"/>
  <c r="L1410" i="1"/>
  <c r="L1402" i="1"/>
  <c r="L1394" i="1"/>
  <c r="L1386" i="1"/>
  <c r="L1378" i="1"/>
  <c r="L1370" i="1"/>
  <c r="L1362" i="1"/>
  <c r="L1354" i="1"/>
  <c r="L1346" i="1"/>
  <c r="L642" i="1"/>
  <c r="L578" i="1"/>
  <c r="L2" i="1"/>
  <c r="L1409" i="1"/>
  <c r="L1401" i="1"/>
  <c r="L1393" i="1"/>
  <c r="L1385" i="1"/>
  <c r="L1377" i="1"/>
  <c r="L1369" i="1"/>
  <c r="L1361" i="1"/>
  <c r="L1353" i="1"/>
  <c r="L1345" i="1"/>
  <c r="L1337" i="1"/>
  <c r="L1329" i="1"/>
  <c r="L1416" i="1"/>
  <c r="L1408" i="1"/>
  <c r="L1400" i="1"/>
  <c r="L1392" i="1"/>
  <c r="L1384" i="1"/>
  <c r="L1376" i="1"/>
  <c r="L1368" i="1"/>
  <c r="L1360" i="1"/>
  <c r="L1352" i="1"/>
  <c r="L1344" i="1"/>
  <c r="L1415" i="1"/>
  <c r="L1407" i="1"/>
  <c r="L1399" i="1"/>
  <c r="L1391" i="1"/>
  <c r="L1383" i="1"/>
  <c r="L1375" i="1"/>
  <c r="L1367" i="1"/>
  <c r="L1359" i="1"/>
  <c r="L1351" i="1"/>
  <c r="L1343" i="1"/>
  <c r="L1339" i="1"/>
  <c r="L1331" i="1"/>
  <c r="L1323" i="1"/>
  <c r="L1315" i="1"/>
  <c r="L1307" i="1"/>
  <c r="L1299" i="1"/>
  <c r="L1291" i="1"/>
  <c r="L1283" i="1"/>
  <c r="L1275" i="1"/>
  <c r="L1267" i="1"/>
  <c r="L1259" i="1"/>
  <c r="L1251" i="1"/>
  <c r="L1243" i="1"/>
  <c r="L1235" i="1"/>
  <c r="L1227" i="1"/>
  <c r="L1219" i="1"/>
  <c r="L1211" i="1"/>
  <c r="L1203" i="1"/>
  <c r="L1195" i="1"/>
  <c r="L1187" i="1"/>
  <c r="L1179" i="1"/>
  <c r="L1171" i="1"/>
  <c r="L1163" i="1"/>
  <c r="L1155" i="1"/>
  <c r="L1147" i="1"/>
  <c r="L1139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539" i="1"/>
  <c r="L1338" i="1"/>
  <c r="L1330" i="1"/>
  <c r="L1322" i="1"/>
  <c r="L1314" i="1"/>
  <c r="L1306" i="1"/>
  <c r="L1298" i="1"/>
  <c r="L1290" i="1"/>
  <c r="L1282" i="1"/>
  <c r="L1274" i="1"/>
  <c r="L1266" i="1"/>
  <c r="L1258" i="1"/>
  <c r="L1250" i="1"/>
  <c r="L1242" i="1"/>
  <c r="L1234" i="1"/>
  <c r="L1226" i="1"/>
  <c r="L1218" i="1"/>
  <c r="L1210" i="1"/>
  <c r="L1202" i="1"/>
  <c r="L1194" i="1"/>
  <c r="L1186" i="1"/>
  <c r="L1178" i="1"/>
  <c r="L1170" i="1"/>
  <c r="L1162" i="1"/>
  <c r="L1154" i="1"/>
  <c r="L1146" i="1"/>
  <c r="L1138" i="1"/>
  <c r="L1130" i="1"/>
  <c r="L1122" i="1"/>
  <c r="L1114" i="1"/>
  <c r="L1106" i="1"/>
  <c r="L1098" i="1"/>
  <c r="L1090" i="1"/>
  <c r="L1082" i="1"/>
  <c r="L1074" i="1"/>
  <c r="L1066" i="1"/>
  <c r="L1058" i="1"/>
  <c r="L1050" i="1"/>
  <c r="L1042" i="1"/>
  <c r="L1034" i="1"/>
  <c r="L1026" i="1"/>
  <c r="L1018" i="1"/>
  <c r="L1010" i="1"/>
  <c r="L1002" i="1"/>
  <c r="L994" i="1"/>
  <c r="L986" i="1"/>
  <c r="L978" i="1"/>
  <c r="L970" i="1"/>
  <c r="L962" i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8" i="1"/>
  <c r="L730" i="1"/>
  <c r="L722" i="1"/>
  <c r="L714" i="1"/>
  <c r="L706" i="1"/>
  <c r="L698" i="1"/>
  <c r="L690" i="1"/>
  <c r="L682" i="1"/>
  <c r="L674" i="1"/>
  <c r="L666" i="1"/>
  <c r="L658" i="1"/>
  <c r="L650" i="1"/>
  <c r="L634" i="1"/>
  <c r="L626" i="1"/>
  <c r="L618" i="1"/>
  <c r="L610" i="1"/>
  <c r="L602" i="1"/>
  <c r="L594" i="1"/>
  <c r="L586" i="1"/>
  <c r="L570" i="1"/>
  <c r="L562" i="1"/>
  <c r="L554" i="1"/>
  <c r="L546" i="1"/>
  <c r="L538" i="1"/>
  <c r="L530" i="1"/>
  <c r="L522" i="1"/>
  <c r="L506" i="1"/>
  <c r="L498" i="1"/>
  <c r="L490" i="1"/>
  <c r="L482" i="1"/>
  <c r="L474" i="1"/>
  <c r="L466" i="1"/>
  <c r="L458" i="1"/>
  <c r="L442" i="1"/>
  <c r="L434" i="1"/>
  <c r="L426" i="1"/>
  <c r="L418" i="1"/>
  <c r="L410" i="1"/>
  <c r="L402" i="1"/>
  <c r="L394" i="1"/>
  <c r="L378" i="1"/>
  <c r="L370" i="1"/>
  <c r="L362" i="1"/>
  <c r="L354" i="1"/>
  <c r="L346" i="1"/>
  <c r="L338" i="1"/>
  <c r="L330" i="1"/>
  <c r="L314" i="1"/>
  <c r="L306" i="1"/>
  <c r="L298" i="1"/>
  <c r="L290" i="1"/>
  <c r="L282" i="1"/>
  <c r="L274" i="1"/>
  <c r="L266" i="1"/>
  <c r="L250" i="1"/>
  <c r="L242" i="1"/>
  <c r="L234" i="1"/>
  <c r="L226" i="1"/>
  <c r="L218" i="1"/>
  <c r="L210" i="1"/>
  <c r="L202" i="1"/>
  <c r="L186" i="1"/>
  <c r="L178" i="1"/>
  <c r="L170" i="1"/>
  <c r="L162" i="1"/>
  <c r="L154" i="1"/>
  <c r="L146" i="1"/>
  <c r="L138" i="1"/>
  <c r="L122" i="1"/>
  <c r="L114" i="1"/>
  <c r="L106" i="1"/>
  <c r="L98" i="1"/>
  <c r="L90" i="1"/>
  <c r="L82" i="1"/>
  <c r="L74" i="1"/>
  <c r="L58" i="1"/>
  <c r="L50" i="1"/>
  <c r="L42" i="1"/>
  <c r="L34" i="1"/>
  <c r="L26" i="1"/>
  <c r="L18" i="1"/>
  <c r="L10" i="1"/>
  <c r="L1321" i="1"/>
  <c r="L1313" i="1"/>
  <c r="L1305" i="1"/>
  <c r="L1297" i="1"/>
  <c r="L1289" i="1"/>
  <c r="L1281" i="1"/>
  <c r="L1273" i="1"/>
  <c r="L1265" i="1"/>
  <c r="L1257" i="1"/>
  <c r="L1249" i="1"/>
  <c r="L1241" i="1"/>
  <c r="L1233" i="1"/>
  <c r="L1225" i="1"/>
  <c r="L1217" i="1"/>
  <c r="L1209" i="1"/>
  <c r="L1201" i="1"/>
  <c r="L1193" i="1"/>
  <c r="L1185" i="1"/>
  <c r="L1177" i="1"/>
  <c r="L1169" i="1"/>
  <c r="L1161" i="1"/>
  <c r="L1153" i="1"/>
  <c r="L1145" i="1"/>
  <c r="L1137" i="1"/>
  <c r="L1129" i="1"/>
  <c r="L1121" i="1"/>
  <c r="L1113" i="1"/>
  <c r="L1105" i="1"/>
  <c r="L1097" i="1"/>
  <c r="L1089" i="1"/>
  <c r="L1081" i="1"/>
  <c r="L1073" i="1"/>
  <c r="L1065" i="1"/>
  <c r="L1057" i="1"/>
  <c r="L1049" i="1"/>
  <c r="L1041" i="1"/>
  <c r="L1033" i="1"/>
  <c r="L1025" i="1"/>
  <c r="L1017" i="1"/>
  <c r="L1009" i="1"/>
  <c r="L1001" i="1"/>
  <c r="L993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1336" i="1"/>
  <c r="L1328" i="1"/>
  <c r="L1320" i="1"/>
  <c r="L1312" i="1"/>
  <c r="L1304" i="1"/>
  <c r="L1296" i="1"/>
  <c r="L1288" i="1"/>
  <c r="L1280" i="1"/>
  <c r="L1272" i="1"/>
  <c r="L1264" i="1"/>
  <c r="L1256" i="1"/>
  <c r="L1248" i="1"/>
  <c r="L1240" i="1"/>
  <c r="L1232" i="1"/>
  <c r="L1224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0" i="1"/>
  <c r="L1112" i="1"/>
  <c r="L1104" i="1"/>
  <c r="L1096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96" i="1"/>
  <c r="L688" i="1"/>
  <c r="L680" i="1"/>
  <c r="L672" i="1"/>
  <c r="L664" i="1"/>
  <c r="L656" i="1"/>
  <c r="L648" i="1"/>
  <c r="L640" i="1"/>
  <c r="L632" i="1"/>
  <c r="L624" i="1"/>
  <c r="L616" i="1"/>
  <c r="L608" i="1"/>
  <c r="L600" i="1"/>
  <c r="L592" i="1"/>
  <c r="L584" i="1"/>
  <c r="L576" i="1"/>
  <c r="L568" i="1"/>
  <c r="L560" i="1"/>
  <c r="L552" i="1"/>
  <c r="L544" i="1"/>
  <c r="L536" i="1"/>
  <c r="L1335" i="1"/>
  <c r="L1327" i="1"/>
  <c r="L1319" i="1"/>
  <c r="L1311" i="1"/>
  <c r="L1303" i="1"/>
  <c r="L1295" i="1"/>
  <c r="L1287" i="1"/>
  <c r="L1279" i="1"/>
  <c r="L1271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67" i="1"/>
  <c r="L1159" i="1"/>
  <c r="L1151" i="1"/>
  <c r="L1143" i="1"/>
  <c r="L1135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70" i="1"/>
  <c r="L662" i="1"/>
  <c r="L654" i="1"/>
  <c r="L646" i="1"/>
  <c r="L638" i="1"/>
  <c r="L630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26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531" i="1"/>
  <c r="L523" i="1"/>
  <c r="L515" i="1"/>
  <c r="L507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521" i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528" i="1"/>
  <c r="L520" i="1"/>
  <c r="L512" i="1"/>
  <c r="L504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535" i="1"/>
  <c r="L527" i="1"/>
  <c r="L519" i="1"/>
  <c r="L511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2" i="1" l="1"/>
  <c r="O382" i="1"/>
  <c r="O376" i="1"/>
  <c r="O374" i="1"/>
  <c r="O372" i="1"/>
  <c r="O361" i="1"/>
  <c r="O358" i="1"/>
  <c r="O356" i="1"/>
  <c r="O350" i="1"/>
  <c r="O342" i="1"/>
  <c r="O337" i="1"/>
  <c r="O332" i="1"/>
  <c r="O328" i="1"/>
  <c r="O310" i="1"/>
  <c r="O307" i="1"/>
  <c r="O304" i="1"/>
  <c r="O303" i="1"/>
  <c r="O300" i="1"/>
  <c r="O298" i="1"/>
  <c r="O293" i="1"/>
  <c r="O291" i="1"/>
  <c r="O288" i="1"/>
  <c r="O284" i="1"/>
  <c r="O276" i="1"/>
  <c r="O272" i="1"/>
  <c r="O261" i="1"/>
  <c r="O259" i="1"/>
  <c r="O253" i="1"/>
  <c r="O252" i="1"/>
  <c r="O249" i="1"/>
  <c r="O248" i="1"/>
  <c r="O228" i="1"/>
  <c r="O223" i="1"/>
  <c r="O218" i="1"/>
  <c r="O217" i="1"/>
  <c r="O214" i="1"/>
  <c r="O202" i="1"/>
  <c r="O199" i="1"/>
  <c r="O198" i="1"/>
  <c r="O192" i="1"/>
  <c r="O188" i="1"/>
  <c r="O184" i="1"/>
  <c r="O182" i="1"/>
  <c r="O170" i="1"/>
  <c r="O167" i="1"/>
  <c r="O158" i="1"/>
  <c r="O157" i="1"/>
  <c r="O154" i="1"/>
  <c r="O130" i="1"/>
  <c r="O117" i="1"/>
  <c r="O110" i="1"/>
  <c r="O100" i="1"/>
  <c r="O89" i="1"/>
  <c r="O82" i="1"/>
  <c r="O78" i="1"/>
  <c r="O65" i="1"/>
  <c r="O64" i="1"/>
  <c r="O21" i="1"/>
  <c r="O16" i="1"/>
  <c r="O13" i="1"/>
  <c r="O6" i="1"/>
  <c r="O1413" i="1" l="1"/>
  <c r="O1411" i="1"/>
  <c r="O1410" i="1"/>
  <c r="O1409" i="1"/>
  <c r="O1407" i="1"/>
  <c r="O1397" i="1"/>
  <c r="O1391" i="1"/>
  <c r="O1390" i="1"/>
  <c r="O1388" i="1"/>
  <c r="O1387" i="1"/>
  <c r="O1381" i="1"/>
  <c r="O1380" i="1"/>
  <c r="O1371" i="1"/>
  <c r="O1367" i="1"/>
  <c r="O1361" i="1"/>
  <c r="O1348" i="1"/>
  <c r="O1334" i="1"/>
  <c r="O1332" i="1"/>
  <c r="O1331" i="1"/>
  <c r="O1329" i="1"/>
  <c r="O1327" i="1"/>
  <c r="O1324" i="1"/>
  <c r="O1323" i="1"/>
  <c r="O1321" i="1"/>
  <c r="O1316" i="1"/>
  <c r="O1315" i="1"/>
  <c r="O1313" i="1"/>
  <c r="O1309" i="1"/>
  <c r="O1307" i="1"/>
  <c r="O1306" i="1"/>
  <c r="O1297" i="1"/>
  <c r="O1293" i="1"/>
  <c r="O1288" i="1"/>
  <c r="O1287" i="1"/>
  <c r="O1285" i="1"/>
  <c r="O1280" i="1"/>
  <c r="O1275" i="1"/>
  <c r="O1270" i="1"/>
  <c r="O1264" i="1"/>
  <c r="O1261" i="1"/>
  <c r="O1260" i="1"/>
  <c r="O1258" i="1"/>
  <c r="O1256" i="1"/>
  <c r="O1248" i="1"/>
  <c r="O1243" i="1"/>
  <c r="O1239" i="1"/>
  <c r="O1231" i="1"/>
  <c r="O1230" i="1"/>
  <c r="O1226" i="1"/>
  <c r="O1216" i="1"/>
  <c r="O1215" i="1"/>
  <c r="O1213" i="1"/>
  <c r="O1212" i="1"/>
  <c r="O1211" i="1"/>
  <c r="O1209" i="1"/>
  <c r="O1208" i="1"/>
  <c r="O1205" i="1"/>
  <c r="O1200" i="1"/>
  <c r="O1198" i="1"/>
  <c r="O1197" i="1"/>
  <c r="O1187" i="1"/>
  <c r="O1172" i="1"/>
  <c r="O1158" i="1"/>
  <c r="O1149" i="1"/>
  <c r="O1142" i="1"/>
  <c r="O1138" i="1"/>
  <c r="O1137" i="1"/>
  <c r="O1135" i="1"/>
  <c r="O1134" i="1"/>
  <c r="O1133" i="1"/>
  <c r="O1129" i="1"/>
  <c r="O1126" i="1"/>
  <c r="O1125" i="1"/>
  <c r="O1123" i="1"/>
  <c r="O1122" i="1"/>
  <c r="O1115" i="1"/>
  <c r="O1113" i="1"/>
  <c r="O1112" i="1"/>
  <c r="O1103" i="1"/>
  <c r="O1102" i="1"/>
  <c r="O1095" i="1"/>
  <c r="O1086" i="1"/>
  <c r="O1080" i="1"/>
  <c r="O1075" i="1"/>
  <c r="O1074" i="1"/>
  <c r="O1071" i="1"/>
  <c r="O1070" i="1"/>
  <c r="O1066" i="1"/>
  <c r="O1063" i="1"/>
  <c r="O1058" i="1"/>
  <c r="O1055" i="1"/>
  <c r="O1052" i="1"/>
  <c r="O1050" i="1"/>
  <c r="O1049" i="1"/>
  <c r="O1047" i="1"/>
  <c r="O1046" i="1"/>
  <c r="O1045" i="1"/>
  <c r="O1043" i="1"/>
  <c r="O1040" i="1"/>
  <c r="O1037" i="1"/>
  <c r="O1035" i="1"/>
  <c r="O1033" i="1"/>
  <c r="O1028" i="1"/>
  <c r="O1025" i="1"/>
  <c r="O1024" i="1"/>
  <c r="O1022" i="1"/>
  <c r="O1020" i="1"/>
  <c r="O1017" i="1"/>
  <c r="O1013" i="1"/>
  <c r="O1012" i="1"/>
  <c r="O999" i="1"/>
  <c r="O993" i="1"/>
  <c r="O983" i="1"/>
  <c r="O981" i="1"/>
  <c r="O980" i="1"/>
  <c r="O976" i="1"/>
  <c r="O971" i="1"/>
  <c r="O967" i="1"/>
  <c r="O965" i="1"/>
  <c r="O961" i="1"/>
  <c r="O957" i="1"/>
  <c r="O956" i="1"/>
  <c r="O955" i="1"/>
  <c r="O954" i="1"/>
  <c r="O952" i="1"/>
  <c r="O951" i="1"/>
  <c r="O947" i="1"/>
  <c r="O946" i="1"/>
  <c r="O945" i="1"/>
  <c r="O944" i="1"/>
  <c r="O943" i="1"/>
  <c r="O942" i="1"/>
  <c r="O941" i="1"/>
  <c r="O939" i="1"/>
  <c r="O938" i="1"/>
  <c r="O937" i="1"/>
  <c r="O936" i="1"/>
  <c r="O935" i="1"/>
  <c r="O934" i="1"/>
  <c r="O932" i="1"/>
  <c r="O930" i="1"/>
  <c r="O927" i="1"/>
  <c r="O920" i="1"/>
  <c r="O914" i="1"/>
  <c r="O910" i="1"/>
  <c r="O902" i="1"/>
  <c r="O897" i="1"/>
  <c r="O893" i="1"/>
  <c r="O891" i="1"/>
  <c r="O885" i="1"/>
  <c r="O883" i="1"/>
  <c r="O878" i="1"/>
  <c r="O875" i="1"/>
  <c r="O867" i="1"/>
  <c r="O865" i="1"/>
  <c r="O864" i="1"/>
  <c r="O858" i="1"/>
  <c r="O856" i="1"/>
  <c r="O855" i="1"/>
  <c r="O852" i="1"/>
  <c r="O851" i="1"/>
  <c r="O850" i="1"/>
  <c r="O835" i="1"/>
  <c r="O834" i="1"/>
  <c r="O820" i="1"/>
  <c r="O806" i="1"/>
  <c r="O795" i="1"/>
  <c r="O780" i="1"/>
  <c r="O778" i="1"/>
  <c r="O777" i="1"/>
  <c r="O776" i="1"/>
  <c r="O775" i="1"/>
  <c r="O772" i="1"/>
  <c r="O771" i="1"/>
  <c r="O769" i="1"/>
  <c r="O768" i="1"/>
  <c r="O767" i="1"/>
  <c r="O766" i="1"/>
  <c r="O763" i="1"/>
  <c r="O761" i="1"/>
  <c r="O759" i="1"/>
  <c r="O758" i="1"/>
  <c r="O756" i="1"/>
  <c r="O745" i="1"/>
  <c r="O723" i="1"/>
  <c r="O716" i="1"/>
  <c r="O714" i="1"/>
  <c r="O710" i="1"/>
  <c r="O705" i="1"/>
  <c r="O702" i="1"/>
  <c r="O699" i="1"/>
  <c r="O697" i="1"/>
  <c r="O696" i="1"/>
  <c r="O690" i="1"/>
  <c r="O689" i="1"/>
  <c r="O684" i="1"/>
  <c r="O682" i="1"/>
  <c r="O676" i="1"/>
  <c r="O673" i="1"/>
  <c r="O664" i="1"/>
  <c r="O662" i="1"/>
  <c r="O661" i="1"/>
  <c r="O646" i="1"/>
  <c r="O639" i="1"/>
  <c r="O636" i="1"/>
  <c r="O635" i="1"/>
  <c r="O634" i="1"/>
  <c r="O633" i="1"/>
  <c r="O632" i="1"/>
  <c r="O630" i="1"/>
  <c r="O627" i="1"/>
  <c r="O624" i="1"/>
  <c r="O622" i="1"/>
  <c r="O618" i="1"/>
  <c r="O616" i="1"/>
  <c r="O614" i="1"/>
  <c r="O613" i="1"/>
  <c r="O606" i="1"/>
  <c r="O602" i="1"/>
  <c r="O600" i="1"/>
  <c r="O598" i="1"/>
  <c r="O596" i="1"/>
  <c r="O594" i="1"/>
  <c r="O592" i="1"/>
  <c r="O587" i="1"/>
  <c r="O586" i="1"/>
  <c r="O585" i="1"/>
  <c r="O580" i="1"/>
  <c r="O579" i="1"/>
  <c r="O578" i="1"/>
  <c r="O577" i="1"/>
  <c r="O576" i="1"/>
  <c r="O573" i="1"/>
  <c r="O568" i="1"/>
  <c r="O567" i="1"/>
  <c r="O565" i="1"/>
  <c r="O560" i="1"/>
  <c r="O558" i="1"/>
  <c r="O556" i="1"/>
  <c r="O550" i="1"/>
  <c r="O545" i="1"/>
  <c r="O541" i="1"/>
  <c r="O532" i="1"/>
  <c r="O528" i="1"/>
  <c r="O523" i="1"/>
  <c r="O521" i="1"/>
  <c r="O519" i="1"/>
  <c r="O515" i="1"/>
  <c r="O511" i="1"/>
  <c r="O508" i="1"/>
  <c r="O504" i="1"/>
  <c r="O500" i="1"/>
  <c r="O496" i="1"/>
  <c r="O495" i="1"/>
  <c r="O492" i="1"/>
  <c r="O490" i="1"/>
  <c r="O489" i="1"/>
  <c r="O488" i="1"/>
  <c r="O487" i="1"/>
  <c r="O486" i="1"/>
  <c r="O484" i="1"/>
  <c r="O482" i="1"/>
  <c r="O481" i="1"/>
  <c r="O478" i="1"/>
  <c r="O477" i="1"/>
  <c r="O476" i="1"/>
  <c r="O475" i="1"/>
  <c r="O474" i="1"/>
  <c r="O473" i="1"/>
  <c r="O472" i="1"/>
  <c r="O471" i="1"/>
  <c r="O470" i="1"/>
  <c r="O469" i="1"/>
  <c r="O468" i="1"/>
  <c r="O465" i="1"/>
  <c r="O463" i="1"/>
  <c r="O458" i="1"/>
  <c r="O457" i="1"/>
  <c r="O456" i="1"/>
  <c r="O453" i="1"/>
  <c r="O450" i="1"/>
  <c r="O447" i="1"/>
  <c r="O445" i="1"/>
  <c r="O441" i="1"/>
  <c r="O438" i="1"/>
  <c r="O430" i="1"/>
  <c r="O427" i="1"/>
  <c r="O426" i="1"/>
  <c r="O424" i="1"/>
  <c r="O416" i="1"/>
  <c r="O410" i="1"/>
  <c r="O409" i="1"/>
  <c r="O408" i="1"/>
  <c r="O405" i="1"/>
  <c r="O404" i="1"/>
  <c r="O399" i="1"/>
  <c r="O397" i="1"/>
  <c r="O396" i="1"/>
  <c r="O395" i="1"/>
  <c r="O388" i="1"/>
  <c r="O385" i="1"/>
  <c r="O377" i="1"/>
  <c r="O375" i="1"/>
  <c r="O366" i="1"/>
  <c r="O364" i="1"/>
  <c r="O362" i="1"/>
  <c r="O357" i="1"/>
  <c r="O353" i="1"/>
  <c r="O349" i="1"/>
  <c r="O343" i="1"/>
  <c r="O338" i="1"/>
  <c r="O330" i="1"/>
  <c r="O327" i="1"/>
  <c r="O326" i="1"/>
  <c r="O324" i="1"/>
  <c r="O322" i="1"/>
  <c r="O321" i="1"/>
  <c r="O317" i="1"/>
  <c r="O316" i="1"/>
  <c r="O315" i="1"/>
  <c r="O314" i="1"/>
  <c r="O313" i="1"/>
  <c r="O311" i="1"/>
  <c r="O309" i="1"/>
  <c r="O295" i="1"/>
  <c r="O292" i="1"/>
  <c r="O285" i="1"/>
  <c r="O283" i="1"/>
  <c r="O279" i="1"/>
  <c r="O275" i="1"/>
  <c r="O273" i="1"/>
  <c r="O267" i="1"/>
  <c r="O250" i="1"/>
  <c r="O244" i="1"/>
  <c r="O242" i="1"/>
  <c r="O240" i="1"/>
  <c r="O239" i="1"/>
  <c r="O238" i="1"/>
  <c r="O237" i="1"/>
  <c r="O235" i="1"/>
  <c r="O232" i="1"/>
  <c r="O229" i="1"/>
  <c r="O227" i="1"/>
  <c r="O226" i="1"/>
  <c r="O224" i="1"/>
  <c r="O216" i="1"/>
  <c r="O205" i="1"/>
  <c r="O204" i="1"/>
  <c r="O201" i="1"/>
  <c r="O197" i="1"/>
  <c r="O196" i="1"/>
  <c r="O191" i="1"/>
  <c r="O187" i="1"/>
  <c r="O185" i="1"/>
  <c r="O183" i="1"/>
  <c r="O179" i="1"/>
  <c r="O174" i="1"/>
  <c r="O169" i="1"/>
  <c r="O164" i="1"/>
  <c r="O162" i="1"/>
  <c r="O153" i="1"/>
  <c r="O151" i="1"/>
  <c r="O145" i="1"/>
  <c r="O141" i="1"/>
  <c r="O140" i="1"/>
  <c r="O137" i="1"/>
  <c r="O132" i="1"/>
  <c r="O129" i="1"/>
  <c r="O127" i="1"/>
  <c r="O124" i="1"/>
  <c r="O118" i="1"/>
  <c r="O116" i="1"/>
  <c r="O113" i="1"/>
  <c r="O112" i="1"/>
  <c r="O111" i="1"/>
  <c r="O107" i="1"/>
  <c r="O106" i="1"/>
  <c r="O105" i="1"/>
  <c r="O104" i="1"/>
  <c r="O103" i="1"/>
  <c r="O96" i="1"/>
  <c r="O94" i="1"/>
  <c r="O93" i="1"/>
  <c r="O88" i="1"/>
  <c r="O87" i="1"/>
  <c r="O86" i="1"/>
  <c r="O85" i="1"/>
  <c r="O79" i="1"/>
  <c r="O77" i="1"/>
  <c r="O73" i="1"/>
  <c r="O71" i="1"/>
  <c r="O66" i="1"/>
  <c r="O61" i="1"/>
  <c r="O59" i="1"/>
  <c r="O57" i="1"/>
  <c r="O54" i="1"/>
  <c r="O53" i="1"/>
  <c r="O50" i="1"/>
  <c r="O49" i="1"/>
  <c r="O37" i="1"/>
  <c r="O33" i="1"/>
  <c r="O27" i="1"/>
  <c r="O26" i="1"/>
  <c r="O24" i="1"/>
  <c r="O18" i="1"/>
  <c r="O15" i="1"/>
  <c r="O12" i="1"/>
  <c r="O9" i="1"/>
  <c r="O4" i="1"/>
  <c r="O3" i="1"/>
  <c r="M3" i="1" l="1"/>
  <c r="M4" i="1"/>
  <c r="M5" i="1"/>
  <c r="M6" i="1"/>
  <c r="M7" i="1"/>
  <c r="M8" i="1"/>
  <c r="M9" i="1"/>
  <c r="M447" i="1"/>
  <c r="M448" i="1"/>
  <c r="M449" i="1"/>
  <c r="M450" i="1"/>
  <c r="M451" i="1"/>
  <c r="M452" i="1"/>
  <c r="M453" i="1"/>
  <c r="M454" i="1"/>
  <c r="M14" i="1"/>
  <c r="M20" i="1"/>
  <c r="M21" i="1"/>
  <c r="M22" i="1"/>
  <c r="M25" i="1"/>
  <c r="M439" i="1"/>
  <c r="M440" i="1"/>
  <c r="M455" i="1"/>
  <c r="M460" i="1"/>
  <c r="M461" i="1"/>
  <c r="M466" i="1"/>
  <c r="M467" i="1"/>
  <c r="M472" i="1"/>
  <c r="M473" i="1"/>
  <c r="M482" i="1"/>
  <c r="M36" i="1"/>
  <c r="M37" i="1"/>
  <c r="M38" i="1"/>
  <c r="M39" i="1"/>
  <c r="M40" i="1"/>
  <c r="M48" i="1"/>
  <c r="M443" i="1"/>
  <c r="M445" i="1"/>
  <c r="M483" i="1"/>
  <c r="M489" i="1"/>
  <c r="M490" i="1"/>
  <c r="M493" i="1"/>
  <c r="M494" i="1"/>
  <c r="M501" i="1"/>
  <c r="M502" i="1"/>
  <c r="M505" i="1"/>
  <c r="M49" i="1"/>
  <c r="M53" i="1"/>
  <c r="M54" i="1"/>
  <c r="M70" i="1"/>
  <c r="M75" i="1"/>
  <c r="M76" i="1"/>
  <c r="M89" i="1"/>
  <c r="M506" i="1"/>
  <c r="M526" i="1"/>
  <c r="M527" i="1"/>
  <c r="M542" i="1"/>
  <c r="M543" i="1"/>
  <c r="M557" i="1"/>
  <c r="M558" i="1"/>
  <c r="M574" i="1"/>
  <c r="M90" i="1"/>
  <c r="M117" i="1"/>
  <c r="M118" i="1"/>
  <c r="M139" i="1"/>
  <c r="M140" i="1"/>
  <c r="M144" i="1"/>
  <c r="M145" i="1"/>
  <c r="M148" i="1"/>
  <c r="M575" i="1"/>
  <c r="M588" i="1"/>
  <c r="M589" i="1"/>
  <c r="M595" i="1"/>
  <c r="M598" i="1"/>
  <c r="M599" i="1"/>
  <c r="M600" i="1"/>
  <c r="M149" i="1"/>
  <c r="M161" i="1"/>
  <c r="M162" i="1"/>
  <c r="M163" i="1"/>
  <c r="M164" i="1"/>
  <c r="M172" i="1"/>
  <c r="M173" i="1"/>
  <c r="M189" i="1"/>
  <c r="M601" i="1"/>
  <c r="M610" i="1"/>
  <c r="M611" i="1"/>
  <c r="M625" i="1"/>
  <c r="M626" i="1"/>
  <c r="M641" i="1"/>
  <c r="M642" i="1"/>
  <c r="M659" i="1"/>
  <c r="M190" i="1"/>
  <c r="M206" i="1"/>
  <c r="M207" i="1"/>
  <c r="M232" i="1"/>
  <c r="M262" i="1"/>
  <c r="M263" i="1"/>
  <c r="M281" i="1"/>
  <c r="M660" i="1"/>
  <c r="M680" i="1"/>
  <c r="M681" i="1"/>
  <c r="M711" i="1"/>
  <c r="M712" i="1"/>
  <c r="M731" i="1"/>
  <c r="M732" i="1"/>
  <c r="M282" i="1"/>
  <c r="M292" i="1"/>
  <c r="M303" i="1"/>
  <c r="M304" i="1"/>
  <c r="M309" i="1"/>
  <c r="M310" i="1"/>
  <c r="M315" i="1"/>
  <c r="M737" i="1"/>
  <c r="M746" i="1"/>
  <c r="M747" i="1"/>
  <c r="M766" i="1"/>
  <c r="M767" i="1"/>
  <c r="M769" i="1"/>
  <c r="M770" i="1"/>
  <c r="M771" i="1"/>
  <c r="M316" i="1"/>
  <c r="M324" i="1"/>
  <c r="M325" i="1"/>
  <c r="M336" i="1"/>
  <c r="M337" i="1"/>
  <c r="M343" i="1"/>
  <c r="M344" i="1"/>
  <c r="M354" i="1"/>
  <c r="M778" i="1"/>
  <c r="M779" i="1"/>
  <c r="M797" i="1"/>
  <c r="M798" i="1"/>
  <c r="M813" i="1"/>
  <c r="M814" i="1"/>
  <c r="M834" i="1"/>
  <c r="M835" i="1"/>
  <c r="M355" i="1"/>
  <c r="M374" i="1"/>
  <c r="M375" i="1"/>
  <c r="M388" i="1"/>
  <c r="M389" i="1"/>
  <c r="M394" i="1"/>
  <c r="M395" i="1"/>
  <c r="M404" i="1"/>
  <c r="M857" i="1"/>
  <c r="M864" i="1"/>
  <c r="M865" i="1"/>
  <c r="M878" i="1"/>
  <c r="M879" i="1"/>
  <c r="M880" i="1"/>
  <c r="M881" i="1"/>
  <c r="M405" i="1"/>
  <c r="M407" i="1"/>
  <c r="M408" i="1"/>
  <c r="M413" i="1"/>
  <c r="M414" i="1"/>
  <c r="M436" i="1"/>
  <c r="M437" i="1"/>
  <c r="M438" i="1"/>
  <c r="M892" i="1"/>
  <c r="M893" i="1"/>
  <c r="M897" i="1"/>
  <c r="M898" i="1"/>
  <c r="M903" i="1"/>
  <c r="M904" i="1"/>
  <c r="M913" i="1"/>
  <c r="M914" i="1"/>
  <c r="M418" i="1"/>
  <c r="M419" i="1"/>
  <c r="M420" i="1"/>
  <c r="M422" i="1"/>
  <c r="M423" i="1"/>
  <c r="M424" i="1"/>
  <c r="M917" i="1"/>
  <c r="M918" i="1"/>
  <c r="M919" i="1"/>
  <c r="M920" i="1"/>
  <c r="M926" i="1"/>
  <c r="M927" i="1"/>
  <c r="M428" i="1"/>
  <c r="M429" i="1"/>
  <c r="M431" i="1"/>
  <c r="M432" i="1"/>
  <c r="M434" i="1"/>
  <c r="M435" i="1"/>
  <c r="M928" i="1"/>
  <c r="M931" i="1"/>
  <c r="M10" i="1"/>
  <c r="M11" i="1"/>
  <c r="M12" i="1"/>
  <c r="M13" i="1"/>
  <c r="M15" i="1"/>
  <c r="M16" i="1"/>
  <c r="M17" i="1"/>
  <c r="M18" i="1"/>
  <c r="M19" i="1"/>
  <c r="M23" i="1"/>
  <c r="M24" i="1"/>
  <c r="M26" i="1"/>
  <c r="M27" i="1"/>
  <c r="M28" i="1"/>
  <c r="M29" i="1"/>
  <c r="M30" i="1"/>
  <c r="M31" i="1"/>
  <c r="M32" i="1"/>
  <c r="M33" i="1"/>
  <c r="M34" i="1"/>
  <c r="M35" i="1"/>
  <c r="M41" i="1"/>
  <c r="M42" i="1"/>
  <c r="M43" i="1"/>
  <c r="M44" i="1"/>
  <c r="M45" i="1"/>
  <c r="M46" i="1"/>
  <c r="M47" i="1"/>
  <c r="M50" i="1"/>
  <c r="M51" i="1"/>
  <c r="M52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7" i="1"/>
  <c r="M78" i="1"/>
  <c r="M79" i="1"/>
  <c r="M80" i="1"/>
  <c r="M81" i="1"/>
  <c r="M82" i="1"/>
  <c r="M83" i="1"/>
  <c r="M84" i="1"/>
  <c r="M85" i="1"/>
  <c r="M86" i="1"/>
  <c r="M87" i="1"/>
  <c r="M88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5" i="1"/>
  <c r="M136" i="1"/>
  <c r="M137" i="1"/>
  <c r="M138" i="1"/>
  <c r="M141" i="1"/>
  <c r="M142" i="1"/>
  <c r="M146" i="1"/>
  <c r="M147" i="1"/>
  <c r="M150" i="1"/>
  <c r="M151" i="1"/>
  <c r="M152" i="1"/>
  <c r="M153" i="1"/>
  <c r="M154" i="1"/>
  <c r="M155" i="1"/>
  <c r="M156" i="1"/>
  <c r="M157" i="1"/>
  <c r="M158" i="1"/>
  <c r="M159" i="1"/>
  <c r="M160" i="1"/>
  <c r="M165" i="1"/>
  <c r="M166" i="1"/>
  <c r="M167" i="1"/>
  <c r="M168" i="1"/>
  <c r="M169" i="1"/>
  <c r="M170" i="1"/>
  <c r="M171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3" i="1"/>
  <c r="M284" i="1"/>
  <c r="M285" i="1"/>
  <c r="M286" i="1"/>
  <c r="M287" i="1"/>
  <c r="M288" i="1"/>
  <c r="M289" i="1"/>
  <c r="M290" i="1"/>
  <c r="M291" i="1"/>
  <c r="M293" i="1"/>
  <c r="M294" i="1"/>
  <c r="M295" i="1"/>
  <c r="M296" i="1"/>
  <c r="M297" i="1"/>
  <c r="M298" i="1"/>
  <c r="M299" i="1"/>
  <c r="M300" i="1"/>
  <c r="M301" i="1"/>
  <c r="M302" i="1"/>
  <c r="M305" i="1"/>
  <c r="M306" i="1"/>
  <c r="M307" i="1"/>
  <c r="M308" i="1"/>
  <c r="M311" i="1"/>
  <c r="M312" i="1"/>
  <c r="M313" i="1"/>
  <c r="M314" i="1"/>
  <c r="M317" i="1"/>
  <c r="M318" i="1"/>
  <c r="M319" i="1"/>
  <c r="M320" i="1"/>
  <c r="M321" i="1"/>
  <c r="M322" i="1"/>
  <c r="M323" i="1"/>
  <c r="M326" i="1"/>
  <c r="M327" i="1"/>
  <c r="M328" i="1"/>
  <c r="M329" i="1"/>
  <c r="M330" i="1"/>
  <c r="M331" i="1"/>
  <c r="M332" i="1"/>
  <c r="M333" i="1"/>
  <c r="M334" i="1"/>
  <c r="M335" i="1"/>
  <c r="M338" i="1"/>
  <c r="M339" i="1"/>
  <c r="M340" i="1"/>
  <c r="M341" i="1"/>
  <c r="M342" i="1"/>
  <c r="M345" i="1"/>
  <c r="M346" i="1"/>
  <c r="M347" i="1"/>
  <c r="M348" i="1"/>
  <c r="M349" i="1"/>
  <c r="M350" i="1"/>
  <c r="M351" i="1"/>
  <c r="M352" i="1"/>
  <c r="M353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90" i="1"/>
  <c r="M391" i="1"/>
  <c r="M392" i="1"/>
  <c r="M393" i="1"/>
  <c r="M396" i="1"/>
  <c r="M397" i="1"/>
  <c r="M398" i="1"/>
  <c r="M399" i="1"/>
  <c r="M400" i="1"/>
  <c r="M401" i="1"/>
  <c r="M402" i="1"/>
  <c r="M403" i="1"/>
  <c r="M406" i="1"/>
  <c r="M409" i="1"/>
  <c r="M410" i="1"/>
  <c r="M411" i="1"/>
  <c r="M412" i="1"/>
  <c r="M415" i="1"/>
  <c r="M416" i="1"/>
  <c r="M417" i="1"/>
  <c r="M421" i="1"/>
  <c r="M425" i="1"/>
  <c r="M426" i="1"/>
  <c r="M427" i="1"/>
  <c r="M430" i="1"/>
  <c r="M433" i="1"/>
  <c r="M441" i="1"/>
  <c r="M442" i="1"/>
  <c r="M444" i="1"/>
  <c r="M446" i="1"/>
  <c r="M456" i="1"/>
  <c r="M457" i="1"/>
  <c r="M458" i="1"/>
  <c r="M459" i="1"/>
  <c r="M462" i="1"/>
  <c r="M463" i="1"/>
  <c r="M464" i="1"/>
  <c r="M465" i="1"/>
  <c r="M468" i="1"/>
  <c r="M469" i="1"/>
  <c r="M470" i="1"/>
  <c r="M471" i="1"/>
  <c r="M474" i="1"/>
  <c r="M475" i="1"/>
  <c r="M476" i="1"/>
  <c r="M477" i="1"/>
  <c r="M478" i="1"/>
  <c r="M479" i="1"/>
  <c r="M480" i="1"/>
  <c r="M481" i="1"/>
  <c r="M484" i="1"/>
  <c r="M485" i="1"/>
  <c r="M486" i="1"/>
  <c r="M487" i="1"/>
  <c r="M488" i="1"/>
  <c r="M491" i="1"/>
  <c r="M492" i="1"/>
  <c r="M495" i="1"/>
  <c r="M496" i="1"/>
  <c r="M497" i="1"/>
  <c r="M498" i="1"/>
  <c r="M499" i="1"/>
  <c r="M500" i="1"/>
  <c r="M504" i="1"/>
  <c r="M507" i="1"/>
  <c r="M508" i="1"/>
  <c r="M509" i="1"/>
  <c r="M510" i="1"/>
  <c r="M511" i="1"/>
  <c r="M512" i="1"/>
  <c r="M513" i="1"/>
  <c r="M515" i="1"/>
  <c r="M516" i="1"/>
  <c r="M517" i="1"/>
  <c r="M518" i="1"/>
  <c r="M519" i="1"/>
  <c r="M520" i="1"/>
  <c r="M521" i="1"/>
  <c r="M522" i="1"/>
  <c r="M523" i="1"/>
  <c r="M524" i="1"/>
  <c r="M525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90" i="1"/>
  <c r="M591" i="1"/>
  <c r="M592" i="1"/>
  <c r="M593" i="1"/>
  <c r="M594" i="1"/>
  <c r="M596" i="1"/>
  <c r="M597" i="1"/>
  <c r="M602" i="1"/>
  <c r="M603" i="1"/>
  <c r="M604" i="1"/>
  <c r="M605" i="1"/>
  <c r="M606" i="1"/>
  <c r="M607" i="1"/>
  <c r="M608" i="1"/>
  <c r="M609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3" i="1"/>
  <c r="M644" i="1"/>
  <c r="M645" i="1"/>
  <c r="M646" i="1"/>
  <c r="M647" i="1"/>
  <c r="M648" i="1"/>
  <c r="M650" i="1"/>
  <c r="M651" i="1"/>
  <c r="M652" i="1"/>
  <c r="M653" i="1"/>
  <c r="M654" i="1"/>
  <c r="M655" i="1"/>
  <c r="M656" i="1"/>
  <c r="M657" i="1"/>
  <c r="M658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6" i="1"/>
  <c r="M707" i="1"/>
  <c r="M708" i="1"/>
  <c r="M709" i="1"/>
  <c r="M710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3" i="1"/>
  <c r="M734" i="1"/>
  <c r="M735" i="1"/>
  <c r="M736" i="1"/>
  <c r="M738" i="1"/>
  <c r="M739" i="1"/>
  <c r="M740" i="1"/>
  <c r="M741" i="1"/>
  <c r="M742" i="1"/>
  <c r="M743" i="1"/>
  <c r="M744" i="1"/>
  <c r="M745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1" i="1"/>
  <c r="M762" i="1"/>
  <c r="M763" i="1"/>
  <c r="M764" i="1"/>
  <c r="M765" i="1"/>
  <c r="M768" i="1"/>
  <c r="M772" i="1"/>
  <c r="M773" i="1"/>
  <c r="M774" i="1"/>
  <c r="M775" i="1"/>
  <c r="M776" i="1"/>
  <c r="M777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8" i="1"/>
  <c r="M859" i="1"/>
  <c r="M860" i="1"/>
  <c r="M861" i="1"/>
  <c r="M862" i="1"/>
  <c r="M863" i="1"/>
  <c r="M867" i="1"/>
  <c r="M868" i="1"/>
  <c r="M869" i="1"/>
  <c r="M870" i="1"/>
  <c r="M872" i="1"/>
  <c r="M873" i="1"/>
  <c r="M874" i="1"/>
  <c r="M875" i="1"/>
  <c r="M876" i="1"/>
  <c r="M877" i="1"/>
  <c r="M882" i="1"/>
  <c r="M883" i="1"/>
  <c r="M884" i="1"/>
  <c r="M885" i="1"/>
  <c r="M886" i="1"/>
  <c r="M887" i="1"/>
  <c r="M888" i="1"/>
  <c r="M889" i="1"/>
  <c r="M890" i="1"/>
  <c r="M891" i="1"/>
  <c r="M894" i="1"/>
  <c r="M895" i="1"/>
  <c r="M896" i="1"/>
  <c r="M899" i="1"/>
  <c r="M900" i="1"/>
  <c r="M901" i="1"/>
  <c r="M902" i="1"/>
  <c r="M905" i="1"/>
  <c r="M906" i="1"/>
  <c r="M907" i="1"/>
  <c r="M908" i="1"/>
  <c r="M909" i="1"/>
  <c r="M910" i="1"/>
  <c r="M911" i="1"/>
  <c r="M912" i="1"/>
  <c r="M915" i="1"/>
  <c r="M916" i="1"/>
  <c r="M921" i="1"/>
  <c r="M922" i="1"/>
  <c r="M923" i="1"/>
  <c r="M924" i="1"/>
  <c r="M925" i="1"/>
  <c r="M929" i="1"/>
  <c r="M930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2" i="1"/>
</calcChain>
</file>

<file path=xl/sharedStrings.xml><?xml version="1.0" encoding="utf-8"?>
<sst xmlns="http://schemas.openxmlformats.org/spreadsheetml/2006/main" count="9871" uniqueCount="1473">
  <si>
    <t>Sample</t>
  </si>
  <si>
    <t>Concentration</t>
  </si>
  <si>
    <t>%GT</t>
  </si>
  <si>
    <t>IFI</t>
  </si>
  <si>
    <t>Ots_SEXY3-1</t>
  </si>
  <si>
    <t>XY</t>
  </si>
  <si>
    <t>XX</t>
  </si>
  <si>
    <t>OtsCC16ROGR_0009</t>
  </si>
  <si>
    <t>OtsCC16ROGR_0010</t>
  </si>
  <si>
    <t>OtsCC16ROGR_0011</t>
  </si>
  <si>
    <t>OtsCC16ROGR_0012</t>
  </si>
  <si>
    <t>OtsCC16ROGR_0014</t>
  </si>
  <si>
    <t>OtsCC16ROGR_0015</t>
  </si>
  <si>
    <t>OtsCC16ROGR_0016</t>
  </si>
  <si>
    <t>OtsCC16ROGR_0017</t>
  </si>
  <si>
    <t>OtsCC16ROGR_0018</t>
  </si>
  <si>
    <t>OtsCC16ROGR_0022</t>
  </si>
  <si>
    <t>OtsCC16ROGR_0023</t>
  </si>
  <si>
    <t>OtsCC16ROGR_0025</t>
  </si>
  <si>
    <t>OtsCC16ROGR_0026</t>
  </si>
  <si>
    <t>OtsCC16ROGR_0027</t>
  </si>
  <si>
    <t>OtsCC16ROGR_0028</t>
  </si>
  <si>
    <t>OtsCC16ROGR_0029</t>
  </si>
  <si>
    <t>OtsCC16ROGR_0030</t>
  </si>
  <si>
    <t>OtsCC16ROGR_0031</t>
  </si>
  <si>
    <t>OtsCC16ROGR_0032</t>
  </si>
  <si>
    <t>OtsCC16ROGR_0033</t>
  </si>
  <si>
    <t>OtsCC16ROGR_0034</t>
  </si>
  <si>
    <t>OtsCC16ROGR_0040</t>
  </si>
  <si>
    <t>OtsCC16ROGR_0041</t>
  </si>
  <si>
    <t>OtsCC16ROGR_0042</t>
  </si>
  <si>
    <t>OtsCC16ROGR_0043</t>
  </si>
  <si>
    <t>OtsCC16ROGR_0044</t>
  </si>
  <si>
    <t>OtsCC16ROGR_0045</t>
  </si>
  <si>
    <t>OtsCC16ROGR_0046</t>
  </si>
  <si>
    <t>OtsCC16ROGR_0049</t>
  </si>
  <si>
    <t>OtsCC16ROGR_0050</t>
  </si>
  <si>
    <t>OtsCC16ROGR_0051</t>
  </si>
  <si>
    <t>OtsCC16ROGR_0054</t>
  </si>
  <si>
    <t>OtsCC16ROGR_0055</t>
  </si>
  <si>
    <t>OtsCC16ROGR_0056</t>
  </si>
  <si>
    <t>OtsCC16ROGR_0057</t>
  </si>
  <si>
    <t>OtsCC16ROGR_0058</t>
  </si>
  <si>
    <t>OtsCC16ROGR_0059</t>
  </si>
  <si>
    <t>OtsCC16ROGR_0060</t>
  </si>
  <si>
    <t>OtsCC16ROGR_0061</t>
  </si>
  <si>
    <t>OtsCC16ROGR_0062</t>
  </si>
  <si>
    <t>OtsCC16ROGR_0063</t>
  </si>
  <si>
    <t>OtsCC16ROGR_0064</t>
  </si>
  <si>
    <t>OtsCC16ROGR_0065</t>
  </si>
  <si>
    <t>OtsCC16ROGR_0066</t>
  </si>
  <si>
    <t>OtsCC16ROGR_0067</t>
  </si>
  <si>
    <t>OtsCC16ROGR_0068</t>
  </si>
  <si>
    <t>OtsCC16ROGR_0070</t>
  </si>
  <si>
    <t>OtsCC16ROGR_0071</t>
  </si>
  <si>
    <t>OtsCC16ROGR_0072</t>
  </si>
  <si>
    <t>OtsCC16ROGR_0073</t>
  </si>
  <si>
    <t>OtsCC16ROGR_0076</t>
  </si>
  <si>
    <t>OtsCC16ROGR_0077</t>
  </si>
  <si>
    <t>OtsCC16ROGR_0078</t>
  </si>
  <si>
    <t>OtsCC16ROGR_0079</t>
  </si>
  <si>
    <t>OtsCC16ROGR_0080</t>
  </si>
  <si>
    <t>OtsCC16ROGR_0081</t>
  </si>
  <si>
    <t>OtsCC16ROGR_0082</t>
  </si>
  <si>
    <t>OtsCC16ROGR_0083</t>
  </si>
  <si>
    <t>OtsCC16ROGR_0084</t>
  </si>
  <si>
    <t>OtsCC16ROGR_0085</t>
  </si>
  <si>
    <t>OtsCC16ROGR_0086</t>
  </si>
  <si>
    <t>OtsCC16ROGR_0087</t>
  </si>
  <si>
    <t>OtsCC16ROGR_0090</t>
  </si>
  <si>
    <t>OtsCC16ROGR_0091</t>
  </si>
  <si>
    <t>OtsCC16ROGR_0092</t>
  </si>
  <si>
    <t>OtsCC16ROGR_0093</t>
  </si>
  <si>
    <t>OtsCC16ROGR_0094</t>
  </si>
  <si>
    <t>OtsCC16ROGR_0095</t>
  </si>
  <si>
    <t>OtsCC16ROGR_0096</t>
  </si>
  <si>
    <t>OtsCC16ROGR_0097</t>
  </si>
  <si>
    <t>OtsCC16ROGR_0098</t>
  </si>
  <si>
    <t>OtsCC16ROGR_0099</t>
  </si>
  <si>
    <t>OtsCC16ROGR_0100</t>
  </si>
  <si>
    <t>OtsCC16ROGR_0101</t>
  </si>
  <si>
    <t>OtsCC16ROGR_0102</t>
  </si>
  <si>
    <t>OtsCC16ROGR_0103</t>
  </si>
  <si>
    <t>OtsCC16ROGR_0104</t>
  </si>
  <si>
    <t>OtsCC16ROGR_0105</t>
  </si>
  <si>
    <t>OtsCC16ROGR_0106</t>
  </si>
  <si>
    <t>OtsCC16ROGR_0107</t>
  </si>
  <si>
    <t>OtsCC16ROGR_0108</t>
  </si>
  <si>
    <t>OtsCC16ROGR_0109</t>
  </si>
  <si>
    <t>OtsCC16ROGR_0110</t>
  </si>
  <si>
    <t>OtsCC16ROGR_0111</t>
  </si>
  <si>
    <t>OtsCC16ROGR_0112</t>
  </si>
  <si>
    <t>OtsCC16ROGR_0113</t>
  </si>
  <si>
    <t>OtsCC16ROGR_0114</t>
  </si>
  <si>
    <t>OtsCC16ROGR_0115</t>
  </si>
  <si>
    <t>OtsCC16ROGR_0118</t>
  </si>
  <si>
    <t>OtsCC16ROGR_0119</t>
  </si>
  <si>
    <t>OtsCC16ROGR_0120</t>
  </si>
  <si>
    <t>OtsCC16ROGR_0121</t>
  </si>
  <si>
    <t>OtsCC16ROGR_0122</t>
  </si>
  <si>
    <t>OtsCC16ROGR_0123</t>
  </si>
  <si>
    <t>OtsCC16ROGR_0124</t>
  </si>
  <si>
    <t>OtsCC16ROGR_0125</t>
  </si>
  <si>
    <t>OtsCC16ROGR_0126</t>
  </si>
  <si>
    <t>OtsCC16ROGR_0127</t>
  </si>
  <si>
    <t>OtsCC16ROGR_0128</t>
  </si>
  <si>
    <t>OtsCC16ROGR_0129</t>
  </si>
  <si>
    <t>OtsCC16ROGR_0130</t>
  </si>
  <si>
    <t>OtsCC16ROGR_0131</t>
  </si>
  <si>
    <t>OtsCC16ROGR_0132</t>
  </si>
  <si>
    <t>OtsCC16ROGR_0133</t>
  </si>
  <si>
    <t>OtsCC16ROGR_0134</t>
  </si>
  <si>
    <t>OtsCC16ROGR_0135</t>
  </si>
  <si>
    <t>OtsCC16ROGR_0136</t>
  </si>
  <si>
    <t>OtsCC16ROGR_0137</t>
  </si>
  <si>
    <t>OtsCC16ROGR_0140</t>
  </si>
  <si>
    <t>OtsCC16ROGR_0141</t>
  </si>
  <si>
    <t>OtsCC16ROGR_0142</t>
  </si>
  <si>
    <t>OtsCC16ROGR_0145</t>
  </si>
  <si>
    <t>OtsCC16ROGR_0146</t>
  </si>
  <si>
    <t>OtsCC16ROGR_0149</t>
  </si>
  <si>
    <t>OtsCC16ROGR_0150</t>
  </si>
  <si>
    <t>OtsCC16ROGR_0151</t>
  </si>
  <si>
    <t>OtsCC16ROGR_0152</t>
  </si>
  <si>
    <t>OtsCC16ROGR_0153</t>
  </si>
  <si>
    <t>OtsCC16ROGR_0154</t>
  </si>
  <si>
    <t>OtsCC16ROGR_0155</t>
  </si>
  <si>
    <t>OtsCC16ROGR_0156</t>
  </si>
  <si>
    <t>OtsCC16ROGR_0157</t>
  </si>
  <si>
    <t>OtsCC16ROGR_0158</t>
  </si>
  <si>
    <t>OtsCC16ROGR_0159</t>
  </si>
  <si>
    <t>OtsCC16ROGR_0164</t>
  </si>
  <si>
    <t>OtsCC16ROGR_0165</t>
  </si>
  <si>
    <t>OtsCC16ROGR_0166</t>
  </si>
  <si>
    <t>OtsCC16ROGR_0167</t>
  </si>
  <si>
    <t>OtsCC16ROGR_0168</t>
  </si>
  <si>
    <t>OtsCC16ROGR_0169</t>
  </si>
  <si>
    <t>OtsCC16ROGR_0170</t>
  </si>
  <si>
    <t>OtsCC16ROGR_0173</t>
  </si>
  <si>
    <t>OtsCC16ROGR_0174</t>
  </si>
  <si>
    <t>OtsCC16ROGR_0175</t>
  </si>
  <si>
    <t>OtsCC16ROGR_0176</t>
  </si>
  <si>
    <t>OtsCC16ROGR_0177</t>
  </si>
  <si>
    <t>OtsCC16ROGR_0178</t>
  </si>
  <si>
    <t>OtsCC16ROGR_0179</t>
  </si>
  <si>
    <t>OtsCC16ROGR_0180</t>
  </si>
  <si>
    <t>OtsCC16ROGR_0181</t>
  </si>
  <si>
    <t>OtsCC16ROGR_0182</t>
  </si>
  <si>
    <t>OtsCC16ROGR_0183</t>
  </si>
  <si>
    <t>OtsCC16ROGR_0184</t>
  </si>
  <si>
    <t>OtsCC16ROGR_0185</t>
  </si>
  <si>
    <t>OtsCC16ROGR_0186</t>
  </si>
  <si>
    <t>OtsCC16ROGR_0187</t>
  </si>
  <si>
    <t>OtsCC16ROGR_0190</t>
  </si>
  <si>
    <t>OtsCC16ROGR_0191</t>
  </si>
  <si>
    <t>OtsCC16ROGR_0192</t>
  </si>
  <si>
    <t>OtsCC16ROGR_0193</t>
  </si>
  <si>
    <t>OtsCC16ROGR_0194</t>
  </si>
  <si>
    <t>OtsCC16ROGR_0195</t>
  </si>
  <si>
    <t>OtsCC16ROGR_0196</t>
  </si>
  <si>
    <t>OtsCC16ROGR_0197</t>
  </si>
  <si>
    <t>OtsCC16ROGR_0198</t>
  </si>
  <si>
    <t>OtsCC16ROGR_0199</t>
  </si>
  <si>
    <t>OtsCC16ROGR_0200</t>
  </si>
  <si>
    <t>OtsCC16ROGR_0201</t>
  </si>
  <si>
    <t>OtsCC16ROGR_0202</t>
  </si>
  <si>
    <t>OtsCC16ROGR_0203</t>
  </si>
  <si>
    <t>OtsCC16ROGR_0204</t>
  </si>
  <si>
    <t>OtsCC16ROGR_0207</t>
  </si>
  <si>
    <t>OtsCC16ROGR_0208</t>
  </si>
  <si>
    <t>OtsCC16ROGR_0209</t>
  </si>
  <si>
    <t>OtsCC16ROGR_0210</t>
  </si>
  <si>
    <t>OtsCC16ROGR_0211</t>
  </si>
  <si>
    <t>OtsCC16ROGR_0212</t>
  </si>
  <si>
    <t>OtsCC16ROGR_0213</t>
  </si>
  <si>
    <t>OtsCC16ROGR_0214</t>
  </si>
  <si>
    <t>OtsCC16ROGR_0215</t>
  </si>
  <si>
    <t>OtsCC16ROGR_0216</t>
  </si>
  <si>
    <t>OtsCC16ROGR_0217</t>
  </si>
  <si>
    <t>OtsCC16ROGR_0218</t>
  </si>
  <si>
    <t>OtsCC16ROGR_0219</t>
  </si>
  <si>
    <t>OtsCC16ROGR_0220</t>
  </si>
  <si>
    <t>OtsCC16ROGR_0221</t>
  </si>
  <si>
    <t>OtsCC16ROGR_0222</t>
  </si>
  <si>
    <t>OtsCC16ROGR_0223</t>
  </si>
  <si>
    <t>OtsCC16ROGR_0224</t>
  </si>
  <si>
    <t>OtsCC16ROGR_0225</t>
  </si>
  <si>
    <t>OtsCC16ROGR_0226</t>
  </si>
  <si>
    <t>OtsCC16ROGR_0227</t>
  </si>
  <si>
    <t>OtsCC16ROGR_0228</t>
  </si>
  <si>
    <t>OtsCC16ROGR_0229</t>
  </si>
  <si>
    <t>OtsCC16ROGR_0230</t>
  </si>
  <si>
    <t>OtsCC16ROGR_0232</t>
  </si>
  <si>
    <t>OtsCC16ROGR_0233</t>
  </si>
  <si>
    <t>OtsCC16ROGR_0234</t>
  </si>
  <si>
    <t>OtsCC16ROGR_0235</t>
  </si>
  <si>
    <t>OtsCC16ROGR_0236</t>
  </si>
  <si>
    <t>OtsCC16ROGR_0237</t>
  </si>
  <si>
    <t>OtsCC16ROGR_0238</t>
  </si>
  <si>
    <t>OtsCC16ROGR_0239</t>
  </si>
  <si>
    <t>OtsCC16ROGR_0240</t>
  </si>
  <si>
    <t>OtsCC16ROGR_0241</t>
  </si>
  <si>
    <t>OtsCC16ROGR_0242</t>
  </si>
  <si>
    <t>OtsCC16ROGR_0243</t>
  </si>
  <si>
    <t>OtsCC16ROGR_0244</t>
  </si>
  <si>
    <t>OtsCC16ROGR_0245</t>
  </si>
  <si>
    <t>OtsCC16ROGR_0246</t>
  </si>
  <si>
    <t>OtsCC16ROGR_0247</t>
  </si>
  <si>
    <t>OtsCC16ROGR_0248</t>
  </si>
  <si>
    <t>OtsCC16ROGR_0249</t>
  </si>
  <si>
    <t>OtsCC16ROGR_0250</t>
  </si>
  <si>
    <t>OtsCC16ROGR_0251</t>
  </si>
  <si>
    <t>OtsCC16ROGR_0252</t>
  </si>
  <si>
    <t>OtsCC16ROGR_0253</t>
  </si>
  <si>
    <t>OtsCC16ROGR_0254</t>
  </si>
  <si>
    <t>OtsCC16ROGR_0255</t>
  </si>
  <si>
    <t>OtsCC16ROGR_0256</t>
  </si>
  <si>
    <t>OtsCC16ROGR_0257</t>
  </si>
  <si>
    <t>OtsCC16ROGR_0258</t>
  </si>
  <si>
    <t>OtsCC16ROGR_0259</t>
  </si>
  <si>
    <t>OtsCC16ROGR_0260</t>
  </si>
  <si>
    <t>OtsCC16ROGR_0263</t>
  </si>
  <si>
    <t>OtsCC16ROGR_0264</t>
  </si>
  <si>
    <t>OtsCC16ROGR_0265</t>
  </si>
  <si>
    <t>OtsCC16ROGR_0266</t>
  </si>
  <si>
    <t>OtsCC16ROGR_0267</t>
  </si>
  <si>
    <t>OtsCC16ROGR_0268</t>
  </si>
  <si>
    <t>OtsCC16ROGR_0269</t>
  </si>
  <si>
    <t>OtsCC16ROGR_0270</t>
  </si>
  <si>
    <t>OtsCC16ROGR_0271</t>
  </si>
  <si>
    <t>OtsCC16ROGR_0272</t>
  </si>
  <si>
    <t>OtsCC16ROGR_0273</t>
  </si>
  <si>
    <t>OtsCC16ROGR_0274</t>
  </si>
  <si>
    <t>OtsCC16ROGR_0275</t>
  </si>
  <si>
    <t>OtsCC16ROGR_0276</t>
  </si>
  <si>
    <t>OtsCC16ROGR_0277</t>
  </si>
  <si>
    <t>OtsCC16ROGR_0278</t>
  </si>
  <si>
    <t>OtsCC16ROGR_0279</t>
  </si>
  <si>
    <t>OtsCC16ROGR_0282</t>
  </si>
  <si>
    <t>OtsCC16ROGR_0283</t>
  </si>
  <si>
    <t>OtsCC16ROGR_0284</t>
  </si>
  <si>
    <t>OtsCC16ROGR_0285</t>
  </si>
  <si>
    <t>OtsCC16ROGR_0286</t>
  </si>
  <si>
    <t>OtsCC16ROGR_0287</t>
  </si>
  <si>
    <t>OtsCC16ROGR_0288</t>
  </si>
  <si>
    <t>OtsCC16ROGR_0289</t>
  </si>
  <si>
    <t>OtsCC16ROGR_0290</t>
  </si>
  <si>
    <t>OtsCC16ROGR_0292</t>
  </si>
  <si>
    <t>OtsCC16ROGR_0293</t>
  </si>
  <si>
    <t>OtsCC16ROGR_0294</t>
  </si>
  <si>
    <t>OtsCC16ROGR_0295</t>
  </si>
  <si>
    <t>OtsCC16ROGR_0296</t>
  </si>
  <si>
    <t>OtsCC16ROGR_0297</t>
  </si>
  <si>
    <t>OtsCC16ROGR_0298</t>
  </si>
  <si>
    <t>OtsCC16ROGR_0299</t>
  </si>
  <si>
    <t>OtsCC16ROGR_0300</t>
  </si>
  <si>
    <t>OtsCC16ROGR_0301</t>
  </si>
  <si>
    <t>OtsCC16ROGR_0304</t>
  </si>
  <si>
    <t>OtsCC16ROGR_0305</t>
  </si>
  <si>
    <t>OtsCC16ROGR_0306</t>
  </si>
  <si>
    <t>OtsCC16ROGR_0307</t>
  </si>
  <si>
    <t>OtsCC16ROGR_0310</t>
  </si>
  <si>
    <t>OtsCC16ROGR_0311</t>
  </si>
  <si>
    <t>OtsCC16ROGR_0312</t>
  </si>
  <si>
    <t>OtsCC16ROGR_0313</t>
  </si>
  <si>
    <t>OtsCC16ROGR_0316</t>
  </si>
  <si>
    <t>OtsCC16ROGR_0317</t>
  </si>
  <si>
    <t>OtsCC16ROGR_0318</t>
  </si>
  <si>
    <t>OtsCC16ROGR_0319</t>
  </si>
  <si>
    <t>OtsCC16ROGR_0320</t>
  </si>
  <si>
    <t>OtsCC16ROGR_0321</t>
  </si>
  <si>
    <t>OtsCC16ROGR_0322</t>
  </si>
  <si>
    <t>OtsCC16ROGR_0325</t>
  </si>
  <si>
    <t>OtsCC16ROGR_0326</t>
  </si>
  <si>
    <t>OtsCC16ROGR_0327</t>
  </si>
  <si>
    <t>OtsCC16ROGR_0328</t>
  </si>
  <si>
    <t>OtsCC16ROGR_0329</t>
  </si>
  <si>
    <t>OtsCC16ROGR_0330</t>
  </si>
  <si>
    <t>OtsCC16ROGR_0331</t>
  </si>
  <si>
    <t>OtsCC16ROGR_0332</t>
  </si>
  <si>
    <t>OtsCC16ROGR_0333</t>
  </si>
  <si>
    <t>OtsCC16ROGR_0334</t>
  </si>
  <si>
    <t>OtsCC16ROGR_0337</t>
  </si>
  <si>
    <t>OtsCC16ROGR_0338</t>
  </si>
  <si>
    <t>OtsCC16ROGR_0339</t>
  </si>
  <si>
    <t>OtsCC16ROGR_0340</t>
  </si>
  <si>
    <t>OtsCC16ROGR_0341</t>
  </si>
  <si>
    <t>OtsCC16ROGR_0344</t>
  </si>
  <si>
    <t>OtsCC16ROGR_0345</t>
  </si>
  <si>
    <t>OtsCC16ROGR_0346</t>
  </si>
  <si>
    <t>OtsCC16ROGR_0347</t>
  </si>
  <si>
    <t>OtsCC16ROGR_0348</t>
  </si>
  <si>
    <t>OtsCC16ROGR_0349</t>
  </si>
  <si>
    <t>OtsCC16ROGR_0350</t>
  </si>
  <si>
    <t>OtsCC16ROGR_0351</t>
  </si>
  <si>
    <t>OtsCC16ROGR_0352</t>
  </si>
  <si>
    <t>OtsCC16ROGR_0355</t>
  </si>
  <si>
    <t>OtsCC16ROGR_0356</t>
  </si>
  <si>
    <t>OtsCC16ROGR_0357</t>
  </si>
  <si>
    <t>OtsCC16ROGR_0358</t>
  </si>
  <si>
    <t>OtsCC16ROGR_0359</t>
  </si>
  <si>
    <t>OtsCC16ROGR_0360</t>
  </si>
  <si>
    <t>OtsCC16ROGR_0361</t>
  </si>
  <si>
    <t>OtsCC16ROGR_0362</t>
  </si>
  <si>
    <t>OtsCC16ROGR_0363</t>
  </si>
  <si>
    <t>OtsCC16ROGR_0364</t>
  </si>
  <si>
    <t>OtsCC16ROGR_0365</t>
  </si>
  <si>
    <t>OtsCC16ROGR_0366</t>
  </si>
  <si>
    <t>OtsCC16ROGR_0367</t>
  </si>
  <si>
    <t>OtsCC16ROGR_0368</t>
  </si>
  <si>
    <t>OtsCC16ROGR_0369</t>
  </si>
  <si>
    <t>OtsCC16ROGR_0370</t>
  </si>
  <si>
    <t>OtsCC16ROGR_0371</t>
  </si>
  <si>
    <t>OtsCC16ROGR_0372</t>
  </si>
  <si>
    <t>OtsCC16ROGR_0375</t>
  </si>
  <si>
    <t>OtsCC16ROGR_0376</t>
  </si>
  <si>
    <t>OtsCC16ROGR_0377</t>
  </si>
  <si>
    <t>OtsCC16ROGR_0378</t>
  </si>
  <si>
    <t>OtsCC16ROGR_0379</t>
  </si>
  <si>
    <t>OtsCC16ROGR_0380</t>
  </si>
  <si>
    <t>OtsCC16ROGR_0381</t>
  </si>
  <si>
    <t>OtsCC16ROGR_0382</t>
  </si>
  <si>
    <t>OtsCC16ROGR_0383</t>
  </si>
  <si>
    <t>OtsCC16ROGR_0384</t>
  </si>
  <si>
    <t>OtsCC16ROGR_0385</t>
  </si>
  <si>
    <t>OtsCC16ROGR_0386</t>
  </si>
  <si>
    <t>OtsCC16ROGR_0389</t>
  </si>
  <si>
    <t>OtsCC16ROGR_0390</t>
  </si>
  <si>
    <t>OtsCC16ROGR_0391</t>
  </si>
  <si>
    <t>OtsCC16ROGR_0392</t>
  </si>
  <si>
    <t>OtsCC16ROGR_0395</t>
  </si>
  <si>
    <t>OtsCC16ROGR_0396</t>
  </si>
  <si>
    <t>OtsCC16ROGR_0397</t>
  </si>
  <si>
    <t>OtsCC16ROGR_0398</t>
  </si>
  <si>
    <t>OtsCC16ROGR_0399</t>
  </si>
  <si>
    <t>OtsCC16ROGR_0400</t>
  </si>
  <si>
    <t>OtsCC16ROGR_0401</t>
  </si>
  <si>
    <t>OtsCC16ROGR_0402</t>
  </si>
  <si>
    <t>OtsCC16ROGR_0405</t>
  </si>
  <si>
    <t>OtsCC16ROGR_0408</t>
  </si>
  <si>
    <t>OtsCC16ROGR_0409</t>
  </si>
  <si>
    <t>OtsCC16ROGR_0410</t>
  </si>
  <si>
    <t>OtsCC16ROGR_0411</t>
  </si>
  <si>
    <t>OtsCC16ROGR_0414</t>
  </si>
  <si>
    <t>OtsCC16ROGR_0415</t>
  </si>
  <si>
    <t>OtsCC16ROGR_0416</t>
  </si>
  <si>
    <t>OtsCC16ROGR_0420</t>
  </si>
  <si>
    <t>OtsCC16ROGR_0424</t>
  </si>
  <si>
    <t>OtsCC16ROGR_0425</t>
  </si>
  <si>
    <t>OtsCC16ROGR_0426</t>
  </si>
  <si>
    <t>OtsCC16ROGR_0429</t>
  </si>
  <si>
    <t>OtsCC16ROGR_0432</t>
  </si>
  <si>
    <t>OtsCC16ROGR_0524</t>
  </si>
  <si>
    <t>OtsCC16ROGR_0525</t>
  </si>
  <si>
    <t>OtsCC16ROGR_0527</t>
  </si>
  <si>
    <t>OtsCC16ROGR_0529</t>
  </si>
  <si>
    <t>OtsCC17ROGR_0010</t>
  </si>
  <si>
    <t>OtsCC17ROGR_0011</t>
  </si>
  <si>
    <t>OtsCC17ROGR_0012</t>
  </si>
  <si>
    <t>OtsCC17ROGR_0013</t>
  </si>
  <si>
    <t>OtsCC17ROGR_0016</t>
  </si>
  <si>
    <t>OtsCC17ROGR_0017</t>
  </si>
  <si>
    <t>OtsCC17ROGR_0018</t>
  </si>
  <si>
    <t>OtsCC17ROGR_0019</t>
  </si>
  <si>
    <t>OtsCC17ROGR_0022</t>
  </si>
  <si>
    <t>OtsCC17ROGR_0023</t>
  </si>
  <si>
    <t>OtsCC17ROGR_0024</t>
  </si>
  <si>
    <t>OtsCC17ROGR_0025</t>
  </si>
  <si>
    <t>OtsCC17ROGR_0028</t>
  </si>
  <si>
    <t>OtsCC17ROGR_0029</t>
  </si>
  <si>
    <t>OtsCC17ROGR_0030</t>
  </si>
  <si>
    <t>OtsCC17ROGR_0031</t>
  </si>
  <si>
    <t>OtsCC17ROGR_0032</t>
  </si>
  <si>
    <t>OtsCC17ROGR_0033</t>
  </si>
  <si>
    <t>OtsCC17ROGR_0034</t>
  </si>
  <si>
    <t>OtsCC17ROGR_0035</t>
  </si>
  <si>
    <t>OtsCC17ROGR_0038</t>
  </si>
  <si>
    <t>OtsCC17ROGR_0039</t>
  </si>
  <si>
    <t>OtsCC17ROGR_0040</t>
  </si>
  <si>
    <t>OtsCC17ROGR_0041</t>
  </si>
  <si>
    <t>OtsCC17ROGR_0042</t>
  </si>
  <si>
    <t>OtsCC17ROGR_0045</t>
  </si>
  <si>
    <t>OtsCC17ROGR_0046</t>
  </si>
  <si>
    <t>OtsCC17ROGR_0049</t>
  </si>
  <si>
    <t>OtsCC17ROGR_0050</t>
  </si>
  <si>
    <t>OtsCC17ROGR_0051</t>
  </si>
  <si>
    <t>OtsCC17ROGR_0052</t>
  </si>
  <si>
    <t>OtsCC17ROGR_0053</t>
  </si>
  <si>
    <t>OtsCC17ROGR_0054</t>
  </si>
  <si>
    <t>OtsCC17ROGR_0057</t>
  </si>
  <si>
    <t>OtsCC17ROGR_0058</t>
  </si>
  <si>
    <t>OtsCC17ROGR_0061</t>
  </si>
  <si>
    <t>OtsCC17ROGR_0062</t>
  </si>
  <si>
    <t>OtsCC17ROGR_0063</t>
  </si>
  <si>
    <t>OtsCC17ROGR_0064</t>
  </si>
  <si>
    <t>OtsCC17ROGR_0065</t>
  </si>
  <si>
    <t>OtsCC17ROGR_0066</t>
  </si>
  <si>
    <t>OtsCC17ROGR_0067</t>
  </si>
  <si>
    <t>OtsCC17ROGR_0068</t>
  </si>
  <si>
    <t>OtsCC17ROGR_0069</t>
  </si>
  <si>
    <t>OtsCC17ROGR_0070</t>
  </si>
  <si>
    <t>OtsCC17ROGR_0071</t>
  </si>
  <si>
    <t>OtsCC17ROGR_0072</t>
  </si>
  <si>
    <t>OtsCC17ROGR_0073</t>
  </si>
  <si>
    <t>OtsCC17ROGR_0074</t>
  </si>
  <si>
    <t>OtsCC17ROGR_0075</t>
  </si>
  <si>
    <t>OtsCC17ROGR_0076</t>
  </si>
  <si>
    <t>OtsCC17ROGR_0077</t>
  </si>
  <si>
    <t>OtsCC17ROGR_0078</t>
  </si>
  <si>
    <t>OtsCC17ROGR_0079</t>
  </si>
  <si>
    <t>OtsCC17ROGR_0082</t>
  </si>
  <si>
    <t>OtsCC17ROGR_0083</t>
  </si>
  <si>
    <t>OtsCC17ROGR_0084</t>
  </si>
  <si>
    <t>OtsCC17ROGR_0085</t>
  </si>
  <si>
    <t>OtsCC17ROGR_0086</t>
  </si>
  <si>
    <t>OtsCC17ROGR_0087</t>
  </si>
  <si>
    <t>OtsCC17ROGR_0088</t>
  </si>
  <si>
    <t>OtsCC17ROGR_0089</t>
  </si>
  <si>
    <t>OtsCC17ROGR_0090</t>
  </si>
  <si>
    <t>OtsCC17ROGR_0091</t>
  </si>
  <si>
    <t>OtsCC17ROGR_0092</t>
  </si>
  <si>
    <t>OtsCC17ROGR_0093</t>
  </si>
  <si>
    <t>OtsCC17ROGR_0094</t>
  </si>
  <si>
    <t>OtsCC17ROGR_0095</t>
  </si>
  <si>
    <t>OtsCC17ROGR_0098</t>
  </si>
  <si>
    <t>OtsCC17ROGR_0099</t>
  </si>
  <si>
    <t>OtsCC17ROGR_0100</t>
  </si>
  <si>
    <t>OtsCC17ROGR_0101</t>
  </si>
  <si>
    <t>OtsCC17ROGR_0102</t>
  </si>
  <si>
    <t>OtsCC17ROGR_0103</t>
  </si>
  <si>
    <t>OtsCC17ROGR_0104</t>
  </si>
  <si>
    <t>OtsCC17ROGR_0105</t>
  </si>
  <si>
    <t>OtsCC17ROGR_0106</t>
  </si>
  <si>
    <t>OtsCC17ROGR_0107</t>
  </si>
  <si>
    <t>OtsCC17ROGR_0108</t>
  </si>
  <si>
    <t>OtsCC17ROGR_0109</t>
  </si>
  <si>
    <t>OtsCC17ROGR_0110</t>
  </si>
  <si>
    <t>OtsCC17ROGR_0113</t>
  </si>
  <si>
    <t>OtsCC17ROGR_0114</t>
  </si>
  <si>
    <t>OtsCC17ROGR_0115</t>
  </si>
  <si>
    <t>OtsCC17ROGR_0116</t>
  </si>
  <si>
    <t>OtsCC17ROGR_0117</t>
  </si>
  <si>
    <t>OtsCC17ROGR_0118</t>
  </si>
  <si>
    <t>OtsCC17ROGR_0119</t>
  </si>
  <si>
    <t>OtsCC17ROGR_0120</t>
  </si>
  <si>
    <t>OtsCC17ROGR_0121</t>
  </si>
  <si>
    <t>OtsCC17ROGR_0122</t>
  </si>
  <si>
    <t>OtsCC17ROGR_0123</t>
  </si>
  <si>
    <t>OtsCC17ROGR_0124</t>
  </si>
  <si>
    <t>OtsCC17ROGR_0125</t>
  </si>
  <si>
    <t>OtsCC17ROGR_0126</t>
  </si>
  <si>
    <t>OtsCC17ROGR_0127</t>
  </si>
  <si>
    <t>OtsCC17ROGR_0130</t>
  </si>
  <si>
    <t>OtsCC17ROGR_0131</t>
  </si>
  <si>
    <t>OtsCC17ROGR_0132</t>
  </si>
  <si>
    <t>OtsCC17ROGR_0133</t>
  </si>
  <si>
    <t>OtsCC17ROGR_0134</t>
  </si>
  <si>
    <t>OtsCC17ROGR_0135</t>
  </si>
  <si>
    <t>OtsCC17ROGR_0136</t>
  </si>
  <si>
    <t>OtsCC17ROGR_0137</t>
  </si>
  <si>
    <t>OtsCC17ROGR_0138</t>
  </si>
  <si>
    <t>OtsCC17ROGR_0139</t>
  </si>
  <si>
    <t>OtsCC17ROGR_0140</t>
  </si>
  <si>
    <t>OtsCC17ROGR_0141</t>
  </si>
  <si>
    <t>OtsCC17ROGR_0144</t>
  </si>
  <si>
    <t>OtsCC17ROGR_0145</t>
  </si>
  <si>
    <t>OtsCC17ROGR_0146</t>
  </si>
  <si>
    <t>OtsCC17ROGR_0147</t>
  </si>
  <si>
    <t>OtsCC17ROGR_0148</t>
  </si>
  <si>
    <t>OtsCC17ROGR_0150</t>
  </si>
  <si>
    <t>OtsCC17ROGR_0151</t>
  </si>
  <si>
    <t>OtsCC17ROGR_0156</t>
  </si>
  <si>
    <t>OtsCC17ROGR_0157</t>
  </si>
  <si>
    <t>OtsCC17ROGR_0158</t>
  </si>
  <si>
    <t>OtsCC17ROGR_0159</t>
  </si>
  <si>
    <t>OtsCC17ROGR_0160</t>
  </si>
  <si>
    <t>OtsCC17ROGR_0161</t>
  </si>
  <si>
    <t>OtsCC17ROGR_0162</t>
  </si>
  <si>
    <t>OtsCC17ROGR_0163</t>
  </si>
  <si>
    <t>OtsCC17ROGR_0166</t>
  </si>
  <si>
    <t>OtsCC17ROGR_0167</t>
  </si>
  <si>
    <t>OtsCC17ROGR_0168</t>
  </si>
  <si>
    <t>OtsCC17ROGR_0169</t>
  </si>
  <si>
    <t>OtsCC17ROGR_0170</t>
  </si>
  <si>
    <t>OtsCC17ROGR_0171</t>
  </si>
  <si>
    <t>OtsCC17ROGR_0172</t>
  </si>
  <si>
    <t>OtsCC17ROGR_0173</t>
  </si>
  <si>
    <t>OtsCC17ROGR_0174</t>
  </si>
  <si>
    <t>OtsCC17ROGR_0175</t>
  </si>
  <si>
    <t>OtsCC17ROGR_0176</t>
  </si>
  <si>
    <t>OtsCC17ROGR_0177</t>
  </si>
  <si>
    <t>OtsCC17ROGR_0178</t>
  </si>
  <si>
    <t>OtsCC17ROGR_0181</t>
  </si>
  <si>
    <t>OtsCC17ROGR_0182</t>
  </si>
  <si>
    <t>OtsCC17ROGR_0183</t>
  </si>
  <si>
    <t>OtsCC17ROGR_0184</t>
  </si>
  <si>
    <t>OtsCC17ROGR_0185</t>
  </si>
  <si>
    <t>OtsCC17ROGR_0186</t>
  </si>
  <si>
    <t>OtsCC17ROGR_0187</t>
  </si>
  <si>
    <t>OtsCC17ROGR_0188</t>
  </si>
  <si>
    <t>OtsCC17ROGR_0189</t>
  </si>
  <si>
    <t>OtsCC17ROGR_0190</t>
  </si>
  <si>
    <t>OtsCC17ROGR_0191</t>
  </si>
  <si>
    <t>OtsCC17ROGR_0192</t>
  </si>
  <si>
    <t>OtsCC17ROGR_0193</t>
  </si>
  <si>
    <t>OtsCC17ROGR_0194</t>
  </si>
  <si>
    <t>OtsCC17ROGR_0197</t>
  </si>
  <si>
    <t>OtsCC17ROGR_0198</t>
  </si>
  <si>
    <t>OtsCC17ROGR_0199</t>
  </si>
  <si>
    <t>OtsCC17ROGR_0200</t>
  </si>
  <si>
    <t>OtsCC17ROGR_0201</t>
  </si>
  <si>
    <t>OtsCC17ROGR_0202</t>
  </si>
  <si>
    <t>OtsCC17ROGR_0203</t>
  </si>
  <si>
    <t>OtsCC17ROGR_0204</t>
  </si>
  <si>
    <t>OtsCC17ROGR_0205</t>
  </si>
  <si>
    <t>OtsCC17ROGR_0206</t>
  </si>
  <si>
    <t>OtsCC17ROGR_0207</t>
  </si>
  <si>
    <t>OtsCC17ROGR_0208</t>
  </si>
  <si>
    <t>OtsCC17ROGR_0209</t>
  </si>
  <si>
    <t>OtsCC17ROGR_0210</t>
  </si>
  <si>
    <t>OtsCC17ROGR_0211</t>
  </si>
  <si>
    <t>OtsCC17ROGR_0212</t>
  </si>
  <si>
    <t>OtsCC17ROGR_0215</t>
  </si>
  <si>
    <t>OtsCC17ROGR_0216</t>
  </si>
  <si>
    <t>OtsCC17ROGR_0217</t>
  </si>
  <si>
    <t>OtsCC17ROGR_0218</t>
  </si>
  <si>
    <t>OtsCC17ROGR_0219</t>
  </si>
  <si>
    <t>OtsCC17ROGR_0220</t>
  </si>
  <si>
    <t>OtsCC17ROGR_0221</t>
  </si>
  <si>
    <t>OtsCC17ROGR_0222</t>
  </si>
  <si>
    <t>OtsCC17ROGR_0223</t>
  </si>
  <si>
    <t>OtsCC17ROGR_0224</t>
  </si>
  <si>
    <t>OtsCC17ROGR_0225</t>
  </si>
  <si>
    <t>OtsCC17ROGR_0226</t>
  </si>
  <si>
    <t>OtsCC17ROGR_0227</t>
  </si>
  <si>
    <t>OtsCC17ROGR_0228</t>
  </si>
  <si>
    <t>OtsCC17ROGR_0229</t>
  </si>
  <si>
    <t>OtsCC17ROGR_0230</t>
  </si>
  <si>
    <t>OtsCC17ROGR_0231</t>
  </si>
  <si>
    <t>OtsCC17ROGR_0232</t>
  </si>
  <si>
    <t>OtsCC17ROGR_0233</t>
  </si>
  <si>
    <t>OtsCC17ROGR_0236</t>
  </si>
  <si>
    <t>OtsCC17ROGR_0237</t>
  </si>
  <si>
    <t>OtsCC17ROGR_0238</t>
  </si>
  <si>
    <t>OtsCC17ROGR_0239</t>
  </si>
  <si>
    <t>OtsCC17ROGR_0240</t>
  </si>
  <si>
    <t>OtsCC17ROGR_0241</t>
  </si>
  <si>
    <t>OtsCC17ROGR_0242</t>
  </si>
  <si>
    <t>OtsCC17ROGR_0243</t>
  </si>
  <si>
    <t>OtsCC17ROGR_0244</t>
  </si>
  <si>
    <t>OtsCC17ROGR_0245</t>
  </si>
  <si>
    <t>OtsCC17ROGR_0246</t>
  </si>
  <si>
    <t>OtsCC17ROGR_0247</t>
  </si>
  <si>
    <t>OtsCC17ROGR_0248</t>
  </si>
  <si>
    <t>OtsCC17ROGR_0249</t>
  </si>
  <si>
    <t>OtsCC17ROGR_0250</t>
  </si>
  <si>
    <t>OtsCC17ROGR_0251</t>
  </si>
  <si>
    <t>OtsCC17ROGR_0252</t>
  </si>
  <si>
    <t>OtsCC17ROGR_0253</t>
  </si>
  <si>
    <t>OtsCC17ROGR_0254</t>
  </si>
  <si>
    <t>OtsCC17ROGR_0255</t>
  </si>
  <si>
    <t>OtsCC17ROGR_0256</t>
  </si>
  <si>
    <t>OtsCC17ROGR_0257</t>
  </si>
  <si>
    <t>OtsCC17ROGR_0258</t>
  </si>
  <si>
    <t>OtsCC17ROGR_0259</t>
  </si>
  <si>
    <t>OtsCC17ROGR_0260</t>
  </si>
  <si>
    <t>OtsCC17ROGR_0261</t>
  </si>
  <si>
    <t>OtsCC17ROGR_0262</t>
  </si>
  <si>
    <t>OtsCC17ROGR_0263</t>
  </si>
  <si>
    <t>OtsCC17ROGR_0264</t>
  </si>
  <si>
    <t>OtsCC17ROGR_0267</t>
  </si>
  <si>
    <t>OtsCC17ROGR_0268</t>
  </si>
  <si>
    <t>OtsCC17ROGR_0269</t>
  </si>
  <si>
    <t>OtsCC17ROGR_0270</t>
  </si>
  <si>
    <t>OtsCC17ROGR_0271</t>
  </si>
  <si>
    <t>OtsCC17ROGR_0272</t>
  </si>
  <si>
    <t>OtsCC17ROGR_0273</t>
  </si>
  <si>
    <t>OtsCC17ROGR_0274</t>
  </si>
  <si>
    <t>OtsCC17ROGR_0275</t>
  </si>
  <si>
    <t>OtsCC17ROGR_0276</t>
  </si>
  <si>
    <t>OtsCC17ROGR_0277</t>
  </si>
  <si>
    <t>OtsCC17ROGR_0278</t>
  </si>
  <si>
    <t>OtsCC17ROGR_0279</t>
  </si>
  <si>
    <t>OtsCC17ROGR_0280</t>
  </si>
  <si>
    <t>OtsCC17ROGR_0281</t>
  </si>
  <si>
    <t>OtsCC17ROGR_0282</t>
  </si>
  <si>
    <t>OtsCC17ROGR_0283</t>
  </si>
  <si>
    <t>OtsCC17ROGR_0284</t>
  </si>
  <si>
    <t>OtsCC17ROGR_0287</t>
  </si>
  <si>
    <t>OtsCC17ROGR_0288</t>
  </si>
  <si>
    <t>OtsCC17ROGR_0289</t>
  </si>
  <si>
    <t>OtsCC17ROGR_0290</t>
  </si>
  <si>
    <t>OtsCC17ROGR_0292</t>
  </si>
  <si>
    <t>OtsCC17ROGR_0293</t>
  </si>
  <si>
    <t>OtsCC17ROGR_0294</t>
  </si>
  <si>
    <t>OtsCC17ROGR_0295</t>
  </si>
  <si>
    <t>OtsCC17ROGR_0296</t>
  </si>
  <si>
    <t>OtsCC17ROGR_0297</t>
  </si>
  <si>
    <t>OtsCC17ROGR_0298</t>
  </si>
  <si>
    <t>OtsCC17ROGR_0299</t>
  </si>
  <si>
    <t>OtsCC17ROGR_0302</t>
  </si>
  <si>
    <t>OtsCC17ROGR_0303</t>
  </si>
  <si>
    <t>OtsCC17ROGR_0304</t>
  </si>
  <si>
    <t>OtsCC17ROGR_0305</t>
  </si>
  <si>
    <t>OtsCC17ROGR_0306</t>
  </si>
  <si>
    <t>OtsCC17ROGR_0307</t>
  </si>
  <si>
    <t>OtsCC17ROGR_0308</t>
  </si>
  <si>
    <t>OtsCC17ROGR_0309</t>
  </si>
  <si>
    <t>OtsCC17ROGR_0310</t>
  </si>
  <si>
    <t>OtsCC17ROGR_0311</t>
  </si>
  <si>
    <t>OtsCC17ROGR_0312</t>
  </si>
  <si>
    <t>OtsCC17ROGR_0313</t>
  </si>
  <si>
    <t>OtsCC17ROGR_0314</t>
  </si>
  <si>
    <t>OtsCC17ROGR_0315</t>
  </si>
  <si>
    <t>OtsCC17ROGR_0316</t>
  </si>
  <si>
    <t>OtsCC17ROGR_0317</t>
  </si>
  <si>
    <t>OtsCC17ROGR_0318</t>
  </si>
  <si>
    <t>OtsCC17ROGR_0319</t>
  </si>
  <si>
    <t>OtsCC17ROGR_0322</t>
  </si>
  <si>
    <t>OtsCC17ROGR_0326</t>
  </si>
  <si>
    <t>OtsCC17ROGR_0327</t>
  </si>
  <si>
    <t>OtsCC17ROGR_0328</t>
  </si>
  <si>
    <t>OtsCC17ROGR_0329</t>
  </si>
  <si>
    <t>OtsCC17ROGR_0330</t>
  </si>
  <si>
    <t>OtsCC17ROGR_0331</t>
  </si>
  <si>
    <t>OtsCC17ROGR_0334</t>
  </si>
  <si>
    <t>OtsCC17ROGR_0335</t>
  </si>
  <si>
    <t>OtsCC17ROGR_0336</t>
  </si>
  <si>
    <t>OtsCC17ROGR_0337</t>
  </si>
  <si>
    <t>OtsCC17ROGR_0338</t>
  </si>
  <si>
    <t>OtsCC17ROGR_0339</t>
  </si>
  <si>
    <t>OtsCC17ROGR_0340</t>
  </si>
  <si>
    <t>OtsCC17ROGR_0341</t>
  </si>
  <si>
    <t>OtsCC17ROGR_0342</t>
  </si>
  <si>
    <t>OtsCC17ROGR_0343</t>
  </si>
  <si>
    <t>OtsCC17ROGR_0344</t>
  </si>
  <si>
    <t>OtsCC17ROGR_0345</t>
  </si>
  <si>
    <t>OtsCC17ROGR_0346</t>
  </si>
  <si>
    <t>OtsCC17ROGR_0347</t>
  </si>
  <si>
    <t>OtsCC17ROGR_0348</t>
  </si>
  <si>
    <t>OtsCC17ROGR_0349</t>
  </si>
  <si>
    <t>OtsCC17ROGR_0350</t>
  </si>
  <si>
    <t>OtsCC17ROGR_0353</t>
  </si>
  <si>
    <t>OtsCC17ROGR_0354</t>
  </si>
  <si>
    <t>OtsCC17ROGR_0355</t>
  </si>
  <si>
    <t>OtsCC17ROGR_0356</t>
  </si>
  <si>
    <t>OtsCC17ROGR_0357</t>
  </si>
  <si>
    <t>OtsCC17ROGR_0358</t>
  </si>
  <si>
    <t>OtsCC17ROGR_0359</t>
  </si>
  <si>
    <t>OtsCC17ROGR_0360</t>
  </si>
  <si>
    <t>OtsCC17ROGR_0361</t>
  </si>
  <si>
    <t>OtsCC17ROGR_0362</t>
  </si>
  <si>
    <t>OtsCC17ROGR_0363</t>
  </si>
  <si>
    <t>OtsCC17ROGR_0364</t>
  </si>
  <si>
    <t>OtsCC17ROGR_0365</t>
  </si>
  <si>
    <t>OtsCC17ROGR_0366</t>
  </si>
  <si>
    <t>OtsCC17ROGR_0369</t>
  </si>
  <si>
    <t>OtsCC17ROGR_0370</t>
  </si>
  <si>
    <t>OtsCC17ROGR_0371</t>
  </si>
  <si>
    <t>OtsCC17ROGR_0372</t>
  </si>
  <si>
    <t>OtsCC17ROGR_0373</t>
  </si>
  <si>
    <t>OtsCC17ROGR_0374</t>
  </si>
  <si>
    <t>OtsCC17ROGR_0375</t>
  </si>
  <si>
    <t>OtsCC17ROGR_0376</t>
  </si>
  <si>
    <t>OtsCC17ROGR_0377</t>
  </si>
  <si>
    <t>OtsCC17ROGR_0378</t>
  </si>
  <si>
    <t>OtsCC17ROGR_0379</t>
  </si>
  <si>
    <t>OtsCC17ROGR_0380</t>
  </si>
  <si>
    <t>OtsCC17ROGR_0381</t>
  </si>
  <si>
    <t>OtsCC17ROGR_0382</t>
  </si>
  <si>
    <t>OtsCC17ROGR_0383</t>
  </si>
  <si>
    <t>OtsCC17ROGR_0384</t>
  </si>
  <si>
    <t>OtsCC17ROGR_0385</t>
  </si>
  <si>
    <t>OtsCC17ROGR_0386</t>
  </si>
  <si>
    <t>OtsCC17ROGR_0387</t>
  </si>
  <si>
    <t>OtsCC17ROGR_0390</t>
  </si>
  <si>
    <t>OtsCC17ROGR_0391</t>
  </si>
  <si>
    <t>OtsCC17ROGR_0392</t>
  </si>
  <si>
    <t>OtsCC17ROGR_0393</t>
  </si>
  <si>
    <t>OtsCC17ROGR_0394</t>
  </si>
  <si>
    <t>OtsCC17ROGR_0395</t>
  </si>
  <si>
    <t>OtsCC17ROGR_0396</t>
  </si>
  <si>
    <t>OtsCC17ROGR_0397</t>
  </si>
  <si>
    <t>OtsCC17ROGR_0398</t>
  </si>
  <si>
    <t>OtsCC17ROGR_0399</t>
  </si>
  <si>
    <t>OtsCC17ROGR_0400</t>
  </si>
  <si>
    <t>OtsCC17ROGR_0401</t>
  </si>
  <si>
    <t>OtsCC17ROGR_0402</t>
  </si>
  <si>
    <t>OtsCC17ROGR_0403</t>
  </si>
  <si>
    <t>OtsCC17ROGR_0404</t>
  </si>
  <si>
    <t>OtsCC17ROGR_0405</t>
  </si>
  <si>
    <t>OtsCC17ROGR_0406</t>
  </si>
  <si>
    <t>OtsCC17ROGR_0407</t>
  </si>
  <si>
    <t>OtsCC17ROGR_0408</t>
  </si>
  <si>
    <t>OtsCC17ROGR_0409</t>
  </si>
  <si>
    <t>OtsCC17ROGR_0410</t>
  </si>
  <si>
    <t>OtsCC17ROGR_0412</t>
  </si>
  <si>
    <t>OtsCC17ROGR_0413</t>
  </si>
  <si>
    <t>OtsCC17ROGR_0414</t>
  </si>
  <si>
    <t>OtsCC17ROGR_0415</t>
  </si>
  <si>
    <t>OtsCC17ROGR_0416</t>
  </si>
  <si>
    <t>OtsCC17ROGR_0417</t>
  </si>
  <si>
    <t>OtsCC17ROGR_0420</t>
  </si>
  <si>
    <t>OtsCC17ROGR_0421</t>
  </si>
  <si>
    <t>OtsCC17ROGR_0422</t>
  </si>
  <si>
    <t>OtsCC17ROGR_0423</t>
  </si>
  <si>
    <t>OtsCC17ROGR_0424</t>
  </si>
  <si>
    <t>OtsCC17ROGR_0425</t>
  </si>
  <si>
    <t>OtsCC17ROGR_0426</t>
  </si>
  <si>
    <t>OtsCC17ROGR_0427</t>
  </si>
  <si>
    <t>OtsCC17ROGR_0428</t>
  </si>
  <si>
    <t>OtsCC17ROGR_0429</t>
  </si>
  <si>
    <t>OtsCC17ROGR_0430</t>
  </si>
  <si>
    <t>OtsCC17ROGR_0431</t>
  </si>
  <si>
    <t>OtsCC17ROGR_0436</t>
  </si>
  <si>
    <t>OtsCC17ROGR_0437</t>
  </si>
  <si>
    <t>OtsCC17ROGR_0438</t>
  </si>
  <si>
    <t>OtsCC17ROGR_0439</t>
  </si>
  <si>
    <t>OtsCC17ROGR_0440</t>
  </si>
  <si>
    <t>OtsCC17ROGR_0441</t>
  </si>
  <si>
    <t>OtsCC17ROGR_0442</t>
  </si>
  <si>
    <t>OtsCC17ROGR_0443</t>
  </si>
  <si>
    <t>OtsCC17ROGR_0444</t>
  </si>
  <si>
    <t>OtsCC17ROGR_0445</t>
  </si>
  <si>
    <t>OtsCC17ROGR_0448</t>
  </si>
  <si>
    <t>OtsCC17ROGR_0449</t>
  </si>
  <si>
    <t>OtsCC17ROGR_0450</t>
  </si>
  <si>
    <t>OtsCC17ROGR_0453</t>
  </si>
  <si>
    <t>OtsCC17ROGR_0454</t>
  </si>
  <si>
    <t>OtsCC17ROGR_0455</t>
  </si>
  <si>
    <t>OtsCC17ROGR_0456</t>
  </si>
  <si>
    <t>OtsCC17ROGR_0459</t>
  </si>
  <si>
    <t>OtsCC17ROGR_0460</t>
  </si>
  <si>
    <t>OtsCC17ROGR_0461</t>
  </si>
  <si>
    <t>OtsCC17ROGR_0462</t>
  </si>
  <si>
    <t>OtsCC17ROGR_0463</t>
  </si>
  <si>
    <t>OtsCC17ROGR_0464</t>
  </si>
  <si>
    <t>OtsCC17ROGR_0465</t>
  </si>
  <si>
    <t>OtsCC17ROGR_0466</t>
  </si>
  <si>
    <t>OtsCC17ROGR_0469</t>
  </si>
  <si>
    <t>OtsCC17ROGR_0470</t>
  </si>
  <si>
    <t>OtsCC17ROGR_0475</t>
  </si>
  <si>
    <t>OtsCC17ROGR_0476</t>
  </si>
  <si>
    <t>OtsCC17ROGR_0477</t>
  </si>
  <si>
    <t>OtsCC17ROGR_0478</t>
  </si>
  <si>
    <t>OtsCC17ROGR_0479</t>
  </si>
  <si>
    <t>OtsCC17ROGR_0483</t>
  </si>
  <si>
    <t>OtsCC17ROGR_0484</t>
  </si>
  <si>
    <t>OtsCC18ROGR_0001</t>
  </si>
  <si>
    <t>OtsCC18ROGR_0002</t>
  </si>
  <si>
    <t>OtsCC18ROGR_0003</t>
  </si>
  <si>
    <t>OtsCC18ROGR_0004</t>
  </si>
  <si>
    <t>OtsCC18ROGR_0005</t>
  </si>
  <si>
    <t>OtsCC18ROGR_0006</t>
  </si>
  <si>
    <t>OtsCC18ROGR_0007</t>
  </si>
  <si>
    <t>OtsCC18ROGR_0008</t>
  </si>
  <si>
    <t>OtsCC18ROGR_0009</t>
  </si>
  <si>
    <t>OtsCC18ROGR_0010</t>
  </si>
  <si>
    <t>OtsCC18ROGR_0011</t>
  </si>
  <si>
    <t>OtsCC18ROGR_0012</t>
  </si>
  <si>
    <t>OtsCC18ROGR_0013</t>
  </si>
  <si>
    <t>OtsCC18ROGR_0014</t>
  </si>
  <si>
    <t>OtsCC18ROGR_0015</t>
  </si>
  <si>
    <t>OtsCC18ROGR_0016</t>
  </si>
  <si>
    <t>OtsCC18ROGR_0017</t>
  </si>
  <si>
    <t>OtsCC18ROGR_0018</t>
  </si>
  <si>
    <t>OtsCC18ROGR_0019</t>
  </si>
  <si>
    <t>OtsCC18ROGR_0020</t>
  </si>
  <si>
    <t>OtsCC18ROGR_0021</t>
  </si>
  <si>
    <t>OtsCC18ROGR_0022</t>
  </si>
  <si>
    <t>OtsCC18ROGR_0023</t>
  </si>
  <si>
    <t>OtsCC18ROGR_0024</t>
  </si>
  <si>
    <t>OtsCC18ROGR_0025</t>
  </si>
  <si>
    <t>OtsCC18ROGR_0026</t>
  </si>
  <si>
    <t>OtsCC18ROGR_0027</t>
  </si>
  <si>
    <t>OtsCC18ROGR_0028</t>
  </si>
  <si>
    <t>OtsCC18ROGR_0029</t>
  </si>
  <si>
    <t>OtsCC18ROGR_0030</t>
  </si>
  <si>
    <t>OtsCC18ROGR_0031</t>
  </si>
  <si>
    <t>OtsCC18ROGR_0032</t>
  </si>
  <si>
    <t>OtsCC18ROGR_0033</t>
  </si>
  <si>
    <t>OtsCC18ROGR_0034</t>
  </si>
  <si>
    <t>OtsCC18ROGR_0035</t>
  </si>
  <si>
    <t>OtsCC18ROGR_0036</t>
  </si>
  <si>
    <t>OtsCC18ROGR_0037</t>
  </si>
  <si>
    <t>OtsCC18ROGR_0038</t>
  </si>
  <si>
    <t>OtsCC18ROGR_0039</t>
  </si>
  <si>
    <t>OtsCC18ROGR_0040</t>
  </si>
  <si>
    <t>OtsCC18ROGR_0041</t>
  </si>
  <si>
    <t>OtsCC18ROGR_0042</t>
  </si>
  <si>
    <t>OtsCC18ROGR_0043</t>
  </si>
  <si>
    <t>OtsCC18ROGR_0044</t>
  </si>
  <si>
    <t>OtsCC18ROGR_0045</t>
  </si>
  <si>
    <t>OtsCC18ROGR_0046</t>
  </si>
  <si>
    <t>OtsCC18ROGR_0047</t>
  </si>
  <si>
    <t>OtsCC18ROGR_0048</t>
  </si>
  <si>
    <t>OtsCC18ROGR_0049</t>
  </si>
  <si>
    <t>OtsCC18ROGR_0050</t>
  </si>
  <si>
    <t>OtsCC18ROGR_0051</t>
  </si>
  <si>
    <t>OtsCC18ROGR_0052</t>
  </si>
  <si>
    <t>OtsCC18ROGR_0053</t>
  </si>
  <si>
    <t>OtsCC18ROGR_0054</t>
  </si>
  <si>
    <t>OtsCC18ROGR_0055</t>
  </si>
  <si>
    <t>OtsCC18ROGR_0056</t>
  </si>
  <si>
    <t>OtsCC18ROGR_0057</t>
  </si>
  <si>
    <t>OtsCC18ROGR_0058</t>
  </si>
  <si>
    <t>OtsCC18ROGR_0059</t>
  </si>
  <si>
    <t>OtsCC18ROGR_0060</t>
  </si>
  <si>
    <t>OtsCC18ROGR_0061</t>
  </si>
  <si>
    <t>OtsCC18ROGR_0062</t>
  </si>
  <si>
    <t>OtsCC18ROGR_0063</t>
  </si>
  <si>
    <t>OtsCC18ROGR_0064</t>
  </si>
  <si>
    <t>OtsCC18ROGR_0065</t>
  </si>
  <si>
    <t>OtsCC18ROGR_0066</t>
  </si>
  <si>
    <t>OtsCC18ROGR_0067</t>
  </si>
  <si>
    <t>OtsCC18ROGR_0068</t>
  </si>
  <si>
    <t>OtsCC18ROGR_0069</t>
  </si>
  <si>
    <t>OtsCC18ROGR_0070</t>
  </si>
  <si>
    <t>OtsCC18ROGR_0071</t>
  </si>
  <si>
    <t>OtsCC18ROGR_0072</t>
  </si>
  <si>
    <t>OtsCC18ROGR_0073</t>
  </si>
  <si>
    <t>OtsCC18ROGR_0074</t>
  </si>
  <si>
    <t>OtsCC18ROGR_0075</t>
  </si>
  <si>
    <t>OtsCC18ROGR_0076</t>
  </si>
  <si>
    <t>OtsCC18ROGR_0077</t>
  </si>
  <si>
    <t>OtsCC18ROGR_0078</t>
  </si>
  <si>
    <t>OtsCC18ROGR_0079</t>
  </si>
  <si>
    <t>OtsCC18ROGR_0080</t>
  </si>
  <si>
    <t>OtsCC18ROGR_0081</t>
  </si>
  <si>
    <t>OtsCC18ROGR_0082</t>
  </si>
  <si>
    <t>OtsCC18ROGR_0083</t>
  </si>
  <si>
    <t>OtsCC18ROGR_0084</t>
  </si>
  <si>
    <t>OtsCC18ROGR_0085</t>
  </si>
  <si>
    <t>OtsCC18ROGR_0086</t>
  </si>
  <si>
    <t>OtsCC18ROGR_0087</t>
  </si>
  <si>
    <t>OtsCC18ROGR_0088</t>
  </si>
  <si>
    <t>OtsCC18ROGR_0089</t>
  </si>
  <si>
    <t>OtsCC18ROGR_0090</t>
  </si>
  <si>
    <t>OtsCC18ROGR_0091</t>
  </si>
  <si>
    <t>OtsCC18ROGR_0092</t>
  </si>
  <si>
    <t>OtsCC18ROGR_0093</t>
  </si>
  <si>
    <t>OtsCC18ROGR_0094</t>
  </si>
  <si>
    <t>OtsCC18ROGR_0095</t>
  </si>
  <si>
    <t>OtsCC18ROGR_0096</t>
  </si>
  <si>
    <t>OtsCC18ROGR_0097</t>
  </si>
  <si>
    <t>OtsCC18ROGR_0098</t>
  </si>
  <si>
    <t>OtsCC18ROGR_0099</t>
  </si>
  <si>
    <t>OtsCC18ROGR_0100</t>
  </si>
  <si>
    <t>OtsCC18ROGR_0101</t>
  </si>
  <si>
    <t>OtsCC18ROGR_0102</t>
  </si>
  <si>
    <t>OtsCC18ROGR_0103</t>
  </si>
  <si>
    <t>OtsCC18ROGR_0104</t>
  </si>
  <si>
    <t>OtsCC18ROGR_0105</t>
  </si>
  <si>
    <t>OtsCC18ROGR_0106</t>
  </si>
  <si>
    <t>OtsCC18ROGR_0107</t>
  </si>
  <si>
    <t>OtsCC18ROGR_0108</t>
  </si>
  <si>
    <t>OtsCC18ROGR_0109</t>
  </si>
  <si>
    <t>OtsCC18ROGR_0110</t>
  </si>
  <si>
    <t>OtsCC18ROGR_0111</t>
  </si>
  <si>
    <t>OtsCC18ROGR_0112</t>
  </si>
  <si>
    <t>OtsCC18ROGR_0113</t>
  </si>
  <si>
    <t>OtsCC18ROGR_0114</t>
  </si>
  <si>
    <t>OtsCC18ROGR_0115</t>
  </si>
  <si>
    <t>OtsCC18ROGR_0116</t>
  </si>
  <si>
    <t>OtsCC18ROGR_0117</t>
  </si>
  <si>
    <t>OtsCC18ROGR_0118</t>
  </si>
  <si>
    <t>OtsCC18ROGR_0119</t>
  </si>
  <si>
    <t>OtsCC18ROGR_0120</t>
  </si>
  <si>
    <t>OtsCC18ROGR_0121</t>
  </si>
  <si>
    <t>OtsCC18ROGR_0122</t>
  </si>
  <si>
    <t>OtsCC18ROGR_0123</t>
  </si>
  <si>
    <t>OtsCC18ROGR_0124</t>
  </si>
  <si>
    <t>OtsCC18ROGR_0125</t>
  </si>
  <si>
    <t>OtsCC18ROGR_0126</t>
  </si>
  <si>
    <t>OtsCC18ROGR_0127</t>
  </si>
  <si>
    <t>OtsCC18ROGR_0128</t>
  </si>
  <si>
    <t>OtsCC18ROGR_0129</t>
  </si>
  <si>
    <t>OtsCC18ROGR_0130</t>
  </si>
  <si>
    <t>OtsCC18ROGR_0131</t>
  </si>
  <si>
    <t>OtsCC18ROGR_0132</t>
  </si>
  <si>
    <t>OtsCC18ROGR_0133</t>
  </si>
  <si>
    <t>OtsCC18ROGR_0134</t>
  </si>
  <si>
    <t>OtsCC18ROGR_0135</t>
  </si>
  <si>
    <t>OtsCC18ROGR_0136</t>
  </si>
  <si>
    <t>OtsCC18ROGR_0137</t>
  </si>
  <si>
    <t>OtsCC18ROGR_0138</t>
  </si>
  <si>
    <t>OtsCC18ROGR_0139</t>
  </si>
  <si>
    <t>OtsCC18ROGR_0140</t>
  </si>
  <si>
    <t>OtsCC18ROGR_0141</t>
  </si>
  <si>
    <t>OtsCC18ROGR_0142</t>
  </si>
  <si>
    <t>OtsCC18ROGR_0143</t>
  </si>
  <si>
    <t>OtsCC18ROGR_0144</t>
  </si>
  <si>
    <t>OtsCC18ROGR_0145</t>
  </si>
  <si>
    <t>OtsCC18ROGR_0146</t>
  </si>
  <si>
    <t>OtsCC18ROGR_0147</t>
  </si>
  <si>
    <t>OtsCC18ROGR_0148</t>
  </si>
  <si>
    <t>OtsCC18ROGR_0149</t>
  </si>
  <si>
    <t>OtsCC18ROGR_0150</t>
  </si>
  <si>
    <t>OtsCC18ROGR_0151</t>
  </si>
  <si>
    <t>OtsCC18ROGR_0152</t>
  </si>
  <si>
    <t>OtsCC18ROGR_0153</t>
  </si>
  <si>
    <t>OtsCC18ROGR_0154</t>
  </si>
  <si>
    <t>OtsCC18ROGR_0155</t>
  </si>
  <si>
    <t>OtsCC18ROGR_0156</t>
  </si>
  <si>
    <t>OtsCC18ROGR_0157</t>
  </si>
  <si>
    <t>OtsCC18ROGR_0158</t>
  </si>
  <si>
    <t>OtsCC18ROGR_0159</t>
  </si>
  <si>
    <t>OtsCC18ROGR_0160</t>
  </si>
  <si>
    <t>OtsCC18ROGR_0161</t>
  </si>
  <si>
    <t>OtsCC18ROGR_0162</t>
  </si>
  <si>
    <t>OtsCC18ROGR_0163</t>
  </si>
  <si>
    <t>OtsCC18ROGR_0164</t>
  </si>
  <si>
    <t>OtsCC18ROGR_0165</t>
  </si>
  <si>
    <t>OtsCC18ROGR_0166</t>
  </si>
  <si>
    <t>OtsCC18ROGR_0167</t>
  </si>
  <si>
    <t>OtsCC18ROGR_0168</t>
  </si>
  <si>
    <t>OtsCC18ROGR_0169</t>
  </si>
  <si>
    <t>OtsCC18ROGR_0170</t>
  </si>
  <si>
    <t>OtsCC18ROGR_0171</t>
  </si>
  <si>
    <t>OtsCC18ROGR_0172</t>
  </si>
  <si>
    <t>OtsCC18ROGR_0173</t>
  </si>
  <si>
    <t>OtsCC18ROGR_0174</t>
  </si>
  <si>
    <t>OtsCC18ROGR_0175</t>
  </si>
  <si>
    <t>OtsCC18ROGR_0176</t>
  </si>
  <si>
    <t>OtsCC18ROGR_0177</t>
  </si>
  <si>
    <t>OtsCC18ROGR_0178</t>
  </si>
  <si>
    <t>OtsCC18ROGR_0179</t>
  </si>
  <si>
    <t>OtsCC18ROGR_0180</t>
  </si>
  <si>
    <t>OtsCC18ROGR_0181</t>
  </si>
  <si>
    <t>OtsCC18ROGR_0182</t>
  </si>
  <si>
    <t>OtsCC18ROGR_0183</t>
  </si>
  <si>
    <t>OtsCC18ROGR_0184</t>
  </si>
  <si>
    <t>OtsCC18ROGR_0185</t>
  </si>
  <si>
    <t>OtsCC18ROGR_0186</t>
  </si>
  <si>
    <t>OtsCC18ROGR_0187</t>
  </si>
  <si>
    <t>OtsCC18ROGR_0188</t>
  </si>
  <si>
    <t>OtsCC18ROGR_0189</t>
  </si>
  <si>
    <t>OtsCC18ROGR_0190</t>
  </si>
  <si>
    <t>OtsCC18ROGR_0191</t>
  </si>
  <si>
    <t>OtsCC18ROGR_0192</t>
  </si>
  <si>
    <t>OtsCC18ROGR_0193</t>
  </si>
  <si>
    <t>OtsCC18ROGR_0194</t>
  </si>
  <si>
    <t>OtsCC18ROGR_0195</t>
  </si>
  <si>
    <t>OtsCC18ROGR_0196</t>
  </si>
  <si>
    <t>OtsCC18ROGR_0197</t>
  </si>
  <si>
    <t>OtsCC18ROGR_0198</t>
  </si>
  <si>
    <t>OtsCC18ROGR_0199</t>
  </si>
  <si>
    <t>OtsCC18ROGR_0200</t>
  </si>
  <si>
    <t>OtsCC18ROGR_0201</t>
  </si>
  <si>
    <t>OtsCC18ROGR_0202</t>
  </si>
  <si>
    <t>OtsCC18ROGR_0203</t>
  </si>
  <si>
    <t>OtsCC18ROGR_0204</t>
  </si>
  <si>
    <t>OtsCC18ROGR_0205</t>
  </si>
  <si>
    <t>OtsCC18ROGR_0206</t>
  </si>
  <si>
    <t>OtsCC18ROGR_0207</t>
  </si>
  <si>
    <t>OtsCC18ROGR_0208</t>
  </si>
  <si>
    <t>OtsCC18ROGR_0209</t>
  </si>
  <si>
    <t>OtsCC18ROGR_0210</t>
  </si>
  <si>
    <t>OtsCC18ROGR_0211</t>
  </si>
  <si>
    <t>OtsCC18ROGR_0212</t>
  </si>
  <si>
    <t>OtsCC18ROGR_0213</t>
  </si>
  <si>
    <t>OtsCC18ROGR_0214</t>
  </si>
  <si>
    <t>OtsCC18ROGR_0215</t>
  </si>
  <si>
    <t>OtsCC18ROGR_0216</t>
  </si>
  <si>
    <t>OtsCC18ROGR_0217</t>
  </si>
  <si>
    <t>OtsCC18ROGR_0218</t>
  </si>
  <si>
    <t>OtsCC18ROGR_0219</t>
  </si>
  <si>
    <t>OtsCC18ROGR_0220</t>
  </si>
  <si>
    <t>OtsCC18ROGR_0221</t>
  </si>
  <si>
    <t>OtsCC18ROGR_0222</t>
  </si>
  <si>
    <t>OtsCC18ROGR_0223</t>
  </si>
  <si>
    <t>OtsCC18ROGR_0224</t>
  </si>
  <si>
    <t>OtsCC18ROGR_0225</t>
  </si>
  <si>
    <t>OtsCC18ROGR_0226</t>
  </si>
  <si>
    <t>OtsCC18ROGR_0227</t>
  </si>
  <si>
    <t>OtsCC18ROGR_0228</t>
  </si>
  <si>
    <t>OtsCC18ROGR_0229</t>
  </si>
  <si>
    <t>OtsCC18ROGR_0230</t>
  </si>
  <si>
    <t>OtsCC18ROGR_0231</t>
  </si>
  <si>
    <t>OtsCC18ROGR_0232</t>
  </si>
  <si>
    <t>OtsCC18ROGR_0233</t>
  </si>
  <si>
    <t>OtsCC18ROGR_0234</t>
  </si>
  <si>
    <t>OtsCC18ROGR_0235</t>
  </si>
  <si>
    <t>OtsCC18ROGR_0236</t>
  </si>
  <si>
    <t>OtsCC18ROGR_0237</t>
  </si>
  <si>
    <t>OtsCC18ROGR_0238</t>
  </si>
  <si>
    <t>OtsCC18ROGR_0239</t>
  </si>
  <si>
    <t>OtsCC18ROGR_0240</t>
  </si>
  <si>
    <t>OtsCC18ROGR_0241</t>
  </si>
  <si>
    <t>OtsCC18ROGR_0242</t>
  </si>
  <si>
    <t>OtsCC18ROGR_0243</t>
  </si>
  <si>
    <t>OtsCC18ROGR_0244</t>
  </si>
  <si>
    <t>OtsCC18ROGR_0245</t>
  </si>
  <si>
    <t>OtsCC18ROGR_0246</t>
  </si>
  <si>
    <t>OtsCC18ROGR_0247</t>
  </si>
  <si>
    <t>OtsCC18ROGR_0248</t>
  </si>
  <si>
    <t>OtsCC18ROGR_0249</t>
  </si>
  <si>
    <t>OtsCC18ROGR_0250</t>
  </si>
  <si>
    <t>OtsCC18ROGR_0251</t>
  </si>
  <si>
    <t>OtsCC18ROGR_0252</t>
  </si>
  <si>
    <t>OtsCC18ROGR_0253</t>
  </si>
  <si>
    <t>OtsCC18ROGR_0254</t>
  </si>
  <si>
    <t>OtsCC18ROGR_0255</t>
  </si>
  <si>
    <t>OtsCC18ROGR_0256</t>
  </si>
  <si>
    <t>OtsCC18ROGR_0257</t>
  </si>
  <si>
    <t>OtsCC18ROGR_0258</t>
  </si>
  <si>
    <t>OtsCC18ROGR_0259</t>
  </si>
  <si>
    <t>OtsCC18ROGR_0260</t>
  </si>
  <si>
    <t>OtsCC18ROGR_0261</t>
  </si>
  <si>
    <t>OtsCC18ROGR_0262</t>
  </si>
  <si>
    <t>OtsCC18ROGR_0263</t>
  </si>
  <si>
    <t>OtsCC18ROGR_0264</t>
  </si>
  <si>
    <t>OtsCC18ROGR_0265</t>
  </si>
  <si>
    <t>OtsCC18ROGR_0266</t>
  </si>
  <si>
    <t>OtsCC18ROGR_0267</t>
  </si>
  <si>
    <t>OtsCC18ROGR_0268</t>
  </si>
  <si>
    <t>OtsCC18ROGR_0269</t>
  </si>
  <si>
    <t>OtsCC18ROGR_0270</t>
  </si>
  <si>
    <t>OtsCC18ROGR_0271</t>
  </si>
  <si>
    <t>OtsCC18ROGR_0272</t>
  </si>
  <si>
    <t>OtsCC18ROGR_0273</t>
  </si>
  <si>
    <t>OtsCC18ROGR_0274</t>
  </si>
  <si>
    <t>OtsCC18ROGR_0275</t>
  </si>
  <si>
    <t>OtsCC18ROGR_0276</t>
  </si>
  <si>
    <t>OtsCC18ROGR_0277</t>
  </si>
  <si>
    <t>OtsCC18ROGR_0278</t>
  </si>
  <si>
    <t>OtsCC18ROGR_0279</t>
  </si>
  <si>
    <t>OtsCC18ROGR_0280</t>
  </si>
  <si>
    <t>OtsCC18ROGR_0281</t>
  </si>
  <si>
    <t>OtsCC18ROGR_0282</t>
  </si>
  <si>
    <t>OtsCC18ROGR_0283</t>
  </si>
  <si>
    <t>OtsCC18ROGR_0284</t>
  </si>
  <si>
    <t>OtsCC18ROGR_0285</t>
  </si>
  <si>
    <t>OtsCC18ROGR_0286</t>
  </si>
  <si>
    <t>OtsCC18ROGR_0287</t>
  </si>
  <si>
    <t>OtsCC18ROGR_0288</t>
  </si>
  <si>
    <t>OtsCC18ROGR_0289</t>
  </si>
  <si>
    <t>OtsCC18ROGR_0290</t>
  </si>
  <si>
    <t>OtsCC18ROGR_0291</t>
  </si>
  <si>
    <t>OtsCC18ROGR_0292</t>
  </si>
  <si>
    <t>OtsCC18ROGR_0293</t>
  </si>
  <si>
    <t>OtsCC18ROGR_0294</t>
  </si>
  <si>
    <t>OtsCC18ROGR_0295</t>
  </si>
  <si>
    <t>OtsCC18ROGR_0296</t>
  </si>
  <si>
    <t>OtsCC18ROGR_0297</t>
  </si>
  <si>
    <t>OtsCC18ROGR_0298</t>
  </si>
  <si>
    <t>OtsCC18ROGR_0299</t>
  </si>
  <si>
    <t>OtsCC18ROGR_0300</t>
  </si>
  <si>
    <t>OtsCC18ROGR_0301</t>
  </si>
  <si>
    <t>OtsCC18ROGR_0302</t>
  </si>
  <si>
    <t>OtsCC18ROGR_0303</t>
  </si>
  <si>
    <t>OtsCC18ROGR_0304</t>
  </si>
  <si>
    <t>OtsCC18ROGR_0305</t>
  </si>
  <si>
    <t>OtsCC18ROGR_0306</t>
  </si>
  <si>
    <t>OtsCC18ROGR_0307</t>
  </si>
  <si>
    <t>OtsCC18ROGR_0308</t>
  </si>
  <si>
    <t>OtsCC18ROGR_0309</t>
  </si>
  <si>
    <t>OtsCC18ROGR_0310</t>
  </si>
  <si>
    <t>OtsCC18ROGR_0311</t>
  </si>
  <si>
    <t>OtsCC18ROGR_0312</t>
  </si>
  <si>
    <t>OtsCC18ROGR_0313</t>
  </si>
  <si>
    <t>OtsCC18ROGR_0314</t>
  </si>
  <si>
    <t>OtsCC18ROGR_0315</t>
  </si>
  <si>
    <t>OtsCC18ROGR_0316</t>
  </si>
  <si>
    <t>OtsCC18ROGR_0317</t>
  </si>
  <si>
    <t>OtsCC18ROGR_0318</t>
  </si>
  <si>
    <t>OtsCC18ROGR_0319</t>
  </si>
  <si>
    <t>OtsCC18ROGR_0320</t>
  </si>
  <si>
    <t>OtsCC18ROGR_0321</t>
  </si>
  <si>
    <t>OtsCC18ROGR_0322</t>
  </si>
  <si>
    <t>OtsCC18ROGR_0323</t>
  </si>
  <si>
    <t>OtsCC18ROGR_0324</t>
  </si>
  <si>
    <t>OtsCC18ROGR_0325</t>
  </si>
  <si>
    <t>OtsCC18ROGR_0326</t>
  </si>
  <si>
    <t>OtsCC18ROGR_0327</t>
  </si>
  <si>
    <t>OtsCC18ROGR_0328</t>
  </si>
  <si>
    <t>OtsCC18ROGR_0329</t>
  </si>
  <si>
    <t>OtsCC18ROGR_0330</t>
  </si>
  <si>
    <t>OtsCC18ROGR_0331</t>
  </si>
  <si>
    <t>OtsCC18ROGR_0332</t>
  </si>
  <si>
    <t>OtsCC18ROGR_0333</t>
  </si>
  <si>
    <t>OtsCC18ROGR_0334</t>
  </si>
  <si>
    <t>OtsCC18ROGR_0335</t>
  </si>
  <si>
    <t>OtsCC18ROGR_0336</t>
  </si>
  <si>
    <t>OtsCC18ROGR_0337</t>
  </si>
  <si>
    <t>OtsCC18ROGR_0338</t>
  </si>
  <si>
    <t>OtsCC18ROGR_0339</t>
  </si>
  <si>
    <t>OtsCC18ROGR_0340</t>
  </si>
  <si>
    <t>OtsCC18ROGR_0341</t>
  </si>
  <si>
    <t>OtsCC18ROGR_0342</t>
  </si>
  <si>
    <t>OtsCC18ROGR_0343</t>
  </si>
  <si>
    <t>OtsCC18ROGR_0344</t>
  </si>
  <si>
    <t>OtsCC18ROGR_0345</t>
  </si>
  <si>
    <t>OtsCC18ROGR_0346</t>
  </si>
  <si>
    <t>OtsCC18ROGR_0347</t>
  </si>
  <si>
    <t>OtsCC18ROGR_0348</t>
  </si>
  <si>
    <t>OtsCC18ROGR_0349</t>
  </si>
  <si>
    <t>OtsCC18ROGR_0350</t>
  </si>
  <si>
    <t>OtsCC18ROGR_0351</t>
  </si>
  <si>
    <t>OtsCC18ROGR_0352</t>
  </si>
  <si>
    <t>OtsCC18ROGR_0353</t>
  </si>
  <si>
    <t>OtsCC18ROGR_0354</t>
  </si>
  <si>
    <t>OtsCC18ROGR_0355</t>
  </si>
  <si>
    <t>OtsCC18ROGR_0356</t>
  </si>
  <si>
    <t>OtsCC18ROGR_0357</t>
  </si>
  <si>
    <t>OtsCC18ROGR_0358</t>
  </si>
  <si>
    <t>OtsCC18ROGR_0359</t>
  </si>
  <si>
    <t>OtsCC18ROGR_0360</t>
  </si>
  <si>
    <t>OtsCC18ROGR_0361</t>
  </si>
  <si>
    <t>OtsCC18ROGR_0362</t>
  </si>
  <si>
    <t>OtsCC18ROGR_0363</t>
  </si>
  <si>
    <t>OtsCC18ROGR_0364</t>
  </si>
  <si>
    <t>OtsCC18ROGR_0365</t>
  </si>
  <si>
    <t>OtsCC18ROGR_0366</t>
  </si>
  <si>
    <t>OtsCC18ROGR_0367</t>
  </si>
  <si>
    <t>OtsCC18ROGR_0368</t>
  </si>
  <si>
    <t>OtsCC18ROGR_0369</t>
  </si>
  <si>
    <t>OtsCC18ROGR_0370</t>
  </si>
  <si>
    <t>OtsCC18ROGR_0371</t>
  </si>
  <si>
    <t>OtsCC18ROGR_0372</t>
  </si>
  <si>
    <t>OtsCC18ROGR_0373</t>
  </si>
  <si>
    <t>OtsCC18ROGR_0374</t>
  </si>
  <si>
    <t>OtsCC18ROGR_0375</t>
  </si>
  <si>
    <t>OtsCC18ROGR_0376</t>
  </si>
  <si>
    <t>OtsCC18ROGR_0377</t>
  </si>
  <si>
    <t>OtsCC18ROGR_0378</t>
  </si>
  <si>
    <t>OtsCC18ROGR_0379</t>
  </si>
  <si>
    <t>OtsCC18ROGR_0380</t>
  </si>
  <si>
    <t>OtsCC18ROGR_0381</t>
  </si>
  <si>
    <t>OtsCC18ROGR_0382</t>
  </si>
  <si>
    <t>OtsCC18ROGR_0383</t>
  </si>
  <si>
    <t>OtsCC18ROGR_0384</t>
  </si>
  <si>
    <t>OtsCC18ROGR_0385</t>
  </si>
  <si>
    <t>OtsCC18ROGR_0386</t>
  </si>
  <si>
    <t>OtsCC18ROGR_0387</t>
  </si>
  <si>
    <t>OtsCC18ROGR_0388</t>
  </si>
  <si>
    <t>OtsCC18ROGR_0389</t>
  </si>
  <si>
    <t>OtsCC18ROGR_0390</t>
  </si>
  <si>
    <t>OtsCC18ROGR_0391</t>
  </si>
  <si>
    <t>OtsCC18ROGR_0392</t>
  </si>
  <si>
    <t>OtsCC18ROGR_0393</t>
  </si>
  <si>
    <t>OtsCC18ROGR_0394</t>
  </si>
  <si>
    <t>OtsCC18ROGR_0395</t>
  </si>
  <si>
    <t>OtsCC18ROGR_0396</t>
  </si>
  <si>
    <t>OtsCC18ROGR_0397</t>
  </si>
  <si>
    <t>OtsCC18ROGR_0398</t>
  </si>
  <si>
    <t>OtsCC18ROGR_0399</t>
  </si>
  <si>
    <t>OtsCC18ROGR_0400</t>
  </si>
  <si>
    <t>OtsCC18ROGR_0401</t>
  </si>
  <si>
    <t>OtsCC18ROGR_0402</t>
  </si>
  <si>
    <t>OtsCC18ROGR_0403</t>
  </si>
  <si>
    <t>OtsCC18ROGR_0404</t>
  </si>
  <si>
    <t>OtsCC18ROGR_0405</t>
  </si>
  <si>
    <t>OtsCC18ROGR_0406</t>
  </si>
  <si>
    <t>OtsCC18ROGR_0407</t>
  </si>
  <si>
    <t>OtsCC18ROGR_0408</t>
  </si>
  <si>
    <t>OtsCC18ROGR_0409</t>
  </si>
  <si>
    <t>OtsCC18ROGR_0410</t>
  </si>
  <si>
    <t>OtsCC18ROGR_0411</t>
  </si>
  <si>
    <t>OtsCC18ROGR_0412</t>
  </si>
  <si>
    <t>OtsCC18ROGR_0413</t>
  </si>
  <si>
    <t>OtsCC18ROGR_0414</t>
  </si>
  <si>
    <t>OtsCC18ROGR_0415</t>
  </si>
  <si>
    <t>OtsCC18ROGR_0416</t>
  </si>
  <si>
    <t>OtsCC18ROGR_0417</t>
  </si>
  <si>
    <t>OtsCC18ROGR_0418</t>
  </si>
  <si>
    <t>OtsCC18ROGR_0419</t>
  </si>
  <si>
    <t>OtsCC18ROGR_0420</t>
  </si>
  <si>
    <t>OtsCC18ROGR_0421</t>
  </si>
  <si>
    <t>OtsCC18ROGR_0422</t>
  </si>
  <si>
    <t>OtsCC18ROGR_0423</t>
  </si>
  <si>
    <t>OtsCC18ROGR_0424</t>
  </si>
  <si>
    <t>OtsCC18ROGR_0425</t>
  </si>
  <si>
    <t>OtsCC18ROGR_0426</t>
  </si>
  <si>
    <t>OtsCC18ROGR_0427</t>
  </si>
  <si>
    <t>OtsCC18ROGR_0428</t>
  </si>
  <si>
    <t>OtsCC18ROGR_0429</t>
  </si>
  <si>
    <t>OtsCC18ROGR_0430</t>
  </si>
  <si>
    <t>OtsCC18ROGR_0431</t>
  </si>
  <si>
    <t>OtsCC18ROGR_0432</t>
  </si>
  <si>
    <t>OtsCC18ROGR_0433</t>
  </si>
  <si>
    <t>OtsCC18ROGR_0434</t>
  </si>
  <si>
    <t>OtsCC18ROGR_0435</t>
  </si>
  <si>
    <t>OtsCC18ROGR_0436</t>
  </si>
  <si>
    <t>OtsCC18ROGR_0437</t>
  </si>
  <si>
    <t>OtsCC18ROGR_0438</t>
  </si>
  <si>
    <t>OtsCC18ROGR_0439</t>
  </si>
  <si>
    <t>OtsCC18ROGR_0440</t>
  </si>
  <si>
    <t>OtsCC18ROGR_0441</t>
  </si>
  <si>
    <t>OtsCC18ROGR_0442</t>
  </si>
  <si>
    <t>OtsCC18ROGR_0443</t>
  </si>
  <si>
    <t>OtsCC18ROGR_0444</t>
  </si>
  <si>
    <t>OtsCC18ROGR_0445</t>
  </si>
  <si>
    <t>OtsCC18ROGR_0446</t>
  </si>
  <si>
    <t>OtsCC18ROGR_0447</t>
  </si>
  <si>
    <t>OtsCC18ROGR_0448</t>
  </si>
  <si>
    <t>OtsCC18ROGR_0449</t>
  </si>
  <si>
    <t>OtsCC18ROGR_0450</t>
  </si>
  <si>
    <t>OtsCC18ROGR_0451</t>
  </si>
  <si>
    <t>OtsCC18ROGR_0452</t>
  </si>
  <si>
    <t>OtsCC18ROGR_0453</t>
  </si>
  <si>
    <t>OtsCC18ROGR_0454</t>
  </si>
  <si>
    <t>OtsCC18ROGR_0455</t>
  </si>
  <si>
    <t>OtsCC18ROGR_0456</t>
  </si>
  <si>
    <t>OtsCC18ROGR_0457</t>
  </si>
  <si>
    <t>OtsCC18ROGR_0458</t>
  </si>
  <si>
    <t>OtsCC18ROGR_0459</t>
  </si>
  <si>
    <t>OtsCC18ROGR_0460</t>
  </si>
  <si>
    <t>OtsCC18ROGR_0461</t>
  </si>
  <si>
    <t>OtsCC18ROGR_0462</t>
  </si>
  <si>
    <t>OtsCC18ROGR_0463</t>
  </si>
  <si>
    <t>OtsCC18ROGR_0464</t>
  </si>
  <si>
    <t>OtsCC18ROGR_0465</t>
  </si>
  <si>
    <t>OtsCC18ROGR_0466</t>
  </si>
  <si>
    <t>OtsCC18ROGR_0467</t>
  </si>
  <si>
    <t>OtsCC18ROGR_0468</t>
  </si>
  <si>
    <t>OtsCC18ROGR_0469</t>
  </si>
  <si>
    <t>OtsCC18ROGR_0470</t>
  </si>
  <si>
    <t>OtsCC18ROGR_0471</t>
  </si>
  <si>
    <t>OtsCC18ROGR_0472</t>
  </si>
  <si>
    <t>OtsCC18ROGR_0473</t>
  </si>
  <si>
    <t>OtsCC18ROGR_0474</t>
  </si>
  <si>
    <t>OtsCC18ROGR_0475</t>
  </si>
  <si>
    <t>OtsCC18ROGR_0476</t>
  </si>
  <si>
    <t>OtsCC18ROGR_0477</t>
  </si>
  <si>
    <t>OtsCC18ROGR_0478</t>
  </si>
  <si>
    <t>OtsCC18ROGR_0479</t>
  </si>
  <si>
    <t>OtsCC18ROGR_0480</t>
  </si>
  <si>
    <t>OtsCC18ROGR_0481</t>
  </si>
  <si>
    <t>OtsCC18ROGR_0482</t>
  </si>
  <si>
    <t>OtsCC18ROGR_0483</t>
  </si>
  <si>
    <t>OtsCC18ROGR_0484</t>
  </si>
  <si>
    <t>OtsCC18ROGR_0485</t>
  </si>
  <si>
    <t>Genotyped?</t>
  </si>
  <si>
    <t>OtsCC16ROGR_0001</t>
  </si>
  <si>
    <t>OtsCC16ROGR_0002</t>
  </si>
  <si>
    <t>OtsCC16ROGR_0003</t>
  </si>
  <si>
    <t>OtsCC16ROGR_0004</t>
  </si>
  <si>
    <t>OtsCC16ROGR_0005</t>
  </si>
  <si>
    <t>OtsCC16ROGR_0006</t>
  </si>
  <si>
    <t>OtsCC16ROGR_0007</t>
  </si>
  <si>
    <t>OtsCC16ROGR_0008</t>
  </si>
  <si>
    <t>OtsCC17ROGR_0001</t>
  </si>
  <si>
    <t>OtsCC17ROGR_0002</t>
  </si>
  <si>
    <t>OtsCC17ROGR_0003</t>
  </si>
  <si>
    <t>OtsCC17ROGR_0004</t>
  </si>
  <si>
    <t>OtsCC17ROGR_0005</t>
  </si>
  <si>
    <t>OtsCC17ROGR_0006</t>
  </si>
  <si>
    <t>OtsCC17ROGR_0007</t>
  </si>
  <si>
    <t>OtsCC17ROGR_0008</t>
  </si>
  <si>
    <t>OtsCC16ROGR_0013</t>
  </si>
  <si>
    <t>OtsCC16ROGR_0019</t>
  </si>
  <si>
    <t>OtsCC16ROGR_0020</t>
  </si>
  <si>
    <t>OtsCC16ROGR_0021</t>
  </si>
  <si>
    <t>OtsCC16ROGR_0024</t>
  </si>
  <si>
    <t>OtsCC16ROGR_0522</t>
  </si>
  <si>
    <t>OtsCC16ROGR_0523</t>
  </si>
  <si>
    <t>OtsCC17ROGR_0009</t>
  </si>
  <si>
    <t>OtsCC17ROGR_0014</t>
  </si>
  <si>
    <t>OtsCC17ROGR_0015</t>
  </si>
  <si>
    <t>OtsCC17ROGR_0020</t>
  </si>
  <si>
    <t>OtsCC17ROGR_0021</t>
  </si>
  <si>
    <t>OtsCC17ROGR_0026</t>
  </si>
  <si>
    <t>OtsCC17ROGR_0027</t>
  </si>
  <si>
    <t>OtsCC17ROGR_0036</t>
  </si>
  <si>
    <t>OtsCC16ROGR_0035</t>
  </si>
  <si>
    <t>OtsCC16ROGR_0036</t>
  </si>
  <si>
    <t>OtsCC16ROGR_0037</t>
  </si>
  <si>
    <t>OtsCC16ROGR_0038</t>
  </si>
  <si>
    <t>OtsCC16ROGR_0039</t>
  </si>
  <si>
    <t>OtsCC16ROGR_0047</t>
  </si>
  <si>
    <t>OtsCC16ROGR_0526</t>
  </si>
  <si>
    <t>OtsCC16ROGR_0528</t>
  </si>
  <si>
    <t>OtsCC17ROGR_0037</t>
  </si>
  <si>
    <t>OtsCC17ROGR_0043</t>
  </si>
  <si>
    <t>OtsCC17ROGR_0044</t>
  </si>
  <si>
    <t>OtsCC17ROGR_0047</t>
  </si>
  <si>
    <t>OtsCC17ROGR_0048</t>
  </si>
  <si>
    <t>OtsCC17ROGR_0055</t>
  </si>
  <si>
    <t>OtsCC17ROGR_0056</t>
  </si>
  <si>
    <t>OtsCC17ROGR_0059</t>
  </si>
  <si>
    <t>OtsCC16ROGR_0048</t>
  </si>
  <si>
    <t>OtsCC16ROGR_0052</t>
  </si>
  <si>
    <t>OtsCC16ROGR_0053</t>
  </si>
  <si>
    <t>OtsCC16ROGR_0069</t>
  </si>
  <si>
    <t>OtsCC16ROGR_0074</t>
  </si>
  <si>
    <t>OtsCC16ROGR_0075</t>
  </si>
  <si>
    <t>OtsCC16ROGR_0088</t>
  </si>
  <si>
    <t>OtsCC17ROGR_0060</t>
  </si>
  <si>
    <t>OtsCC17ROGR_0080</t>
  </si>
  <si>
    <t>OtsCC17ROGR_0081</t>
  </si>
  <si>
    <t>OtsCC17ROGR_0096</t>
  </si>
  <si>
    <t>OtsCC17ROGR_0097</t>
  </si>
  <si>
    <t>OtsCC17ROGR_0111</t>
  </si>
  <si>
    <t>OtsCC17ROGR_0112</t>
  </si>
  <si>
    <t>OtsCC17ROGR_0128</t>
  </si>
  <si>
    <t>OtsCC16ROGR_0089</t>
  </si>
  <si>
    <t>OtsCC16ROGR_0116</t>
  </si>
  <si>
    <t>OtsCC16ROGR_0117</t>
  </si>
  <si>
    <t>OtsCC16ROGR_0138</t>
  </si>
  <si>
    <t>OtsCC16ROGR_0139</t>
  </si>
  <si>
    <t>OtsCC16ROGR_0143</t>
  </si>
  <si>
    <t>OtsCC16ROGR_0144</t>
  </si>
  <si>
    <t>OtsCC16ROGR_0147</t>
  </si>
  <si>
    <t>OtsCC17ROGR_0129</t>
  </si>
  <si>
    <t>OtsCC17ROGR_0142</t>
  </si>
  <si>
    <t>OtsCC17ROGR_0143</t>
  </si>
  <si>
    <t>OtsCC17ROGR_0149</t>
  </si>
  <si>
    <t>OtsCC17ROGR_0152</t>
  </si>
  <si>
    <t>OtsCC17ROGR_0153</t>
  </si>
  <si>
    <t>OtsCC17ROGR_0154</t>
  </si>
  <si>
    <t>OtsCC16ROGR_0148</t>
  </si>
  <si>
    <t>OtsCC16ROGR_0160</t>
  </si>
  <si>
    <t>OtsCC16ROGR_0161</t>
  </si>
  <si>
    <t>OtsCC16ROGR_0162</t>
  </si>
  <si>
    <t>OtsCC16ROGR_0163</t>
  </si>
  <si>
    <t>OtsCC16ROGR_0171</t>
  </si>
  <si>
    <t>OtsCC16ROGR_0172</t>
  </si>
  <si>
    <t>OtsCC16ROGR_0188</t>
  </si>
  <si>
    <t>OtsCC17ROGR_0155</t>
  </si>
  <si>
    <t>OtsCC17ROGR_0164</t>
  </si>
  <si>
    <t>OtsCC17ROGR_0165</t>
  </si>
  <si>
    <t>OtsCC17ROGR_0179</t>
  </si>
  <si>
    <t>OtsCC17ROGR_0180</t>
  </si>
  <si>
    <t>OtsCC17ROGR_0195</t>
  </si>
  <si>
    <t>OtsCC17ROGR_0196</t>
  </si>
  <si>
    <t>OtsCC17ROGR_0213</t>
  </si>
  <si>
    <t>OtsCC16ROGR_0189</t>
  </si>
  <si>
    <t>OtsCC16ROGR_0205</t>
  </si>
  <si>
    <t>OtsCC16ROGR_0206</t>
  </si>
  <si>
    <t>OtsCC16ROGR_0231</t>
  </si>
  <si>
    <t>OtsCC16ROGR_0261</t>
  </si>
  <si>
    <t>OtsCC16ROGR_0262</t>
  </si>
  <si>
    <t>OtsCC16ROGR_0280</t>
  </si>
  <si>
    <t>OtsCC17ROGR_0214</t>
  </si>
  <si>
    <t>OtsCC17ROGR_0234</t>
  </si>
  <si>
    <t>OtsCC17ROGR_0235</t>
  </si>
  <si>
    <t>OtsCC17ROGR_0265</t>
  </si>
  <si>
    <t>OtsCC17ROGR_0266</t>
  </si>
  <si>
    <t>OtsCC17ROGR_0285</t>
  </si>
  <si>
    <t>OtsCC17ROGR_0286</t>
  </si>
  <si>
    <t>OtsCC16ROGR_0281</t>
  </si>
  <si>
    <t>OtsCC16ROGR_0291</t>
  </si>
  <si>
    <t>OtsCC16ROGR_0302</t>
  </si>
  <si>
    <t>OtsCC16ROGR_0303</t>
  </si>
  <si>
    <t>OtsCC16ROGR_0308</t>
  </si>
  <si>
    <t>OtsCC16ROGR_0309</t>
  </si>
  <si>
    <t>OtsCC16ROGR_0314</t>
  </si>
  <si>
    <t>OtsCC17ROGR_0291</t>
  </si>
  <si>
    <t>OtsCC17ROGR_0300</t>
  </si>
  <si>
    <t>OtsCC17ROGR_0301</t>
  </si>
  <si>
    <t>OtsCC17ROGR_0320</t>
  </si>
  <si>
    <t>OtsCC17ROGR_0321</t>
  </si>
  <si>
    <t>OtsCC17ROGR_0323</t>
  </si>
  <si>
    <t>OtsCC17ROGR_0324</t>
  </si>
  <si>
    <t>OtsCC17ROGR_0325</t>
  </si>
  <si>
    <t>OtsCC16ROGR_0315</t>
  </si>
  <si>
    <t>OtsCC16ROGR_0323</t>
  </si>
  <si>
    <t>OtsCC16ROGR_0324</t>
  </si>
  <si>
    <t>OtsCC16ROGR_0335</t>
  </si>
  <si>
    <t>OtsCC16ROGR_0336</t>
  </si>
  <si>
    <t>OtsCC16ROGR_0342</t>
  </si>
  <si>
    <t>OtsCC16ROGR_0343</t>
  </si>
  <si>
    <t>OtsCC16ROGR_0353</t>
  </si>
  <si>
    <t>OtsCC17ROGR_0332</t>
  </si>
  <si>
    <t>OtsCC17ROGR_0333</t>
  </si>
  <si>
    <t>OtsCC17ROGR_0351</t>
  </si>
  <si>
    <t>OtsCC17ROGR_0352</t>
  </si>
  <si>
    <t>OtsCC17ROGR_0367</t>
  </si>
  <si>
    <t>OtsCC17ROGR_0368</t>
  </si>
  <si>
    <t>OtsCC17ROGR_0388</t>
  </si>
  <si>
    <t>OtsCC17ROGR_0389</t>
  </si>
  <si>
    <t>OtsCC16ROGR_0354</t>
  </si>
  <si>
    <t>OtsCC16ROGR_0373</t>
  </si>
  <si>
    <t>OtsCC16ROGR_0374</t>
  </si>
  <si>
    <t>OtsCC16ROGR_0387</t>
  </si>
  <si>
    <t>OtsCC16ROGR_0388</t>
  </si>
  <si>
    <t>OtsCC16ROGR_0393</t>
  </si>
  <si>
    <t>OtsCC16ROGR_0394</t>
  </si>
  <si>
    <t>OtsCC16ROGR_0403</t>
  </si>
  <si>
    <t>OtsCC17ROGR_0411</t>
  </si>
  <si>
    <t>OtsCC17ROGR_0418</t>
  </si>
  <si>
    <t>OtsCC17ROGR_0419</t>
  </si>
  <si>
    <t>OtsCC17ROGR_0432</t>
  </si>
  <si>
    <t>OtsCC17ROGR_0433</t>
  </si>
  <si>
    <t>OtsCC17ROGR_0434</t>
  </si>
  <si>
    <t>OtsCC17ROGR_0435</t>
  </si>
  <si>
    <t>OtsCC16ROGR_0404</t>
  </si>
  <si>
    <t>OtsCC16ROGR_0406</t>
  </si>
  <si>
    <t>OtsCC16ROGR_0407</t>
  </si>
  <si>
    <t>OtsCC16ROGR_0412</t>
  </si>
  <si>
    <t>OtsCC16ROGR_0413</t>
  </si>
  <si>
    <t>OtsCC16ROGR_0507</t>
  </si>
  <si>
    <t>OtsCC16ROGR_0508</t>
  </si>
  <si>
    <t>OtsCC16ROGR_0509</t>
  </si>
  <si>
    <t>OtsCC17ROGR_0446</t>
  </si>
  <si>
    <t>OtsCC17ROGR_0447</t>
  </si>
  <si>
    <t>OtsCC17ROGR_0451</t>
  </si>
  <si>
    <t>OtsCC17ROGR_0452</t>
  </si>
  <si>
    <t>OtsCC17ROGR_0457</t>
  </si>
  <si>
    <t>OtsCC17ROGR_0458</t>
  </si>
  <si>
    <t>OtsCC17ROGR_0467</t>
  </si>
  <si>
    <t>OtsCC17ROGR_0468</t>
  </si>
  <si>
    <t>OtsCC16ROGR_0417</t>
  </si>
  <si>
    <t>OtsCC16ROGR_0418</t>
  </si>
  <si>
    <t>OtsCC16ROGR_0419</t>
  </si>
  <si>
    <t>OtsCC16ROGR_0421</t>
  </si>
  <si>
    <t>OtsCC16ROGR_0422</t>
  </si>
  <si>
    <t>OtsCC16ROGR_0423</t>
  </si>
  <si>
    <t>OtsCC17ROGR_0471</t>
  </si>
  <si>
    <t>OtsCC17ROGR_0472</t>
  </si>
  <si>
    <t>OtsCC17ROGR_0473</t>
  </si>
  <si>
    <t>OtsCC17ROGR_0474</t>
  </si>
  <si>
    <t>OtsCC17ROGR_0480</t>
  </si>
  <si>
    <t>OtsCC17ROGR_0481</t>
  </si>
  <si>
    <t>OtsCC16ROGR_0427</t>
  </si>
  <si>
    <t>OtsCC16ROGR_0428</t>
  </si>
  <si>
    <t>OtsCC16ROGR_0430</t>
  </si>
  <si>
    <t>OtsCC16ROGR_0431</t>
  </si>
  <si>
    <t>OtsCC16ROGR_0433</t>
  </si>
  <si>
    <t>OtsCC16ROGR_0434</t>
  </si>
  <si>
    <t>OtsCC17ROGR_0482</t>
  </si>
  <si>
    <t>OtsCC17ROGR_0485</t>
  </si>
  <si>
    <t>Survey</t>
  </si>
  <si>
    <t>BB-RE</t>
  </si>
  <si>
    <t>TC-SC</t>
  </si>
  <si>
    <t>RE-TC</t>
  </si>
  <si>
    <t>SC-TAK</t>
  </si>
  <si>
    <t>Tak-DB</t>
  </si>
  <si>
    <t>DB-CC</t>
  </si>
  <si>
    <t>CC-TV</t>
  </si>
  <si>
    <t>BB</t>
  </si>
  <si>
    <t>TV-GR</t>
  </si>
  <si>
    <t>TAK-DB</t>
  </si>
  <si>
    <t>SH</t>
  </si>
  <si>
    <t>CRH-BB</t>
  </si>
  <si>
    <t>Grand Total</t>
  </si>
  <si>
    <t>2018</t>
  </si>
  <si>
    <t>no</t>
  </si>
  <si>
    <t>yes</t>
  </si>
  <si>
    <t>Count of Sample</t>
  </si>
  <si>
    <t>Comments</t>
  </si>
  <si>
    <t>Homozygous Fall</t>
  </si>
  <si>
    <t>Homozygous Spring</t>
  </si>
  <si>
    <t>Heterozygous</t>
  </si>
  <si>
    <t>no fin clip</t>
  </si>
  <si>
    <t>GTseq duplicate of OtsCC17ROGR_0203</t>
  </si>
  <si>
    <t>GTseq duplicate of OtsCC17ROGR_0314</t>
  </si>
  <si>
    <t>GTseq duplicate of OtsCC17ROGR_0420</t>
  </si>
  <si>
    <t>GTseq duplicate of OtsCC17ROGR_0425</t>
  </si>
  <si>
    <t>Greb1L SNP1</t>
  </si>
  <si>
    <t>Greb1L SNP2</t>
  </si>
  <si>
    <t>GTseq duplicate of OtsCC17ROGR_0057</t>
  </si>
  <si>
    <t>GTseq duplicate of OtsCC17ROGR_0068</t>
  </si>
  <si>
    <t>GTseq duplicate of OtsCC16RPGR_0133</t>
  </si>
  <si>
    <t>GTseq duplicate of OtsCC16RPGR_0142</t>
  </si>
  <si>
    <t>Date Collected</t>
  </si>
  <si>
    <t>River Mile</t>
  </si>
  <si>
    <t>km above Gold Ray</t>
  </si>
  <si>
    <t>?</t>
  </si>
  <si>
    <t>Row Labels</t>
  </si>
  <si>
    <t>Date</t>
  </si>
  <si>
    <t>Column Labels</t>
  </si>
  <si>
    <t>Julian Week</t>
  </si>
  <si>
    <t>DateDistance</t>
  </si>
  <si>
    <t>Years</t>
  </si>
  <si>
    <t>(All)</t>
  </si>
  <si>
    <t>2016</t>
  </si>
  <si>
    <t>snp1</t>
  </si>
  <si>
    <t>snp2</t>
  </si>
  <si>
    <t>dummy1</t>
  </si>
  <si>
    <t>dummy2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</si>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</sst>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2" fontId="0" fillId="0" borderId="0" xfId="0" applyNumberFormat="1"/>
    <xf numFmtId="2" fontId="1" fillId="0" borderId="0" xfId="1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[Ots_RogueR2016-2018_sampledisposition_2020-04-22.xlsx]Sheet4!PivotTable3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12700" cap="flat" cmpd="sng" algn="ctr">
            <a:solidFill>
              <a:schemeClr val="accent4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12700" cap="flat" cmpd="sng" algn="ctr">
            <a:solidFill>
              <a:schemeClr val="accent2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5"/>
        <c:spPr>
          <a:solidFill>
            <a:schemeClr val="accent4"/>
          </a:solidFill>
          <a:ln w="12700" cap="flat" cmpd="sng" algn="ctr">
            <a:solidFill>
              <a:schemeClr val="accent4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 w="12700" cap="flat" cmpd="sng" algn="ctr">
            <a:solidFill>
              <a:schemeClr val="accent2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8"/>
        <c:spPr>
          <a:solidFill>
            <a:schemeClr val="accent4"/>
          </a:solidFill>
          <a:ln w="12700" cap="flat" cmpd="sng" algn="ctr">
            <a:solidFill>
              <a:schemeClr val="accent4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 w="12700" cap="flat" cmpd="sng" algn="ctr">
            <a:solidFill>
              <a:schemeClr val="accent2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5597125035708243E-2"/>
          <c:y val="0.16294063480728394"/>
          <c:w val="0.8885030318494419"/>
          <c:h val="0.583430615325828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Homozygous Spring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Sheet4!$A$6:$A$74</c:f>
              <c:multiLvlStrCache>
                <c:ptCount val="57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40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43</c:v>
                  </c:pt>
                  <c:pt idx="15">
                    <c:v>44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  <c:pt idx="20">
                    <c:v>41</c:v>
                  </c:pt>
                  <c:pt idx="21">
                    <c:v>42</c:v>
                  </c:pt>
                  <c:pt idx="22">
                    <c:v>43</c:v>
                  </c:pt>
                  <c:pt idx="23">
                    <c:v>44</c:v>
                  </c:pt>
                  <c:pt idx="24">
                    <c:v>38</c:v>
                  </c:pt>
                  <c:pt idx="25">
                    <c:v>39</c:v>
                  </c:pt>
                  <c:pt idx="26">
                    <c:v>40</c:v>
                  </c:pt>
                  <c:pt idx="27">
                    <c:v>41</c:v>
                  </c:pt>
                  <c:pt idx="28">
                    <c:v>42</c:v>
                  </c:pt>
                  <c:pt idx="29">
                    <c:v>43</c:v>
                  </c:pt>
                  <c:pt idx="30">
                    <c:v>38</c:v>
                  </c:pt>
                  <c:pt idx="31">
                    <c:v>39</c:v>
                  </c:pt>
                  <c:pt idx="32">
                    <c:v>40</c:v>
                  </c:pt>
                  <c:pt idx="33">
                    <c:v>41</c:v>
                  </c:pt>
                  <c:pt idx="34">
                    <c:v>42</c:v>
                  </c:pt>
                  <c:pt idx="35">
                    <c:v>43</c:v>
                  </c:pt>
                  <c:pt idx="36">
                    <c:v>44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37</c:v>
                  </c:pt>
                  <c:pt idx="46">
                    <c:v>39</c:v>
                  </c:pt>
                  <c:pt idx="47">
                    <c:v>40</c:v>
                  </c:pt>
                  <c:pt idx="48">
                    <c:v>41</c:v>
                  </c:pt>
                  <c:pt idx="49">
                    <c:v>42</c:v>
                  </c:pt>
                  <c:pt idx="50">
                    <c:v>43</c:v>
                  </c:pt>
                  <c:pt idx="51">
                    <c:v>44</c:v>
                  </c:pt>
                  <c:pt idx="52">
                    <c:v>39</c:v>
                  </c:pt>
                  <c:pt idx="53">
                    <c:v>40</c:v>
                  </c:pt>
                  <c:pt idx="54">
                    <c:v>40</c:v>
                  </c:pt>
                  <c:pt idx="55">
                    <c:v>38</c:v>
                  </c:pt>
                  <c:pt idx="56">
                    <c:v>40</c:v>
                  </c:pt>
                </c:lvl>
                <c:lvl>
                  <c:pt idx="0">
                    <c:v>CRH-BB</c:v>
                  </c:pt>
                  <c:pt idx="8">
                    <c:v>SH</c:v>
                  </c:pt>
                  <c:pt idx="9">
                    <c:v>BB</c:v>
                  </c:pt>
                  <c:pt idx="16">
                    <c:v>BB-RE</c:v>
                  </c:pt>
                  <c:pt idx="24">
                    <c:v>RE-TC</c:v>
                  </c:pt>
                  <c:pt idx="30">
                    <c:v>TC-SC</c:v>
                  </c:pt>
                  <c:pt idx="37">
                    <c:v>SC-TAK</c:v>
                  </c:pt>
                  <c:pt idx="45">
                    <c:v>Tak-DB</c:v>
                  </c:pt>
                  <c:pt idx="52">
                    <c:v>DB-CC</c:v>
                  </c:pt>
                  <c:pt idx="54">
                    <c:v>CC-TV</c:v>
                  </c:pt>
                  <c:pt idx="55">
                    <c:v>TV-GR</c:v>
                  </c:pt>
                </c:lvl>
              </c:multiLvlStrCache>
            </c:multiLvlStrRef>
          </c:cat>
          <c:val>
            <c:numRef>
              <c:f>Sheet4!$B$6:$B$74</c:f>
              <c:numCache>
                <c:formatCode>General</c:formatCode>
                <c:ptCount val="5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17</c:v>
                </c:pt>
                <c:pt idx="20">
                  <c:v>5</c:v>
                </c:pt>
                <c:pt idx="21">
                  <c:v>4</c:v>
                </c:pt>
                <c:pt idx="24">
                  <c:v>1</c:v>
                </c:pt>
                <c:pt idx="25">
                  <c:v>9</c:v>
                </c:pt>
                <c:pt idx="26">
                  <c:v>18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5</c:v>
                </c:pt>
                <c:pt idx="31">
                  <c:v>11</c:v>
                </c:pt>
                <c:pt idx="32">
                  <c:v>16</c:v>
                </c:pt>
                <c:pt idx="33">
                  <c:v>14</c:v>
                </c:pt>
                <c:pt idx="34">
                  <c:v>4</c:v>
                </c:pt>
                <c:pt idx="35">
                  <c:v>1</c:v>
                </c:pt>
                <c:pt idx="38">
                  <c:v>5</c:v>
                </c:pt>
                <c:pt idx="39">
                  <c:v>13</c:v>
                </c:pt>
                <c:pt idx="40">
                  <c:v>20</c:v>
                </c:pt>
                <c:pt idx="41">
                  <c:v>10</c:v>
                </c:pt>
                <c:pt idx="42">
                  <c:v>3</c:v>
                </c:pt>
                <c:pt idx="45">
                  <c:v>1</c:v>
                </c:pt>
                <c:pt idx="46">
                  <c:v>6</c:v>
                </c:pt>
                <c:pt idx="47">
                  <c:v>7</c:v>
                </c:pt>
                <c:pt idx="48">
                  <c:v>2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A-4A9E-BCD6-97EB8ECF7BD2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Heterozygous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Sheet4!$A$6:$A$74</c:f>
              <c:multiLvlStrCache>
                <c:ptCount val="57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40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43</c:v>
                  </c:pt>
                  <c:pt idx="15">
                    <c:v>44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  <c:pt idx="20">
                    <c:v>41</c:v>
                  </c:pt>
                  <c:pt idx="21">
                    <c:v>42</c:v>
                  </c:pt>
                  <c:pt idx="22">
                    <c:v>43</c:v>
                  </c:pt>
                  <c:pt idx="23">
                    <c:v>44</c:v>
                  </c:pt>
                  <c:pt idx="24">
                    <c:v>38</c:v>
                  </c:pt>
                  <c:pt idx="25">
                    <c:v>39</c:v>
                  </c:pt>
                  <c:pt idx="26">
                    <c:v>40</c:v>
                  </c:pt>
                  <c:pt idx="27">
                    <c:v>41</c:v>
                  </c:pt>
                  <c:pt idx="28">
                    <c:v>42</c:v>
                  </c:pt>
                  <c:pt idx="29">
                    <c:v>43</c:v>
                  </c:pt>
                  <c:pt idx="30">
                    <c:v>38</c:v>
                  </c:pt>
                  <c:pt idx="31">
                    <c:v>39</c:v>
                  </c:pt>
                  <c:pt idx="32">
                    <c:v>40</c:v>
                  </c:pt>
                  <c:pt idx="33">
                    <c:v>41</c:v>
                  </c:pt>
                  <c:pt idx="34">
                    <c:v>42</c:v>
                  </c:pt>
                  <c:pt idx="35">
                    <c:v>43</c:v>
                  </c:pt>
                  <c:pt idx="36">
                    <c:v>44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37</c:v>
                  </c:pt>
                  <c:pt idx="46">
                    <c:v>39</c:v>
                  </c:pt>
                  <c:pt idx="47">
                    <c:v>40</c:v>
                  </c:pt>
                  <c:pt idx="48">
                    <c:v>41</c:v>
                  </c:pt>
                  <c:pt idx="49">
                    <c:v>42</c:v>
                  </c:pt>
                  <c:pt idx="50">
                    <c:v>43</c:v>
                  </c:pt>
                  <c:pt idx="51">
                    <c:v>44</c:v>
                  </c:pt>
                  <c:pt idx="52">
                    <c:v>39</c:v>
                  </c:pt>
                  <c:pt idx="53">
                    <c:v>40</c:v>
                  </c:pt>
                  <c:pt idx="54">
                    <c:v>40</c:v>
                  </c:pt>
                  <c:pt idx="55">
                    <c:v>38</c:v>
                  </c:pt>
                  <c:pt idx="56">
                    <c:v>40</c:v>
                  </c:pt>
                </c:lvl>
                <c:lvl>
                  <c:pt idx="0">
                    <c:v>CRH-BB</c:v>
                  </c:pt>
                  <c:pt idx="8">
                    <c:v>SH</c:v>
                  </c:pt>
                  <c:pt idx="9">
                    <c:v>BB</c:v>
                  </c:pt>
                  <c:pt idx="16">
                    <c:v>BB-RE</c:v>
                  </c:pt>
                  <c:pt idx="24">
                    <c:v>RE-TC</c:v>
                  </c:pt>
                  <c:pt idx="30">
                    <c:v>TC-SC</c:v>
                  </c:pt>
                  <c:pt idx="37">
                    <c:v>SC-TAK</c:v>
                  </c:pt>
                  <c:pt idx="45">
                    <c:v>Tak-DB</c:v>
                  </c:pt>
                  <c:pt idx="52">
                    <c:v>DB-CC</c:v>
                  </c:pt>
                  <c:pt idx="54">
                    <c:v>CC-TV</c:v>
                  </c:pt>
                  <c:pt idx="55">
                    <c:v>TV-GR</c:v>
                  </c:pt>
                </c:lvl>
              </c:multiLvlStrCache>
            </c:multiLvlStrRef>
          </c:cat>
          <c:val>
            <c:numRef>
              <c:f>Sheet4!$C$6:$C$74</c:f>
              <c:numCache>
                <c:formatCode>General</c:formatCode>
                <c:ptCount val="57"/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1</c:v>
                </c:pt>
                <c:pt idx="43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1</c:v>
                </c:pt>
                <c:pt idx="53">
                  <c:v>2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CA-4A9E-BCD6-97EB8ECF7BD2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Homozygous Fall</c:v>
                </c:pt>
              </c:strCache>
            </c:strRef>
          </c:tx>
          <c:spPr>
            <a:solidFill>
              <a:schemeClr val="accent2"/>
            </a:solidFill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Sheet4!$A$6:$A$74</c:f>
              <c:multiLvlStrCache>
                <c:ptCount val="57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40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43</c:v>
                  </c:pt>
                  <c:pt idx="15">
                    <c:v>44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  <c:pt idx="20">
                    <c:v>41</c:v>
                  </c:pt>
                  <c:pt idx="21">
                    <c:v>42</c:v>
                  </c:pt>
                  <c:pt idx="22">
                    <c:v>43</c:v>
                  </c:pt>
                  <c:pt idx="23">
                    <c:v>44</c:v>
                  </c:pt>
                  <c:pt idx="24">
                    <c:v>38</c:v>
                  </c:pt>
                  <c:pt idx="25">
                    <c:v>39</c:v>
                  </c:pt>
                  <c:pt idx="26">
                    <c:v>40</c:v>
                  </c:pt>
                  <c:pt idx="27">
                    <c:v>41</c:v>
                  </c:pt>
                  <c:pt idx="28">
                    <c:v>42</c:v>
                  </c:pt>
                  <c:pt idx="29">
                    <c:v>43</c:v>
                  </c:pt>
                  <c:pt idx="30">
                    <c:v>38</c:v>
                  </c:pt>
                  <c:pt idx="31">
                    <c:v>39</c:v>
                  </c:pt>
                  <c:pt idx="32">
                    <c:v>40</c:v>
                  </c:pt>
                  <c:pt idx="33">
                    <c:v>41</c:v>
                  </c:pt>
                  <c:pt idx="34">
                    <c:v>42</c:v>
                  </c:pt>
                  <c:pt idx="35">
                    <c:v>43</c:v>
                  </c:pt>
                  <c:pt idx="36">
                    <c:v>44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37</c:v>
                  </c:pt>
                  <c:pt idx="46">
                    <c:v>39</c:v>
                  </c:pt>
                  <c:pt idx="47">
                    <c:v>40</c:v>
                  </c:pt>
                  <c:pt idx="48">
                    <c:v>41</c:v>
                  </c:pt>
                  <c:pt idx="49">
                    <c:v>42</c:v>
                  </c:pt>
                  <c:pt idx="50">
                    <c:v>43</c:v>
                  </c:pt>
                  <c:pt idx="51">
                    <c:v>44</c:v>
                  </c:pt>
                  <c:pt idx="52">
                    <c:v>39</c:v>
                  </c:pt>
                  <c:pt idx="53">
                    <c:v>40</c:v>
                  </c:pt>
                  <c:pt idx="54">
                    <c:v>40</c:v>
                  </c:pt>
                  <c:pt idx="55">
                    <c:v>38</c:v>
                  </c:pt>
                  <c:pt idx="56">
                    <c:v>40</c:v>
                  </c:pt>
                </c:lvl>
                <c:lvl>
                  <c:pt idx="0">
                    <c:v>CRH-BB</c:v>
                  </c:pt>
                  <c:pt idx="8">
                    <c:v>SH</c:v>
                  </c:pt>
                  <c:pt idx="9">
                    <c:v>BB</c:v>
                  </c:pt>
                  <c:pt idx="16">
                    <c:v>BB-RE</c:v>
                  </c:pt>
                  <c:pt idx="24">
                    <c:v>RE-TC</c:v>
                  </c:pt>
                  <c:pt idx="30">
                    <c:v>TC-SC</c:v>
                  </c:pt>
                  <c:pt idx="37">
                    <c:v>SC-TAK</c:v>
                  </c:pt>
                  <c:pt idx="45">
                    <c:v>Tak-DB</c:v>
                  </c:pt>
                  <c:pt idx="52">
                    <c:v>DB-CC</c:v>
                  </c:pt>
                  <c:pt idx="54">
                    <c:v>CC-TV</c:v>
                  </c:pt>
                  <c:pt idx="55">
                    <c:v>TV-GR</c:v>
                  </c:pt>
                </c:lvl>
              </c:multiLvlStrCache>
            </c:multiLvlStrRef>
          </c:cat>
          <c:val>
            <c:numRef>
              <c:f>Sheet4!$D$6:$D$74</c:f>
              <c:numCache>
                <c:formatCode>General</c:formatCode>
                <c:ptCount val="57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5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6">
                  <c:v>1</c:v>
                </c:pt>
                <c:pt idx="27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6</c:v>
                </c:pt>
                <c:pt idx="50">
                  <c:v>2</c:v>
                </c:pt>
                <c:pt idx="51">
                  <c:v>1</c:v>
                </c:pt>
                <c:pt idx="53">
                  <c:v>1</c:v>
                </c:pt>
                <c:pt idx="54">
                  <c:v>3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CA-4A9E-BCD6-97EB8ECF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26332495"/>
        <c:axId val="926334575"/>
      </c:barChart>
      <c:catAx>
        <c:axId val="9263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Survey x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6334575"/>
        <c:crosses val="autoZero"/>
        <c:auto val="1"/>
        <c:lblAlgn val="ctr"/>
        <c:lblOffset val="100"/>
        <c:noMultiLvlLbl val="0"/>
      </c:catAx>
      <c:valAx>
        <c:axId val="92633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63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97140751957837"/>
          <c:y val="7.3235738134165215E-2"/>
          <c:w val="0.17385615748791466"/>
          <c:h val="0.229119450760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[Ots_RogueR2016-2018_sampledisposition_2020-04-22.xlsx]Sheet2!PivotTable1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12700" cap="flat" cmpd="sng" algn="ctr">
            <a:solidFill>
              <a:schemeClr val="accent4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12700" cap="flat" cmpd="sng" algn="ctr">
            <a:solidFill>
              <a:schemeClr val="accent2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5"/>
        <c:spPr>
          <a:solidFill>
            <a:schemeClr val="accent4"/>
          </a:solidFill>
          <a:ln w="12700" cap="flat" cmpd="sng" algn="ctr">
            <a:solidFill>
              <a:schemeClr val="accent4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 w="12700" cap="flat" cmpd="sng" algn="ctr">
            <a:solidFill>
              <a:schemeClr val="accent2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8"/>
        <c:spPr>
          <a:solidFill>
            <a:schemeClr val="accent4"/>
          </a:solidFill>
          <a:ln w="12700" cap="flat" cmpd="sng" algn="ctr">
            <a:solidFill>
              <a:schemeClr val="accent4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 w="12700" cap="flat" cmpd="sng" algn="ctr">
            <a:solidFill>
              <a:schemeClr val="accent2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4365451914664515E-2"/>
          <c:y val="0.10793486752322991"/>
          <c:w val="0.92423983360253048"/>
          <c:h val="0.6007742706230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Homozygous Spring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Sheet2!$A$6:$A$72</c:f>
              <c:multiLvlStrCache>
                <c:ptCount val="56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38</c:v>
                  </c:pt>
                  <c:pt idx="9">
                    <c:v>39</c:v>
                  </c:pt>
                  <c:pt idx="10">
                    <c:v>40</c:v>
                  </c:pt>
                  <c:pt idx="11">
                    <c:v>41</c:v>
                  </c:pt>
                  <c:pt idx="12">
                    <c:v>42</c:v>
                  </c:pt>
                  <c:pt idx="13">
                    <c:v>43</c:v>
                  </c:pt>
                  <c:pt idx="14">
                    <c:v>44</c:v>
                  </c:pt>
                  <c:pt idx="15">
                    <c:v>37</c:v>
                  </c:pt>
                  <c:pt idx="16">
                    <c:v>38</c:v>
                  </c:pt>
                  <c:pt idx="17">
                    <c:v>39</c:v>
                  </c:pt>
                  <c:pt idx="18">
                    <c:v>40</c:v>
                  </c:pt>
                  <c:pt idx="19">
                    <c:v>41</c:v>
                  </c:pt>
                  <c:pt idx="20">
                    <c:v>42</c:v>
                  </c:pt>
                  <c:pt idx="21">
                    <c:v>43</c:v>
                  </c:pt>
                  <c:pt idx="22">
                    <c:v>44</c:v>
                  </c:pt>
                  <c:pt idx="23">
                    <c:v>38</c:v>
                  </c:pt>
                  <c:pt idx="24">
                    <c:v>39</c:v>
                  </c:pt>
                  <c:pt idx="25">
                    <c:v>40</c:v>
                  </c:pt>
                  <c:pt idx="26">
                    <c:v>41</c:v>
                  </c:pt>
                  <c:pt idx="27">
                    <c:v>42</c:v>
                  </c:pt>
                  <c:pt idx="28">
                    <c:v>43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37</c:v>
                  </c:pt>
                  <c:pt idx="45">
                    <c:v>39</c:v>
                  </c:pt>
                  <c:pt idx="46">
                    <c:v>40</c:v>
                  </c:pt>
                  <c:pt idx="47">
                    <c:v>41</c:v>
                  </c:pt>
                  <c:pt idx="48">
                    <c:v>42</c:v>
                  </c:pt>
                  <c:pt idx="49">
                    <c:v>43</c:v>
                  </c:pt>
                  <c:pt idx="50">
                    <c:v>44</c:v>
                  </c:pt>
                  <c:pt idx="51">
                    <c:v>39</c:v>
                  </c:pt>
                  <c:pt idx="52">
                    <c:v>40</c:v>
                  </c:pt>
                  <c:pt idx="53">
                    <c:v>40</c:v>
                  </c:pt>
                  <c:pt idx="54">
                    <c:v>38</c:v>
                  </c:pt>
                  <c:pt idx="55">
                    <c:v>40</c:v>
                  </c:pt>
                </c:lvl>
                <c:lvl>
                  <c:pt idx="0">
                    <c:v>CRH-BB</c:v>
                  </c:pt>
                  <c:pt idx="8">
                    <c:v>BB</c:v>
                  </c:pt>
                  <c:pt idx="15">
                    <c:v>BB-RE</c:v>
                  </c:pt>
                  <c:pt idx="23">
                    <c:v>RE-TC</c:v>
                  </c:pt>
                  <c:pt idx="29">
                    <c:v>TC-SC</c:v>
                  </c:pt>
                  <c:pt idx="36">
                    <c:v>SC-TAK</c:v>
                  </c:pt>
                  <c:pt idx="44">
                    <c:v>Tak-DB</c:v>
                  </c:pt>
                  <c:pt idx="51">
                    <c:v>DB-CC</c:v>
                  </c:pt>
                  <c:pt idx="53">
                    <c:v>CC-TV</c:v>
                  </c:pt>
                  <c:pt idx="54">
                    <c:v>TV-GR</c:v>
                  </c:pt>
                </c:lvl>
              </c:multiLvlStrCache>
            </c:multiLvlStrRef>
          </c:cat>
          <c:val>
            <c:numRef>
              <c:f>Sheet2!$B$6:$B$72</c:f>
              <c:numCache>
                <c:formatCode>General</c:formatCode>
                <c:ptCount val="5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7</c:v>
                </c:pt>
                <c:pt idx="4">
                  <c:v>17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17</c:v>
                </c:pt>
                <c:pt idx="19">
                  <c:v>5</c:v>
                </c:pt>
                <c:pt idx="20">
                  <c:v>4</c:v>
                </c:pt>
                <c:pt idx="23">
                  <c:v>1</c:v>
                </c:pt>
                <c:pt idx="24">
                  <c:v>9</c:v>
                </c:pt>
                <c:pt idx="25">
                  <c:v>18</c:v>
                </c:pt>
                <c:pt idx="26">
                  <c:v>9</c:v>
                </c:pt>
                <c:pt idx="27">
                  <c:v>4</c:v>
                </c:pt>
                <c:pt idx="28">
                  <c:v>2</c:v>
                </c:pt>
                <c:pt idx="29">
                  <c:v>5</c:v>
                </c:pt>
                <c:pt idx="30">
                  <c:v>11</c:v>
                </c:pt>
                <c:pt idx="31">
                  <c:v>16</c:v>
                </c:pt>
                <c:pt idx="32">
                  <c:v>14</c:v>
                </c:pt>
                <c:pt idx="33">
                  <c:v>4</c:v>
                </c:pt>
                <c:pt idx="34">
                  <c:v>1</c:v>
                </c:pt>
                <c:pt idx="37">
                  <c:v>5</c:v>
                </c:pt>
                <c:pt idx="38">
                  <c:v>13</c:v>
                </c:pt>
                <c:pt idx="39">
                  <c:v>20</c:v>
                </c:pt>
                <c:pt idx="40">
                  <c:v>10</c:v>
                </c:pt>
                <c:pt idx="41">
                  <c:v>3</c:v>
                </c:pt>
                <c:pt idx="44">
                  <c:v>1</c:v>
                </c:pt>
                <c:pt idx="45">
                  <c:v>6</c:v>
                </c:pt>
                <c:pt idx="46">
                  <c:v>7</c:v>
                </c:pt>
                <c:pt idx="47">
                  <c:v>2</c:v>
                </c:pt>
                <c:pt idx="48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2-44DD-AF7A-0E999A2D07C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Heterozygous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Sheet2!$A$6:$A$72</c:f>
              <c:multiLvlStrCache>
                <c:ptCount val="56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38</c:v>
                  </c:pt>
                  <c:pt idx="9">
                    <c:v>39</c:v>
                  </c:pt>
                  <c:pt idx="10">
                    <c:v>40</c:v>
                  </c:pt>
                  <c:pt idx="11">
                    <c:v>41</c:v>
                  </c:pt>
                  <c:pt idx="12">
                    <c:v>42</c:v>
                  </c:pt>
                  <c:pt idx="13">
                    <c:v>43</c:v>
                  </c:pt>
                  <c:pt idx="14">
                    <c:v>44</c:v>
                  </c:pt>
                  <c:pt idx="15">
                    <c:v>37</c:v>
                  </c:pt>
                  <c:pt idx="16">
                    <c:v>38</c:v>
                  </c:pt>
                  <c:pt idx="17">
                    <c:v>39</c:v>
                  </c:pt>
                  <c:pt idx="18">
                    <c:v>40</c:v>
                  </c:pt>
                  <c:pt idx="19">
                    <c:v>41</c:v>
                  </c:pt>
                  <c:pt idx="20">
                    <c:v>42</c:v>
                  </c:pt>
                  <c:pt idx="21">
                    <c:v>43</c:v>
                  </c:pt>
                  <c:pt idx="22">
                    <c:v>44</c:v>
                  </c:pt>
                  <c:pt idx="23">
                    <c:v>38</c:v>
                  </c:pt>
                  <c:pt idx="24">
                    <c:v>39</c:v>
                  </c:pt>
                  <c:pt idx="25">
                    <c:v>40</c:v>
                  </c:pt>
                  <c:pt idx="26">
                    <c:v>41</c:v>
                  </c:pt>
                  <c:pt idx="27">
                    <c:v>42</c:v>
                  </c:pt>
                  <c:pt idx="28">
                    <c:v>43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37</c:v>
                  </c:pt>
                  <c:pt idx="45">
                    <c:v>39</c:v>
                  </c:pt>
                  <c:pt idx="46">
                    <c:v>40</c:v>
                  </c:pt>
                  <c:pt idx="47">
                    <c:v>41</c:v>
                  </c:pt>
                  <c:pt idx="48">
                    <c:v>42</c:v>
                  </c:pt>
                  <c:pt idx="49">
                    <c:v>43</c:v>
                  </c:pt>
                  <c:pt idx="50">
                    <c:v>44</c:v>
                  </c:pt>
                  <c:pt idx="51">
                    <c:v>39</c:v>
                  </c:pt>
                  <c:pt idx="52">
                    <c:v>40</c:v>
                  </c:pt>
                  <c:pt idx="53">
                    <c:v>40</c:v>
                  </c:pt>
                  <c:pt idx="54">
                    <c:v>38</c:v>
                  </c:pt>
                  <c:pt idx="55">
                    <c:v>40</c:v>
                  </c:pt>
                </c:lvl>
                <c:lvl>
                  <c:pt idx="0">
                    <c:v>CRH-BB</c:v>
                  </c:pt>
                  <c:pt idx="8">
                    <c:v>BB</c:v>
                  </c:pt>
                  <c:pt idx="15">
                    <c:v>BB-RE</c:v>
                  </c:pt>
                  <c:pt idx="23">
                    <c:v>RE-TC</c:v>
                  </c:pt>
                  <c:pt idx="29">
                    <c:v>TC-SC</c:v>
                  </c:pt>
                  <c:pt idx="36">
                    <c:v>SC-TAK</c:v>
                  </c:pt>
                  <c:pt idx="44">
                    <c:v>Tak-DB</c:v>
                  </c:pt>
                  <c:pt idx="51">
                    <c:v>DB-CC</c:v>
                  </c:pt>
                  <c:pt idx="53">
                    <c:v>CC-TV</c:v>
                  </c:pt>
                  <c:pt idx="54">
                    <c:v>TV-GR</c:v>
                  </c:pt>
                </c:lvl>
              </c:multiLvlStrCache>
            </c:multiLvlStrRef>
          </c:cat>
          <c:val>
            <c:numRef>
              <c:f>Sheet2!$C$6:$C$72</c:f>
              <c:numCache>
                <c:formatCode>General</c:formatCode>
                <c:ptCount val="56"/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1</c:v>
                </c:pt>
                <c:pt idx="42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6</c:v>
                </c:pt>
                <c:pt idx="48">
                  <c:v>2</c:v>
                </c:pt>
                <c:pt idx="49">
                  <c:v>1</c:v>
                </c:pt>
                <c:pt idx="52">
                  <c:v>2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C2-44DD-AF7A-0E999A2D07CC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Homozygous Fall</c:v>
                </c:pt>
              </c:strCache>
            </c:strRef>
          </c:tx>
          <c:spPr>
            <a:solidFill>
              <a:schemeClr val="accent2"/>
            </a:solidFill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Sheet2!$A$6:$A$72</c:f>
              <c:multiLvlStrCache>
                <c:ptCount val="56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38</c:v>
                  </c:pt>
                  <c:pt idx="9">
                    <c:v>39</c:v>
                  </c:pt>
                  <c:pt idx="10">
                    <c:v>40</c:v>
                  </c:pt>
                  <c:pt idx="11">
                    <c:v>41</c:v>
                  </c:pt>
                  <c:pt idx="12">
                    <c:v>42</c:v>
                  </c:pt>
                  <c:pt idx="13">
                    <c:v>43</c:v>
                  </c:pt>
                  <c:pt idx="14">
                    <c:v>44</c:v>
                  </c:pt>
                  <c:pt idx="15">
                    <c:v>37</c:v>
                  </c:pt>
                  <c:pt idx="16">
                    <c:v>38</c:v>
                  </c:pt>
                  <c:pt idx="17">
                    <c:v>39</c:v>
                  </c:pt>
                  <c:pt idx="18">
                    <c:v>40</c:v>
                  </c:pt>
                  <c:pt idx="19">
                    <c:v>41</c:v>
                  </c:pt>
                  <c:pt idx="20">
                    <c:v>42</c:v>
                  </c:pt>
                  <c:pt idx="21">
                    <c:v>43</c:v>
                  </c:pt>
                  <c:pt idx="22">
                    <c:v>44</c:v>
                  </c:pt>
                  <c:pt idx="23">
                    <c:v>38</c:v>
                  </c:pt>
                  <c:pt idx="24">
                    <c:v>39</c:v>
                  </c:pt>
                  <c:pt idx="25">
                    <c:v>40</c:v>
                  </c:pt>
                  <c:pt idx="26">
                    <c:v>41</c:v>
                  </c:pt>
                  <c:pt idx="27">
                    <c:v>42</c:v>
                  </c:pt>
                  <c:pt idx="28">
                    <c:v>43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37</c:v>
                  </c:pt>
                  <c:pt idx="45">
                    <c:v>39</c:v>
                  </c:pt>
                  <c:pt idx="46">
                    <c:v>40</c:v>
                  </c:pt>
                  <c:pt idx="47">
                    <c:v>41</c:v>
                  </c:pt>
                  <c:pt idx="48">
                    <c:v>42</c:v>
                  </c:pt>
                  <c:pt idx="49">
                    <c:v>43</c:v>
                  </c:pt>
                  <c:pt idx="50">
                    <c:v>44</c:v>
                  </c:pt>
                  <c:pt idx="51">
                    <c:v>39</c:v>
                  </c:pt>
                  <c:pt idx="52">
                    <c:v>40</c:v>
                  </c:pt>
                  <c:pt idx="53">
                    <c:v>40</c:v>
                  </c:pt>
                  <c:pt idx="54">
                    <c:v>38</c:v>
                  </c:pt>
                  <c:pt idx="55">
                    <c:v>40</c:v>
                  </c:pt>
                </c:lvl>
                <c:lvl>
                  <c:pt idx="0">
                    <c:v>CRH-BB</c:v>
                  </c:pt>
                  <c:pt idx="8">
                    <c:v>BB</c:v>
                  </c:pt>
                  <c:pt idx="15">
                    <c:v>BB-RE</c:v>
                  </c:pt>
                  <c:pt idx="23">
                    <c:v>RE-TC</c:v>
                  </c:pt>
                  <c:pt idx="29">
                    <c:v>TC-SC</c:v>
                  </c:pt>
                  <c:pt idx="36">
                    <c:v>SC-TAK</c:v>
                  </c:pt>
                  <c:pt idx="44">
                    <c:v>Tak-DB</c:v>
                  </c:pt>
                  <c:pt idx="51">
                    <c:v>DB-CC</c:v>
                  </c:pt>
                  <c:pt idx="53">
                    <c:v>CC-TV</c:v>
                  </c:pt>
                  <c:pt idx="54">
                    <c:v>TV-GR</c:v>
                  </c:pt>
                </c:lvl>
              </c:multiLvlStrCache>
            </c:multiLvlStrRef>
          </c:cat>
          <c:val>
            <c:numRef>
              <c:f>Sheet2!$D$6:$D$72</c:f>
              <c:numCache>
                <c:formatCode>General</c:formatCode>
                <c:ptCount val="56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5">
                  <c:v>1</c:v>
                </c:pt>
                <c:pt idx="26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2</c:v>
                </c:pt>
                <c:pt idx="50">
                  <c:v>1</c:v>
                </c:pt>
                <c:pt idx="52">
                  <c:v>1</c:v>
                </c:pt>
                <c:pt idx="53">
                  <c:v>3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C2-44DD-AF7A-0E999A2D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025743"/>
        <c:axId val="500025327"/>
      </c:barChart>
      <c:catAx>
        <c:axId val="50002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Survey x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0025327"/>
        <c:crosses val="autoZero"/>
        <c:auto val="1"/>
        <c:lblAlgn val="ctr"/>
        <c:lblOffset val="100"/>
        <c:noMultiLvlLbl val="0"/>
      </c:catAx>
      <c:valAx>
        <c:axId val="500025327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00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333053674456"/>
          <c:y val="7.0197989980774159E-2"/>
          <c:w val="0.23558163868572979"/>
          <c:h val="0.24937654473261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[Ots_RogueR2016-2018_sampledisposition_2020-04-22.xlsx]Sheet2!PivotTable3</c:name>
    <c:fmtId val="93"/>
  </c:pivotSource>
  <c:chart>
    <c:autoTitleDeleted val="0"/>
    <c:pivotFmts>
      <c:pivotFmt>
        <c:idx val="0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12700" cap="flat" cmpd="sng" algn="ctr">
            <a:solidFill>
              <a:schemeClr val="accent4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12700" cap="flat" cmpd="sng" algn="ctr">
            <a:solidFill>
              <a:schemeClr val="accent2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 w="12700" cap="flat" cmpd="sng" algn="ctr">
            <a:solidFill>
              <a:schemeClr val="accent4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 w="12700" cap="flat" cmpd="sng" algn="ctr">
            <a:solidFill>
              <a:schemeClr val="accent2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6"/>
        <c:spPr>
          <a:solidFill>
            <a:sysClr val="window" lastClr="FFFFFF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107431154416757"/>
          <c:y val="0.18938173659626481"/>
          <c:w val="0.86636243131479074"/>
          <c:h val="0.526711372453215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Sheet2!$P$4:$P$5</c:f>
              <c:strCache>
                <c:ptCount val="1"/>
                <c:pt idx="0">
                  <c:v>Homozygous Spring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Sheet2!$O$6:$O$57</c:f>
              <c:multiLvlStrCache>
                <c:ptCount val="41"/>
                <c:lvl>
                  <c:pt idx="0">
                    <c:v>39</c:v>
                  </c:pt>
                  <c:pt idx="1">
                    <c:v>40</c:v>
                  </c:pt>
                  <c:pt idx="2">
                    <c:v>41</c:v>
                  </c:pt>
                  <c:pt idx="3">
                    <c:v>42</c:v>
                  </c:pt>
                  <c:pt idx="4">
                    <c:v>39</c:v>
                  </c:pt>
                  <c:pt idx="5">
                    <c:v>40</c:v>
                  </c:pt>
                  <c:pt idx="6">
                    <c:v>38</c:v>
                  </c:pt>
                  <c:pt idx="7">
                    <c:v>39</c:v>
                  </c:pt>
                  <c:pt idx="8">
                    <c:v>40</c:v>
                  </c:pt>
                  <c:pt idx="9">
                    <c:v>41</c:v>
                  </c:pt>
                  <c:pt idx="10">
                    <c:v>42</c:v>
                  </c:pt>
                  <c:pt idx="11">
                    <c:v>43</c:v>
                  </c:pt>
                  <c:pt idx="12">
                    <c:v>37</c:v>
                  </c:pt>
                  <c:pt idx="13">
                    <c:v>38</c:v>
                  </c:pt>
                  <c:pt idx="14">
                    <c:v>39</c:v>
                  </c:pt>
                  <c:pt idx="15">
                    <c:v>40</c:v>
                  </c:pt>
                  <c:pt idx="16">
                    <c:v>41</c:v>
                  </c:pt>
                  <c:pt idx="17">
                    <c:v>37</c:v>
                  </c:pt>
                  <c:pt idx="18">
                    <c:v>38</c:v>
                  </c:pt>
                  <c:pt idx="19">
                    <c:v>39</c:v>
                  </c:pt>
                  <c:pt idx="20">
                    <c:v>40</c:v>
                  </c:pt>
                  <c:pt idx="21">
                    <c:v>41</c:v>
                  </c:pt>
                  <c:pt idx="22">
                    <c:v>38</c:v>
                  </c:pt>
                  <c:pt idx="23">
                    <c:v>39</c:v>
                  </c:pt>
                  <c:pt idx="24">
                    <c:v>40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38</c:v>
                  </c:pt>
                  <c:pt idx="28">
                    <c:v>39</c:v>
                  </c:pt>
                  <c:pt idx="29">
                    <c:v>40</c:v>
                  </c:pt>
                  <c:pt idx="30">
                    <c:v>41</c:v>
                  </c:pt>
                  <c:pt idx="31">
                    <c:v>42</c:v>
                  </c:pt>
                  <c:pt idx="32">
                    <c:v>43</c:v>
                  </c:pt>
                  <c:pt idx="33">
                    <c:v>39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39</c:v>
                  </c:pt>
                </c:lvl>
                <c:lvl>
                  <c:pt idx="0">
                    <c:v>CRH-BB</c:v>
                  </c:pt>
                  <c:pt idx="4">
                    <c:v>BB</c:v>
                  </c:pt>
                  <c:pt idx="6">
                    <c:v>BB-RE</c:v>
                  </c:pt>
                  <c:pt idx="12">
                    <c:v>RE-TC</c:v>
                  </c:pt>
                  <c:pt idx="17">
                    <c:v>TC-SC</c:v>
                  </c:pt>
                  <c:pt idx="22">
                    <c:v>SC-TAK</c:v>
                  </c:pt>
                  <c:pt idx="27">
                    <c:v>Tak-DB</c:v>
                  </c:pt>
                  <c:pt idx="33">
                    <c:v>DB-CC</c:v>
                  </c:pt>
                  <c:pt idx="36">
                    <c:v>CC-TV</c:v>
                  </c:pt>
                  <c:pt idx="40">
                    <c:v>TV-GR</c:v>
                  </c:pt>
                </c:lvl>
              </c:multiLvlStrCache>
            </c:multiLvlStrRef>
          </c:cat>
          <c:val>
            <c:numRef>
              <c:f>Sheet2!$P$6:$P$57</c:f>
              <c:numCache>
                <c:formatCode>General</c:formatCode>
                <c:ptCount val="4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3">
                  <c:v>2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F-4A8C-BFFD-42DE01DE334B}"/>
            </c:ext>
          </c:extLst>
        </c:ser>
        <c:ser>
          <c:idx val="1"/>
          <c:order val="1"/>
          <c:tx>
            <c:strRef>
              <c:f>Sheet2!$Q$4:$Q$5</c:f>
              <c:strCache>
                <c:ptCount val="1"/>
                <c:pt idx="0">
                  <c:v>Heterozygous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Sheet2!$O$6:$O$57</c:f>
              <c:multiLvlStrCache>
                <c:ptCount val="41"/>
                <c:lvl>
                  <c:pt idx="0">
                    <c:v>39</c:v>
                  </c:pt>
                  <c:pt idx="1">
                    <c:v>40</c:v>
                  </c:pt>
                  <c:pt idx="2">
                    <c:v>41</c:v>
                  </c:pt>
                  <c:pt idx="3">
                    <c:v>42</c:v>
                  </c:pt>
                  <c:pt idx="4">
                    <c:v>39</c:v>
                  </c:pt>
                  <c:pt idx="5">
                    <c:v>40</c:v>
                  </c:pt>
                  <c:pt idx="6">
                    <c:v>38</c:v>
                  </c:pt>
                  <c:pt idx="7">
                    <c:v>39</c:v>
                  </c:pt>
                  <c:pt idx="8">
                    <c:v>40</c:v>
                  </c:pt>
                  <c:pt idx="9">
                    <c:v>41</c:v>
                  </c:pt>
                  <c:pt idx="10">
                    <c:v>42</c:v>
                  </c:pt>
                  <c:pt idx="11">
                    <c:v>43</c:v>
                  </c:pt>
                  <c:pt idx="12">
                    <c:v>37</c:v>
                  </c:pt>
                  <c:pt idx="13">
                    <c:v>38</c:v>
                  </c:pt>
                  <c:pt idx="14">
                    <c:v>39</c:v>
                  </c:pt>
                  <c:pt idx="15">
                    <c:v>40</c:v>
                  </c:pt>
                  <c:pt idx="16">
                    <c:v>41</c:v>
                  </c:pt>
                  <c:pt idx="17">
                    <c:v>37</c:v>
                  </c:pt>
                  <c:pt idx="18">
                    <c:v>38</c:v>
                  </c:pt>
                  <c:pt idx="19">
                    <c:v>39</c:v>
                  </c:pt>
                  <c:pt idx="20">
                    <c:v>40</c:v>
                  </c:pt>
                  <c:pt idx="21">
                    <c:v>41</c:v>
                  </c:pt>
                  <c:pt idx="22">
                    <c:v>38</c:v>
                  </c:pt>
                  <c:pt idx="23">
                    <c:v>39</c:v>
                  </c:pt>
                  <c:pt idx="24">
                    <c:v>40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38</c:v>
                  </c:pt>
                  <c:pt idx="28">
                    <c:v>39</c:v>
                  </c:pt>
                  <c:pt idx="29">
                    <c:v>40</c:v>
                  </c:pt>
                  <c:pt idx="30">
                    <c:v>41</c:v>
                  </c:pt>
                  <c:pt idx="31">
                    <c:v>42</c:v>
                  </c:pt>
                  <c:pt idx="32">
                    <c:v>43</c:v>
                  </c:pt>
                  <c:pt idx="33">
                    <c:v>39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39</c:v>
                  </c:pt>
                </c:lvl>
                <c:lvl>
                  <c:pt idx="0">
                    <c:v>CRH-BB</c:v>
                  </c:pt>
                  <c:pt idx="4">
                    <c:v>BB</c:v>
                  </c:pt>
                  <c:pt idx="6">
                    <c:v>BB-RE</c:v>
                  </c:pt>
                  <c:pt idx="12">
                    <c:v>RE-TC</c:v>
                  </c:pt>
                  <c:pt idx="17">
                    <c:v>TC-SC</c:v>
                  </c:pt>
                  <c:pt idx="22">
                    <c:v>SC-TAK</c:v>
                  </c:pt>
                  <c:pt idx="27">
                    <c:v>Tak-DB</c:v>
                  </c:pt>
                  <c:pt idx="33">
                    <c:v>DB-CC</c:v>
                  </c:pt>
                  <c:pt idx="36">
                    <c:v>CC-TV</c:v>
                  </c:pt>
                  <c:pt idx="40">
                    <c:v>TV-GR</c:v>
                  </c:pt>
                </c:lvl>
              </c:multiLvlStrCache>
            </c:multiLvlStrRef>
          </c:cat>
          <c:val>
            <c:numRef>
              <c:f>Sheet2!$Q$6:$Q$57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4">
                  <c:v>1</c:v>
                </c:pt>
                <c:pt idx="15">
                  <c:v>2</c:v>
                </c:pt>
                <c:pt idx="17">
                  <c:v>1</c:v>
                </c:pt>
                <c:pt idx="21">
                  <c:v>1</c:v>
                </c:pt>
                <c:pt idx="23">
                  <c:v>6</c:v>
                </c:pt>
                <c:pt idx="24">
                  <c:v>3</c:v>
                </c:pt>
                <c:pt idx="25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F-4A8C-BFFD-42DE01DE334B}"/>
            </c:ext>
          </c:extLst>
        </c:ser>
        <c:ser>
          <c:idx val="2"/>
          <c:order val="2"/>
          <c:tx>
            <c:strRef>
              <c:f>Sheet2!$R$4:$R$5</c:f>
              <c:strCache>
                <c:ptCount val="1"/>
                <c:pt idx="0">
                  <c:v>Homozygous Fall</c:v>
                </c:pt>
              </c:strCache>
            </c:strRef>
          </c:tx>
          <c:spPr>
            <a:solidFill>
              <a:schemeClr val="accent2"/>
            </a:solidFill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Sheet2!$O$6:$O$57</c:f>
              <c:multiLvlStrCache>
                <c:ptCount val="41"/>
                <c:lvl>
                  <c:pt idx="0">
                    <c:v>39</c:v>
                  </c:pt>
                  <c:pt idx="1">
                    <c:v>40</c:v>
                  </c:pt>
                  <c:pt idx="2">
                    <c:v>41</c:v>
                  </c:pt>
                  <c:pt idx="3">
                    <c:v>42</c:v>
                  </c:pt>
                  <c:pt idx="4">
                    <c:v>39</c:v>
                  </c:pt>
                  <c:pt idx="5">
                    <c:v>40</c:v>
                  </c:pt>
                  <c:pt idx="6">
                    <c:v>38</c:v>
                  </c:pt>
                  <c:pt idx="7">
                    <c:v>39</c:v>
                  </c:pt>
                  <c:pt idx="8">
                    <c:v>40</c:v>
                  </c:pt>
                  <c:pt idx="9">
                    <c:v>41</c:v>
                  </c:pt>
                  <c:pt idx="10">
                    <c:v>42</c:v>
                  </c:pt>
                  <c:pt idx="11">
                    <c:v>43</c:v>
                  </c:pt>
                  <c:pt idx="12">
                    <c:v>37</c:v>
                  </c:pt>
                  <c:pt idx="13">
                    <c:v>38</c:v>
                  </c:pt>
                  <c:pt idx="14">
                    <c:v>39</c:v>
                  </c:pt>
                  <c:pt idx="15">
                    <c:v>40</c:v>
                  </c:pt>
                  <c:pt idx="16">
                    <c:v>41</c:v>
                  </c:pt>
                  <c:pt idx="17">
                    <c:v>37</c:v>
                  </c:pt>
                  <c:pt idx="18">
                    <c:v>38</c:v>
                  </c:pt>
                  <c:pt idx="19">
                    <c:v>39</c:v>
                  </c:pt>
                  <c:pt idx="20">
                    <c:v>40</c:v>
                  </c:pt>
                  <c:pt idx="21">
                    <c:v>41</c:v>
                  </c:pt>
                  <c:pt idx="22">
                    <c:v>38</c:v>
                  </c:pt>
                  <c:pt idx="23">
                    <c:v>39</c:v>
                  </c:pt>
                  <c:pt idx="24">
                    <c:v>40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38</c:v>
                  </c:pt>
                  <c:pt idx="28">
                    <c:v>39</c:v>
                  </c:pt>
                  <c:pt idx="29">
                    <c:v>40</c:v>
                  </c:pt>
                  <c:pt idx="30">
                    <c:v>41</c:v>
                  </c:pt>
                  <c:pt idx="31">
                    <c:v>42</c:v>
                  </c:pt>
                  <c:pt idx="32">
                    <c:v>43</c:v>
                  </c:pt>
                  <c:pt idx="33">
                    <c:v>39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39</c:v>
                  </c:pt>
                </c:lvl>
                <c:lvl>
                  <c:pt idx="0">
                    <c:v>CRH-BB</c:v>
                  </c:pt>
                  <c:pt idx="4">
                    <c:v>BB</c:v>
                  </c:pt>
                  <c:pt idx="6">
                    <c:v>BB-RE</c:v>
                  </c:pt>
                  <c:pt idx="12">
                    <c:v>RE-TC</c:v>
                  </c:pt>
                  <c:pt idx="17">
                    <c:v>TC-SC</c:v>
                  </c:pt>
                  <c:pt idx="22">
                    <c:v>SC-TAK</c:v>
                  </c:pt>
                  <c:pt idx="27">
                    <c:v>Tak-DB</c:v>
                  </c:pt>
                  <c:pt idx="33">
                    <c:v>DB-CC</c:v>
                  </c:pt>
                  <c:pt idx="36">
                    <c:v>CC-TV</c:v>
                  </c:pt>
                  <c:pt idx="40">
                    <c:v>TV-GR</c:v>
                  </c:pt>
                </c:lvl>
              </c:multiLvlStrCache>
            </c:multiLvlStrRef>
          </c:cat>
          <c:val>
            <c:numRef>
              <c:f>Sheet2!$R$6:$R$57</c:f>
              <c:numCache>
                <c:formatCode>General</c:formatCode>
                <c:ptCount val="41"/>
                <c:pt idx="11">
                  <c:v>1</c:v>
                </c:pt>
                <c:pt idx="13">
                  <c:v>1</c:v>
                </c:pt>
                <c:pt idx="21">
                  <c:v>1</c:v>
                </c:pt>
                <c:pt idx="24">
                  <c:v>2</c:v>
                </c:pt>
                <c:pt idx="26">
                  <c:v>3</c:v>
                </c:pt>
                <c:pt idx="31">
                  <c:v>1</c:v>
                </c:pt>
                <c:pt idx="32">
                  <c:v>1</c:v>
                </c:pt>
                <c:pt idx="38">
                  <c:v>1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F-4A8C-BFFD-42DE01DE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90832"/>
        <c:axId val="145095408"/>
      </c:barChart>
      <c:catAx>
        <c:axId val="14509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Survey x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095408"/>
        <c:crosses val="autoZero"/>
        <c:auto val="1"/>
        <c:lblAlgn val="ctr"/>
        <c:lblOffset val="100"/>
        <c:noMultiLvlLbl val="0"/>
      </c:catAx>
      <c:valAx>
        <c:axId val="145095408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0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19426170669244"/>
          <c:y val="5.94612965425977E-2"/>
          <c:w val="0.1768738690102217"/>
          <c:h val="0.28277208862198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681036</xdr:colOff>
      <xdr:row>10</xdr:row>
      <xdr:rowOff>38100</xdr:rowOff>
    </xdr:from>
    <xdr:to>
      <xdr:col>15</xdr:col>
      <xdr:colOff>142875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914399</xdr:colOff>
      <xdr:row>1</xdr:row>
      <xdr:rowOff>114300</xdr:rowOff>
    </xdr:from>
    <xdr:to>
      <xdr:col>14</xdr:col>
      <xdr:colOff>47624</xdr:colOff>
      <xdr:row>18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57151</xdr:colOff>
      <xdr:row>19</xdr:row>
      <xdr:rowOff>123824</xdr:rowOff>
    </xdr:from>
    <xdr:to>
      <xdr:col>22</xdr:col>
      <xdr:colOff>381000</xdr:colOff>
      <xdr:row>36</xdr:row>
      <xdr:rowOff>119059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Malley_Lab\bohns\GTseq\RogueR\SGS\Library_Genotypes_unfiltered_270sn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ts_RogueRSGS2016-2018_267snps_genotype-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qPCR/MASTER%20Extraction%20Rogue%20Chinook%20Jan-2019%20qPCR%20plate%20layo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_Genotypes_unfiltered_27"/>
    </sheetNames>
    <sheetDataSet>
      <sheetData sheetId="0">
        <row r="1">
          <cell r="A1" t="str">
            <v>ID</v>
          </cell>
          <cell r="B1" t="str">
            <v>Sample</v>
          </cell>
          <cell r="C1" t="str">
            <v>Raw Reads</v>
          </cell>
          <cell r="D1" t="str">
            <v>On-Target Reads</v>
          </cell>
          <cell r="E1" t="str">
            <v>%On-Target</v>
          </cell>
          <cell r="F1" t="str">
            <v>%GT</v>
          </cell>
          <cell r="G1" t="str">
            <v>IFI</v>
          </cell>
        </row>
        <row r="2">
          <cell r="A2" t="str">
            <v>OtsAC14ROGR_0001</v>
          </cell>
          <cell r="B2" t="str">
            <v>PT14_A10_RR14_OtsAC14ROGR_0001</v>
          </cell>
          <cell r="C2">
            <v>240500</v>
          </cell>
          <cell r="D2">
            <v>20019</v>
          </cell>
          <cell r="E2">
            <v>8.32</v>
          </cell>
          <cell r="F2">
            <v>92.25</v>
          </cell>
          <cell r="G2">
            <v>0.74</v>
          </cell>
        </row>
        <row r="3">
          <cell r="A3" t="str">
            <v>OtsAC14ROGR_0002</v>
          </cell>
          <cell r="B3" t="str">
            <v>PT14_B10_RR14_OtsAC14ROGR_0002</v>
          </cell>
          <cell r="C3">
            <v>142180</v>
          </cell>
          <cell r="D3">
            <v>13496</v>
          </cell>
          <cell r="E3">
            <v>9.49</v>
          </cell>
          <cell r="F3">
            <v>87.45</v>
          </cell>
          <cell r="G3">
            <v>1.41</v>
          </cell>
        </row>
        <row r="4">
          <cell r="A4" t="str">
            <v>OtsAC14ROGR_0003</v>
          </cell>
          <cell r="B4" t="str">
            <v>PT14_C10_RR14_OtsAC14ROGR_0003</v>
          </cell>
          <cell r="C4">
            <v>170880</v>
          </cell>
          <cell r="D4">
            <v>16928</v>
          </cell>
          <cell r="E4">
            <v>9.91</v>
          </cell>
          <cell r="F4">
            <v>89.67</v>
          </cell>
          <cell r="G4">
            <v>1.55</v>
          </cell>
        </row>
        <row r="5">
          <cell r="A5" t="str">
            <v>OtsAC14ROGR_0004</v>
          </cell>
          <cell r="B5" t="str">
            <v>PT14_D10_RR14_OtsAC14ROGR_0004</v>
          </cell>
          <cell r="C5">
            <v>188857</v>
          </cell>
          <cell r="D5">
            <v>22733</v>
          </cell>
          <cell r="E5">
            <v>12.04</v>
          </cell>
          <cell r="F5">
            <v>93.36</v>
          </cell>
          <cell r="G5">
            <v>0.37</v>
          </cell>
        </row>
        <row r="6">
          <cell r="A6" t="str">
            <v>OtsAC14ROGR_0005</v>
          </cell>
          <cell r="B6" t="str">
            <v>PT14_E10_RR14_OtsAC14ROGR_0005</v>
          </cell>
          <cell r="C6">
            <v>123346</v>
          </cell>
          <cell r="D6">
            <v>13183</v>
          </cell>
          <cell r="E6">
            <v>10.69</v>
          </cell>
          <cell r="F6">
            <v>86.72</v>
          </cell>
          <cell r="G6">
            <v>0.77</v>
          </cell>
        </row>
        <row r="7">
          <cell r="A7" t="str">
            <v>OtsAC14ROGR_0006</v>
          </cell>
          <cell r="B7" t="str">
            <v>PT14_F10_RR14_OtsAC14ROGR_0006</v>
          </cell>
          <cell r="C7">
            <v>165836</v>
          </cell>
          <cell r="D7">
            <v>24677</v>
          </cell>
          <cell r="E7">
            <v>14.88</v>
          </cell>
          <cell r="F7">
            <v>94.1</v>
          </cell>
          <cell r="G7">
            <v>0.88</v>
          </cell>
        </row>
        <row r="8">
          <cell r="A8" t="str">
            <v>OtsAC14ROGR_0007</v>
          </cell>
          <cell r="B8" t="str">
            <v>PT14_G10_RR14_OtsAC14ROGR_0007</v>
          </cell>
          <cell r="C8">
            <v>173980</v>
          </cell>
          <cell r="D8">
            <v>17500</v>
          </cell>
          <cell r="E8">
            <v>10.06</v>
          </cell>
          <cell r="F8">
            <v>77.489999999999995</v>
          </cell>
          <cell r="G8">
            <v>4</v>
          </cell>
        </row>
        <row r="9">
          <cell r="A9" t="str">
            <v>OtsAC14ROGR_0008</v>
          </cell>
          <cell r="B9" t="str">
            <v>PT14_H10_RR14_OtsAC14ROGR_0008</v>
          </cell>
          <cell r="C9">
            <v>249557</v>
          </cell>
          <cell r="D9">
            <v>28622</v>
          </cell>
          <cell r="E9">
            <v>11.47</v>
          </cell>
          <cell r="F9">
            <v>96.68</v>
          </cell>
          <cell r="G9">
            <v>0.28999999999999998</v>
          </cell>
        </row>
        <row r="10">
          <cell r="A10" t="str">
            <v>OtsAC14ROGR_0009</v>
          </cell>
          <cell r="B10" t="str">
            <v>PT14_A11_RR14_OtsAC14ROGR_0009</v>
          </cell>
          <cell r="C10">
            <v>164915</v>
          </cell>
          <cell r="D10">
            <v>26850</v>
          </cell>
          <cell r="E10">
            <v>16.28</v>
          </cell>
          <cell r="F10">
            <v>92.99</v>
          </cell>
          <cell r="G10">
            <v>0.88</v>
          </cell>
        </row>
        <row r="11">
          <cell r="A11" t="str">
            <v>OtsAC14ROGR_0010</v>
          </cell>
          <cell r="B11" t="str">
            <v>PT14_B11_RR14_OtsAC14ROGR_0010</v>
          </cell>
          <cell r="C11">
            <v>176309</v>
          </cell>
          <cell r="D11">
            <v>24207</v>
          </cell>
          <cell r="E11">
            <v>13.73</v>
          </cell>
          <cell r="F11">
            <v>92.62</v>
          </cell>
          <cell r="G11">
            <v>0.57999999999999996</v>
          </cell>
        </row>
        <row r="12">
          <cell r="A12" t="str">
            <v>OtsAC14ROGR_0011</v>
          </cell>
          <cell r="B12" t="str">
            <v>PT14_C11_RR14_OtsAC14ROGR_0011</v>
          </cell>
          <cell r="C12">
            <v>271270</v>
          </cell>
          <cell r="D12">
            <v>60341</v>
          </cell>
          <cell r="E12">
            <v>22.24</v>
          </cell>
          <cell r="F12">
            <v>97.79</v>
          </cell>
          <cell r="G12">
            <v>0.22</v>
          </cell>
        </row>
        <row r="13">
          <cell r="A13" t="str">
            <v>OtsAC14ROGR_0012</v>
          </cell>
          <cell r="B13" t="str">
            <v>PT14_D11_RR14_OtsAC14ROGR_0012</v>
          </cell>
          <cell r="C13">
            <v>145352</v>
          </cell>
          <cell r="D13">
            <v>21377</v>
          </cell>
          <cell r="E13">
            <v>14.71</v>
          </cell>
          <cell r="F13">
            <v>90.77</v>
          </cell>
          <cell r="G13">
            <v>0.76</v>
          </cell>
        </row>
        <row r="14">
          <cell r="A14" t="str">
            <v>OtsCC14ROGR_0001</v>
          </cell>
          <cell r="B14" t="str">
            <v>PT10_H11_FCRR2_RR14_001</v>
          </cell>
          <cell r="C14">
            <v>123304</v>
          </cell>
          <cell r="D14">
            <v>38396</v>
          </cell>
          <cell r="E14">
            <v>31.14</v>
          </cell>
          <cell r="F14">
            <v>95.57</v>
          </cell>
          <cell r="G14">
            <v>3.03</v>
          </cell>
        </row>
        <row r="15">
          <cell r="A15" t="str">
            <v>OtsCC16ROGR_0001</v>
          </cell>
          <cell r="B15" t="str">
            <v>PT11_A01_RR16_RR16_001</v>
          </cell>
          <cell r="C15">
            <v>131589</v>
          </cell>
          <cell r="D15">
            <v>3843</v>
          </cell>
          <cell r="E15">
            <v>2.92</v>
          </cell>
          <cell r="F15">
            <v>35.42</v>
          </cell>
          <cell r="G15">
            <v>9.14</v>
          </cell>
        </row>
        <row r="16">
          <cell r="A16" t="str">
            <v>OtsCC16ROGR_0002</v>
          </cell>
          <cell r="B16" t="str">
            <v>PT11_B01_RR16_RR16_002</v>
          </cell>
          <cell r="C16">
            <v>593278</v>
          </cell>
          <cell r="D16">
            <v>236328</v>
          </cell>
          <cell r="E16">
            <v>39.83</v>
          </cell>
          <cell r="F16">
            <v>99.26</v>
          </cell>
          <cell r="G16">
            <v>0.38</v>
          </cell>
        </row>
        <row r="17">
          <cell r="A17" t="str">
            <v>OtsCC16ROGR_0003</v>
          </cell>
          <cell r="B17" t="str">
            <v>PT11_C01_RR16_RR16_003</v>
          </cell>
          <cell r="C17">
            <v>511201</v>
          </cell>
          <cell r="D17">
            <v>189920</v>
          </cell>
          <cell r="E17">
            <v>37.15</v>
          </cell>
          <cell r="F17">
            <v>98.52</v>
          </cell>
          <cell r="G17">
            <v>0.44</v>
          </cell>
        </row>
        <row r="18">
          <cell r="A18" t="str">
            <v>OtsCC16ROGR_0004</v>
          </cell>
          <cell r="B18" t="str">
            <v>PT11_D01_RR16_RR16_004</v>
          </cell>
          <cell r="C18">
            <v>260299</v>
          </cell>
          <cell r="D18">
            <v>6192</v>
          </cell>
          <cell r="E18">
            <v>2.38</v>
          </cell>
          <cell r="F18">
            <v>53.51</v>
          </cell>
          <cell r="G18">
            <v>6.85</v>
          </cell>
        </row>
        <row r="19">
          <cell r="A19" t="str">
            <v>OtsCC16ROGR_0005</v>
          </cell>
          <cell r="B19" t="str">
            <v>PT11_E01_RR16_RR16_005</v>
          </cell>
          <cell r="C19">
            <v>224380</v>
          </cell>
          <cell r="D19">
            <v>4550</v>
          </cell>
          <cell r="E19">
            <v>2.0299999999999998</v>
          </cell>
          <cell r="F19">
            <v>49.82</v>
          </cell>
          <cell r="G19">
            <v>6.16</v>
          </cell>
        </row>
        <row r="20">
          <cell r="A20" t="str">
            <v>OtsCC16ROGR_0006</v>
          </cell>
          <cell r="B20" t="str">
            <v>PT11_F01_RR16_RR16_006</v>
          </cell>
          <cell r="C20">
            <v>6470</v>
          </cell>
          <cell r="D20">
            <v>1734</v>
          </cell>
          <cell r="E20">
            <v>26.8</v>
          </cell>
          <cell r="F20">
            <v>15.13</v>
          </cell>
          <cell r="G20">
            <v>8.6300000000000008</v>
          </cell>
        </row>
        <row r="21">
          <cell r="A21" t="str">
            <v>OtsCC16ROGR_0007</v>
          </cell>
          <cell r="B21" t="str">
            <v>PT11_G01_RR16_RR16_007</v>
          </cell>
          <cell r="C21">
            <v>238696</v>
          </cell>
          <cell r="D21">
            <v>4458</v>
          </cell>
          <cell r="E21">
            <v>1.87</v>
          </cell>
          <cell r="F21">
            <v>40.590000000000003</v>
          </cell>
          <cell r="G21">
            <v>11.19</v>
          </cell>
        </row>
        <row r="22">
          <cell r="A22" t="str">
            <v>OtsCC16ROGR_0008</v>
          </cell>
          <cell r="B22" t="str">
            <v>PT11_H01_RR16_RR16_008</v>
          </cell>
          <cell r="C22">
            <v>483278</v>
          </cell>
          <cell r="D22">
            <v>149876</v>
          </cell>
          <cell r="E22">
            <v>31.01</v>
          </cell>
          <cell r="F22">
            <v>98.89</v>
          </cell>
          <cell r="G22">
            <v>0.75</v>
          </cell>
        </row>
        <row r="23">
          <cell r="A23" t="str">
            <v>OtsCC16ROGR_0009</v>
          </cell>
          <cell r="B23" t="str">
            <v>PT01_A01_RR01_OtsCC16ROGR_0009</v>
          </cell>
          <cell r="C23">
            <v>440845</v>
          </cell>
          <cell r="D23">
            <v>7747</v>
          </cell>
          <cell r="E23">
            <v>1.76</v>
          </cell>
          <cell r="F23">
            <v>58.67</v>
          </cell>
          <cell r="G23">
            <v>10.029999999999999</v>
          </cell>
        </row>
        <row r="24">
          <cell r="A24" t="str">
            <v>OtsCC16ROGR_0010</v>
          </cell>
          <cell r="B24" t="str">
            <v>PT11_A02_RR16_RR16_010</v>
          </cell>
          <cell r="C24">
            <v>107885</v>
          </cell>
          <cell r="D24">
            <v>6130</v>
          </cell>
          <cell r="E24">
            <v>5.68</v>
          </cell>
          <cell r="F24">
            <v>50.92</v>
          </cell>
          <cell r="G24">
            <v>8.68</v>
          </cell>
        </row>
        <row r="25">
          <cell r="A25" t="str">
            <v>OtsCC16ROGR_0010</v>
          </cell>
          <cell r="B25" t="str">
            <v>PT10_H10_FCRR2_RR16_010</v>
          </cell>
          <cell r="C25">
            <v>176738</v>
          </cell>
          <cell r="D25">
            <v>2519</v>
          </cell>
          <cell r="E25">
            <v>1.43</v>
          </cell>
          <cell r="F25">
            <v>27.31</v>
          </cell>
          <cell r="G25">
            <v>8.73</v>
          </cell>
        </row>
        <row r="26">
          <cell r="A26" t="str">
            <v>OtsCC16ROGR_0010</v>
          </cell>
          <cell r="B26" t="str">
            <v>PT14_A01_RR14_OtsCC16ROGR_0010</v>
          </cell>
          <cell r="C26">
            <v>191261</v>
          </cell>
          <cell r="D26">
            <v>2213</v>
          </cell>
          <cell r="E26">
            <v>1.1599999999999999</v>
          </cell>
          <cell r="F26">
            <v>23.25</v>
          </cell>
          <cell r="G26">
            <v>7.85</v>
          </cell>
        </row>
        <row r="27">
          <cell r="A27" t="str">
            <v>OtsCC16ROGR_0011</v>
          </cell>
          <cell r="B27" t="str">
            <v>PT01_B01_RR01_OtsCC16ROGR_0011</v>
          </cell>
          <cell r="C27">
            <v>356757</v>
          </cell>
          <cell r="D27">
            <v>192143</v>
          </cell>
          <cell r="E27">
            <v>53.86</v>
          </cell>
          <cell r="F27">
            <v>99.63</v>
          </cell>
          <cell r="G27">
            <v>0.19</v>
          </cell>
        </row>
        <row r="28">
          <cell r="A28" t="str">
            <v>OtsCC16ROGR_0012</v>
          </cell>
          <cell r="B28" t="str">
            <v>PT01_C01_RR01_OtsCC16ROGR_0012</v>
          </cell>
          <cell r="C28">
            <v>318413</v>
          </cell>
          <cell r="D28">
            <v>2224</v>
          </cell>
          <cell r="E28">
            <v>0.7</v>
          </cell>
          <cell r="F28">
            <v>21.77</v>
          </cell>
          <cell r="G28">
            <v>8.31</v>
          </cell>
        </row>
        <row r="29">
          <cell r="A29" t="str">
            <v>OtsCC16ROGR_0013</v>
          </cell>
          <cell r="B29" t="str">
            <v>PT11_B02_RR16_RR16_013</v>
          </cell>
          <cell r="C29">
            <v>174757</v>
          </cell>
          <cell r="D29">
            <v>4961</v>
          </cell>
          <cell r="E29">
            <v>2.84</v>
          </cell>
          <cell r="F29">
            <v>49.45</v>
          </cell>
          <cell r="G29">
            <v>8.82</v>
          </cell>
        </row>
        <row r="30">
          <cell r="A30" t="str">
            <v>OtsCC16ROGR_0014</v>
          </cell>
          <cell r="B30" t="str">
            <v>PT01_D01_RR01_OtsCC16ROGR_0014</v>
          </cell>
          <cell r="C30">
            <v>337990</v>
          </cell>
          <cell r="D30">
            <v>145994</v>
          </cell>
          <cell r="E30">
            <v>43.19</v>
          </cell>
          <cell r="F30">
            <v>99.26</v>
          </cell>
          <cell r="G30">
            <v>0.26</v>
          </cell>
        </row>
        <row r="31">
          <cell r="A31" t="str">
            <v>OtsCC16ROGR_0015</v>
          </cell>
          <cell r="B31" t="str">
            <v>PT01_E01_RR01_OtsCC16ROGR_0015</v>
          </cell>
          <cell r="C31">
            <v>221623</v>
          </cell>
          <cell r="D31">
            <v>749</v>
          </cell>
          <cell r="E31">
            <v>0.34</v>
          </cell>
          <cell r="F31">
            <v>0.74</v>
          </cell>
          <cell r="G31">
            <v>0</v>
          </cell>
        </row>
        <row r="32">
          <cell r="A32" t="str">
            <v>OtsCC16ROGR_0016</v>
          </cell>
          <cell r="B32" t="str">
            <v>PT01_F01_RR01_OtsCC16ROGR_0016</v>
          </cell>
          <cell r="C32">
            <v>167348</v>
          </cell>
          <cell r="D32">
            <v>2327</v>
          </cell>
          <cell r="E32">
            <v>1.39</v>
          </cell>
          <cell r="F32">
            <v>25.46</v>
          </cell>
          <cell r="G32">
            <v>7.43</v>
          </cell>
        </row>
        <row r="33">
          <cell r="A33" t="str">
            <v>OtsCC16ROGR_0017</v>
          </cell>
          <cell r="B33" t="str">
            <v>PT01_G01_RR01_OtsCC16ROGR_0017</v>
          </cell>
          <cell r="C33">
            <v>479878</v>
          </cell>
          <cell r="D33">
            <v>334831</v>
          </cell>
          <cell r="E33">
            <v>69.77</v>
          </cell>
          <cell r="F33">
            <v>99.63</v>
          </cell>
          <cell r="G33">
            <v>0.28999999999999998</v>
          </cell>
        </row>
        <row r="34">
          <cell r="A34" t="str">
            <v>OtsCC16ROGR_0018</v>
          </cell>
          <cell r="B34" t="str">
            <v>PT01_H01_RR01_OtsCC16ROGR_0018</v>
          </cell>
          <cell r="C34">
            <v>294870</v>
          </cell>
          <cell r="D34">
            <v>114381</v>
          </cell>
          <cell r="E34">
            <v>38.79</v>
          </cell>
          <cell r="F34">
            <v>81.180000000000007</v>
          </cell>
          <cell r="G34">
            <v>4.13</v>
          </cell>
        </row>
        <row r="35">
          <cell r="A35" t="str">
            <v>OtsCC16ROGR_0019</v>
          </cell>
          <cell r="B35" t="str">
            <v>PT11_C02_RR16_RR16_019</v>
          </cell>
          <cell r="C35">
            <v>173103</v>
          </cell>
          <cell r="D35">
            <v>4110</v>
          </cell>
          <cell r="E35">
            <v>2.37</v>
          </cell>
          <cell r="F35">
            <v>42.44</v>
          </cell>
          <cell r="G35">
            <v>10.4</v>
          </cell>
        </row>
        <row r="36">
          <cell r="A36" t="str">
            <v>OtsCC16ROGR_0020</v>
          </cell>
          <cell r="B36" t="str">
            <v>PT11_D02_RR16_RR16_020</v>
          </cell>
          <cell r="C36">
            <v>193906</v>
          </cell>
          <cell r="D36">
            <v>2313</v>
          </cell>
          <cell r="E36">
            <v>1.19</v>
          </cell>
          <cell r="F36">
            <v>18.45</v>
          </cell>
          <cell r="G36">
            <v>7.84</v>
          </cell>
        </row>
        <row r="37">
          <cell r="A37" t="str">
            <v>OtsCC16ROGR_0021</v>
          </cell>
          <cell r="B37" t="str">
            <v>PT11_E02_RR16_RR16_021</v>
          </cell>
          <cell r="C37">
            <v>222901</v>
          </cell>
          <cell r="D37">
            <v>6284</v>
          </cell>
          <cell r="E37">
            <v>2.82</v>
          </cell>
          <cell r="F37">
            <v>55.72</v>
          </cell>
          <cell r="G37">
            <v>7.35</v>
          </cell>
        </row>
        <row r="38">
          <cell r="A38" t="str">
            <v>OtsCC16ROGR_0022</v>
          </cell>
          <cell r="B38" t="str">
            <v>PT01_A02_RR01_OtsCC16ROGR_0022</v>
          </cell>
          <cell r="C38">
            <v>178448</v>
          </cell>
          <cell r="D38">
            <v>2574</v>
          </cell>
          <cell r="E38">
            <v>1.44</v>
          </cell>
          <cell r="F38">
            <v>26.2</v>
          </cell>
          <cell r="G38">
            <v>10.73</v>
          </cell>
        </row>
        <row r="39">
          <cell r="A39" t="str">
            <v>OtsCC16ROGR_0023</v>
          </cell>
          <cell r="B39" t="str">
            <v>PT01_B02_RR01_OtsCC16ROGR_0023</v>
          </cell>
          <cell r="C39">
            <v>42830</v>
          </cell>
          <cell r="D39">
            <v>9822</v>
          </cell>
          <cell r="E39">
            <v>22.93</v>
          </cell>
          <cell r="F39">
            <v>94.1</v>
          </cell>
          <cell r="G39">
            <v>1.25</v>
          </cell>
        </row>
        <row r="40">
          <cell r="A40" t="str">
            <v>OtsCC16ROGR_0024</v>
          </cell>
          <cell r="B40" t="str">
            <v>PT11_F02_RR16_RR16_024</v>
          </cell>
          <cell r="C40">
            <v>212133</v>
          </cell>
          <cell r="D40">
            <v>11030</v>
          </cell>
          <cell r="E40">
            <v>5.2</v>
          </cell>
          <cell r="F40">
            <v>69.37</v>
          </cell>
          <cell r="G40">
            <v>6.16</v>
          </cell>
        </row>
        <row r="41">
          <cell r="A41" t="str">
            <v>OtsCC16ROGR_0025</v>
          </cell>
          <cell r="B41" t="str">
            <v>PT01_C02_RR01_OtsCC16ROGR_0025</v>
          </cell>
          <cell r="C41">
            <v>188044</v>
          </cell>
          <cell r="D41">
            <v>26807</v>
          </cell>
          <cell r="E41">
            <v>14.26</v>
          </cell>
          <cell r="F41">
            <v>92.62</v>
          </cell>
          <cell r="G41">
            <v>2.4</v>
          </cell>
        </row>
        <row r="42">
          <cell r="A42" t="str">
            <v>OtsCC16ROGR_0026</v>
          </cell>
          <cell r="B42" t="str">
            <v>PT01_D02_RR01_OtsCC16ROGR_0026</v>
          </cell>
          <cell r="C42">
            <v>283468</v>
          </cell>
          <cell r="D42">
            <v>121631</v>
          </cell>
          <cell r="E42">
            <v>42.91</v>
          </cell>
          <cell r="F42">
            <v>99.63</v>
          </cell>
          <cell r="G42">
            <v>0.23</v>
          </cell>
        </row>
        <row r="43">
          <cell r="A43" t="str">
            <v>OtsCC16ROGR_0027</v>
          </cell>
          <cell r="B43" t="str">
            <v>PT01_E02_RR01_OtsCC16ROGR_0027</v>
          </cell>
          <cell r="C43">
            <v>204535</v>
          </cell>
          <cell r="D43">
            <v>6422</v>
          </cell>
          <cell r="E43">
            <v>3.14</v>
          </cell>
          <cell r="F43">
            <v>66.42</v>
          </cell>
          <cell r="G43">
            <v>7.83</v>
          </cell>
        </row>
        <row r="44">
          <cell r="A44" t="str">
            <v>OtsCC16ROGR_0028</v>
          </cell>
          <cell r="B44" t="str">
            <v>PT01_F02_RR01_OtsCC16ROGR_0028</v>
          </cell>
          <cell r="C44">
            <v>389164</v>
          </cell>
          <cell r="D44">
            <v>20053</v>
          </cell>
          <cell r="E44">
            <v>5.15</v>
          </cell>
          <cell r="F44">
            <v>80.44</v>
          </cell>
          <cell r="G44">
            <v>5.28</v>
          </cell>
        </row>
        <row r="45">
          <cell r="A45" t="str">
            <v>OtsCC16ROGR_0029</v>
          </cell>
          <cell r="B45" t="str">
            <v>PT01_G02_RR01_OtsCC16ROGR_0029</v>
          </cell>
          <cell r="C45">
            <v>85278</v>
          </cell>
          <cell r="D45">
            <v>33266</v>
          </cell>
          <cell r="E45">
            <v>39.01</v>
          </cell>
          <cell r="F45">
            <v>93.73</v>
          </cell>
          <cell r="G45">
            <v>2.64</v>
          </cell>
        </row>
        <row r="46">
          <cell r="A46" t="str">
            <v>OtsCC16ROGR_0030</v>
          </cell>
          <cell r="B46" t="str">
            <v>PT14_B01_RR14_OtsCC16ROGR_0030</v>
          </cell>
          <cell r="C46">
            <v>137918</v>
          </cell>
          <cell r="D46">
            <v>1651</v>
          </cell>
          <cell r="E46">
            <v>1.2</v>
          </cell>
          <cell r="F46">
            <v>9.9600000000000009</v>
          </cell>
          <cell r="G46">
            <v>9.1199999999999992</v>
          </cell>
        </row>
        <row r="47">
          <cell r="A47" t="str">
            <v>OtsCC16ROGR_0030</v>
          </cell>
          <cell r="B47" t="str">
            <v>PT01_H02_RR01_OtsCC16ROGR_0030</v>
          </cell>
          <cell r="C47">
            <v>24704</v>
          </cell>
          <cell r="D47">
            <v>711</v>
          </cell>
          <cell r="E47">
            <v>2.88</v>
          </cell>
          <cell r="F47">
            <v>0.37</v>
          </cell>
          <cell r="G47">
            <v>8.6999999999999993</v>
          </cell>
        </row>
        <row r="48">
          <cell r="A48" t="str">
            <v>OtsCC16ROGR_0031</v>
          </cell>
          <cell r="B48" t="str">
            <v>PT01_A03_RR01_OtsCC16ROGR_0031</v>
          </cell>
          <cell r="C48">
            <v>273603</v>
          </cell>
          <cell r="D48">
            <v>4333</v>
          </cell>
          <cell r="E48">
            <v>1.58</v>
          </cell>
          <cell r="F48">
            <v>61.62</v>
          </cell>
          <cell r="G48">
            <v>3.29</v>
          </cell>
        </row>
        <row r="49">
          <cell r="A49" t="str">
            <v>OtsCC16ROGR_0032</v>
          </cell>
          <cell r="B49" t="str">
            <v>PT01_B03_RR01_OtsCC16ROGR_0032</v>
          </cell>
          <cell r="C49">
            <v>312754</v>
          </cell>
          <cell r="D49">
            <v>96246</v>
          </cell>
          <cell r="E49">
            <v>30.77</v>
          </cell>
          <cell r="F49">
            <v>99.26</v>
          </cell>
          <cell r="G49">
            <v>0.31</v>
          </cell>
        </row>
        <row r="50">
          <cell r="A50" t="str">
            <v>OtsCC16ROGR_0033</v>
          </cell>
          <cell r="B50" t="str">
            <v>PT01_C03_RR01_OtsCC16ROGR_0033</v>
          </cell>
          <cell r="C50">
            <v>337039</v>
          </cell>
          <cell r="D50">
            <v>1442</v>
          </cell>
          <cell r="E50">
            <v>0.43</v>
          </cell>
          <cell r="F50">
            <v>8.1199999999999992</v>
          </cell>
          <cell r="G50">
            <v>3.5</v>
          </cell>
        </row>
        <row r="51">
          <cell r="A51" t="str">
            <v>OtsCC16ROGR_0034</v>
          </cell>
          <cell r="B51" t="str">
            <v>PT01_D03_RR01_OtsCC16ROGR_0034</v>
          </cell>
          <cell r="C51">
            <v>323342</v>
          </cell>
          <cell r="D51">
            <v>1041</v>
          </cell>
          <cell r="E51">
            <v>0.32</v>
          </cell>
          <cell r="F51">
            <v>2.58</v>
          </cell>
          <cell r="G51">
            <v>3.66</v>
          </cell>
        </row>
        <row r="52">
          <cell r="A52" t="str">
            <v>OtsCC16ROGR_0035</v>
          </cell>
          <cell r="B52" t="str">
            <v>PT11_C03_RR16_RR16_035</v>
          </cell>
          <cell r="C52">
            <v>283235</v>
          </cell>
          <cell r="D52">
            <v>15711</v>
          </cell>
          <cell r="E52">
            <v>5.55</v>
          </cell>
          <cell r="F52">
            <v>76.75</v>
          </cell>
          <cell r="G52">
            <v>4.9800000000000004</v>
          </cell>
        </row>
        <row r="53">
          <cell r="A53" t="str">
            <v>OtsCC16ROGR_0036</v>
          </cell>
          <cell r="B53" t="str">
            <v>PT11_D03_RR16_RR16_036</v>
          </cell>
          <cell r="C53">
            <v>443812</v>
          </cell>
          <cell r="D53">
            <v>76633</v>
          </cell>
          <cell r="E53">
            <v>17.27</v>
          </cell>
          <cell r="F53">
            <v>99.26</v>
          </cell>
          <cell r="G53">
            <v>1.33</v>
          </cell>
        </row>
        <row r="54">
          <cell r="A54" t="str">
            <v>OtsCC16ROGR_0037</v>
          </cell>
          <cell r="B54" t="str">
            <v>PT11_E03_RR16_RR16_037</v>
          </cell>
          <cell r="C54">
            <v>228113</v>
          </cell>
          <cell r="D54">
            <v>7215</v>
          </cell>
          <cell r="E54">
            <v>3.16</v>
          </cell>
          <cell r="F54">
            <v>52.77</v>
          </cell>
          <cell r="G54">
            <v>8.26</v>
          </cell>
        </row>
        <row r="55">
          <cell r="A55" t="str">
            <v>OtsCC16ROGR_0038</v>
          </cell>
          <cell r="B55" t="str">
            <v>PT11_F03_RR16_RR16_038</v>
          </cell>
          <cell r="C55">
            <v>215724</v>
          </cell>
          <cell r="D55">
            <v>4492</v>
          </cell>
          <cell r="E55">
            <v>2.08</v>
          </cell>
          <cell r="F55">
            <v>45.39</v>
          </cell>
          <cell r="G55">
            <v>6.79</v>
          </cell>
        </row>
        <row r="56">
          <cell r="A56" t="str">
            <v>OtsCC16ROGR_0039</v>
          </cell>
          <cell r="B56" t="str">
            <v>PT11_G03_RR16_RR16_039</v>
          </cell>
          <cell r="C56">
            <v>212755</v>
          </cell>
          <cell r="D56">
            <v>38162</v>
          </cell>
          <cell r="E56">
            <v>17.940000000000001</v>
          </cell>
          <cell r="F56">
            <v>95.57</v>
          </cell>
          <cell r="G56">
            <v>2.59</v>
          </cell>
        </row>
        <row r="57">
          <cell r="A57" t="str">
            <v>OtsCC16ROGR_0040</v>
          </cell>
          <cell r="B57" t="str">
            <v>PT01_E03_RR01_OtsCC16ROGR_0040</v>
          </cell>
          <cell r="C57">
            <v>340173</v>
          </cell>
          <cell r="D57">
            <v>2143</v>
          </cell>
          <cell r="E57">
            <v>0.63</v>
          </cell>
          <cell r="F57">
            <v>25.09</v>
          </cell>
          <cell r="G57">
            <v>4.7699999999999996</v>
          </cell>
        </row>
        <row r="58">
          <cell r="A58" t="str">
            <v>OtsCC16ROGR_0041</v>
          </cell>
          <cell r="B58" t="str">
            <v>PT01_F03_RR01_OtsCC16ROGR_0041</v>
          </cell>
          <cell r="C58">
            <v>241246</v>
          </cell>
          <cell r="D58">
            <v>14873</v>
          </cell>
          <cell r="E58">
            <v>6.17</v>
          </cell>
          <cell r="F58">
            <v>75.650000000000006</v>
          </cell>
          <cell r="G58">
            <v>6.77</v>
          </cell>
        </row>
        <row r="59">
          <cell r="A59" t="str">
            <v>OtsCC16ROGR_0042</v>
          </cell>
          <cell r="B59" t="str">
            <v>PT01_G03_RR01_OtsCC16ROGR_0042</v>
          </cell>
          <cell r="C59">
            <v>65366</v>
          </cell>
          <cell r="D59">
            <v>7581</v>
          </cell>
          <cell r="E59">
            <v>11.6</v>
          </cell>
          <cell r="F59">
            <v>68.63</v>
          </cell>
          <cell r="G59">
            <v>6</v>
          </cell>
        </row>
        <row r="60">
          <cell r="A60" t="str">
            <v>OtsCC16ROGR_0043</v>
          </cell>
          <cell r="B60" t="str">
            <v>PT01_H03_RR01_OtsCC16ROGR_0043</v>
          </cell>
          <cell r="C60">
            <v>59000</v>
          </cell>
          <cell r="D60">
            <v>850</v>
          </cell>
          <cell r="E60">
            <v>1.44</v>
          </cell>
          <cell r="F60">
            <v>0.37</v>
          </cell>
          <cell r="G60">
            <v>0</v>
          </cell>
        </row>
        <row r="61">
          <cell r="A61" t="str">
            <v>OtsCC16ROGR_0044</v>
          </cell>
          <cell r="B61" t="str">
            <v>PT01_A04_RR01_OtsCC16ROGR_0044</v>
          </cell>
          <cell r="C61">
            <v>352817</v>
          </cell>
          <cell r="D61">
            <v>1624</v>
          </cell>
          <cell r="E61">
            <v>0.46</v>
          </cell>
          <cell r="F61">
            <v>12.18</v>
          </cell>
          <cell r="G61">
            <v>2.88</v>
          </cell>
        </row>
        <row r="62">
          <cell r="A62" t="str">
            <v>OtsCC16ROGR_0045</v>
          </cell>
          <cell r="B62" t="str">
            <v>PT01_B04_RR01_OtsCC16ROGR_0045</v>
          </cell>
          <cell r="C62">
            <v>336439</v>
          </cell>
          <cell r="D62">
            <v>5304</v>
          </cell>
          <cell r="E62">
            <v>1.58</v>
          </cell>
          <cell r="F62">
            <v>80.069999999999993</v>
          </cell>
          <cell r="G62">
            <v>1.96</v>
          </cell>
        </row>
        <row r="63">
          <cell r="A63" t="str">
            <v>OtsCC16ROGR_0046</v>
          </cell>
          <cell r="B63" t="str">
            <v>PT01_C04_RR01_OtsCC16ROGR_0046</v>
          </cell>
          <cell r="C63">
            <v>328852</v>
          </cell>
          <cell r="D63">
            <v>1734</v>
          </cell>
          <cell r="E63">
            <v>0.53</v>
          </cell>
          <cell r="F63">
            <v>10.7</v>
          </cell>
          <cell r="G63">
            <v>8.19</v>
          </cell>
        </row>
        <row r="64">
          <cell r="A64" t="str">
            <v>OtsCC16ROGR_0047</v>
          </cell>
          <cell r="B64" t="str">
            <v>PT11_H03_RR16_RR16_047</v>
          </cell>
          <cell r="C64">
            <v>168549</v>
          </cell>
          <cell r="D64">
            <v>13305</v>
          </cell>
          <cell r="E64">
            <v>7.89</v>
          </cell>
          <cell r="F64">
            <v>81.180000000000007</v>
          </cell>
          <cell r="G64">
            <v>3.66</v>
          </cell>
        </row>
        <row r="65">
          <cell r="A65" t="str">
            <v>OtsCC16ROGR_0048</v>
          </cell>
          <cell r="B65" t="str">
            <v>PT11_A04_RR16_RR16_048</v>
          </cell>
          <cell r="C65">
            <v>209511</v>
          </cell>
          <cell r="D65">
            <v>33601</v>
          </cell>
          <cell r="E65">
            <v>16.04</v>
          </cell>
          <cell r="F65">
            <v>97.42</v>
          </cell>
          <cell r="G65">
            <v>1.48</v>
          </cell>
        </row>
        <row r="66">
          <cell r="A66" t="str">
            <v>OtsCC16ROGR_0049</v>
          </cell>
          <cell r="B66" t="str">
            <v>PT01_D04_RR01_OtsCC16ROGR_0049</v>
          </cell>
          <cell r="C66">
            <v>278671</v>
          </cell>
          <cell r="D66">
            <v>34832</v>
          </cell>
          <cell r="E66">
            <v>12.5</v>
          </cell>
          <cell r="F66">
            <v>98.52</v>
          </cell>
          <cell r="G66">
            <v>0.55000000000000004</v>
          </cell>
        </row>
        <row r="67">
          <cell r="A67" t="str">
            <v>OtsCC16ROGR_0050</v>
          </cell>
          <cell r="B67" t="str">
            <v>PT01_E04_RR01_OtsCC16ROGR_0050</v>
          </cell>
          <cell r="C67">
            <v>77579</v>
          </cell>
          <cell r="D67">
            <v>1669</v>
          </cell>
          <cell r="E67">
            <v>2.15</v>
          </cell>
          <cell r="F67">
            <v>11.81</v>
          </cell>
          <cell r="G67">
            <v>5.83</v>
          </cell>
        </row>
        <row r="68">
          <cell r="A68" t="str">
            <v>OtsCC16ROGR_0050</v>
          </cell>
          <cell r="B68" t="str">
            <v>PT14_C01_RR14_OtsCC16ROGR_0050</v>
          </cell>
          <cell r="C68">
            <v>189039</v>
          </cell>
          <cell r="D68">
            <v>1538</v>
          </cell>
          <cell r="E68">
            <v>0.81</v>
          </cell>
          <cell r="F68">
            <v>10.7</v>
          </cell>
          <cell r="G68">
            <v>4.34</v>
          </cell>
        </row>
        <row r="69">
          <cell r="A69" t="str">
            <v>OtsCC16ROGR_0051</v>
          </cell>
          <cell r="B69" t="str">
            <v>PT01_F04_RR01_OtsCC16ROGR_0051</v>
          </cell>
          <cell r="C69">
            <v>246204</v>
          </cell>
          <cell r="D69">
            <v>36089</v>
          </cell>
          <cell r="E69">
            <v>14.66</v>
          </cell>
          <cell r="F69">
            <v>77.12</v>
          </cell>
          <cell r="G69">
            <v>4.76</v>
          </cell>
        </row>
        <row r="70">
          <cell r="A70" t="str">
            <v>OtsCC16ROGR_0052</v>
          </cell>
          <cell r="B70" t="str">
            <v>PT11_B04_RR16_RR16_052</v>
          </cell>
          <cell r="C70">
            <v>341574</v>
          </cell>
          <cell r="D70">
            <v>67211</v>
          </cell>
          <cell r="E70">
            <v>19.68</v>
          </cell>
          <cell r="F70">
            <v>98.52</v>
          </cell>
          <cell r="G70">
            <v>1.1000000000000001</v>
          </cell>
        </row>
        <row r="71">
          <cell r="A71" t="str">
            <v>OtsCC16ROGR_0053</v>
          </cell>
          <cell r="B71" t="str">
            <v>PT11_C04_RR16_RR16_053</v>
          </cell>
          <cell r="C71">
            <v>354918</v>
          </cell>
          <cell r="D71">
            <v>51340</v>
          </cell>
          <cell r="E71">
            <v>14.47</v>
          </cell>
          <cell r="F71">
            <v>98.15</v>
          </cell>
          <cell r="G71">
            <v>1.03</v>
          </cell>
        </row>
        <row r="72">
          <cell r="A72" t="str">
            <v>OtsCC16ROGR_0054</v>
          </cell>
          <cell r="B72" t="str">
            <v>PT01_G04_RR01_OtsCC16ROGR_0054</v>
          </cell>
          <cell r="C72">
            <v>48082</v>
          </cell>
          <cell r="D72">
            <v>5773</v>
          </cell>
          <cell r="E72">
            <v>12.01</v>
          </cell>
          <cell r="F72">
            <v>67.53</v>
          </cell>
          <cell r="G72">
            <v>4.9000000000000004</v>
          </cell>
        </row>
        <row r="73">
          <cell r="A73" t="str">
            <v>OtsCC16ROGR_0055</v>
          </cell>
          <cell r="B73" t="str">
            <v>PT01_H04_RR01_OtsCC16ROGR_0055</v>
          </cell>
          <cell r="C73">
            <v>59918</v>
          </cell>
          <cell r="D73">
            <v>914</v>
          </cell>
          <cell r="E73">
            <v>1.53</v>
          </cell>
          <cell r="F73">
            <v>0.37</v>
          </cell>
          <cell r="G73">
            <v>11.11</v>
          </cell>
        </row>
        <row r="74">
          <cell r="A74" t="str">
            <v>OtsCC16ROGR_0056</v>
          </cell>
          <cell r="B74" t="str">
            <v>PT01_A05_RR01_OtsCC16ROGR_0056</v>
          </cell>
          <cell r="C74">
            <v>267094</v>
          </cell>
          <cell r="D74">
            <v>147439</v>
          </cell>
          <cell r="E74">
            <v>55.2</v>
          </cell>
          <cell r="F74">
            <v>98.89</v>
          </cell>
          <cell r="G74">
            <v>0.21</v>
          </cell>
        </row>
        <row r="75">
          <cell r="A75" t="str">
            <v>OtsCC16ROGR_0057</v>
          </cell>
          <cell r="B75" t="str">
            <v>PT01_B05_RR01_OtsCC16ROGR_0057</v>
          </cell>
          <cell r="C75">
            <v>418157</v>
          </cell>
          <cell r="D75">
            <v>4075</v>
          </cell>
          <cell r="E75">
            <v>0.97</v>
          </cell>
          <cell r="F75">
            <v>64.58</v>
          </cell>
          <cell r="G75">
            <v>3.67</v>
          </cell>
        </row>
        <row r="76">
          <cell r="A76" t="str">
            <v>OtsCC16ROGR_0058</v>
          </cell>
          <cell r="B76" t="str">
            <v>PT01_C05_RR01_OtsCC16ROGR_0058</v>
          </cell>
          <cell r="C76">
            <v>276643</v>
          </cell>
          <cell r="D76">
            <v>43655</v>
          </cell>
          <cell r="E76">
            <v>15.78</v>
          </cell>
          <cell r="F76">
            <v>98.89</v>
          </cell>
          <cell r="G76">
            <v>0.43</v>
          </cell>
        </row>
        <row r="77">
          <cell r="A77" t="str">
            <v>OtsCC16ROGR_0059</v>
          </cell>
          <cell r="B77" t="str">
            <v>PT01_D05_RR01_OtsCC16ROGR_0059</v>
          </cell>
          <cell r="C77">
            <v>286927</v>
          </cell>
          <cell r="D77">
            <v>18150</v>
          </cell>
          <cell r="E77">
            <v>6.33</v>
          </cell>
          <cell r="F77">
            <v>76.75</v>
          </cell>
          <cell r="G77">
            <v>4.49</v>
          </cell>
        </row>
        <row r="78">
          <cell r="A78" t="str">
            <v>OtsCC16ROGR_0060</v>
          </cell>
          <cell r="B78" t="str">
            <v>PT01_E05_RR01_OtsCC16ROGR_0060</v>
          </cell>
          <cell r="C78">
            <v>287133</v>
          </cell>
          <cell r="D78">
            <v>131072</v>
          </cell>
          <cell r="E78">
            <v>45.65</v>
          </cell>
          <cell r="F78">
            <v>99.63</v>
          </cell>
          <cell r="G78">
            <v>0.28000000000000003</v>
          </cell>
        </row>
        <row r="79">
          <cell r="A79" t="str">
            <v>OtsCC16ROGR_0061</v>
          </cell>
          <cell r="B79" t="str">
            <v>PT01_F05_RR01_OtsCC16ROGR_0061</v>
          </cell>
          <cell r="C79">
            <v>197161</v>
          </cell>
          <cell r="D79">
            <v>12722</v>
          </cell>
          <cell r="E79">
            <v>6.45</v>
          </cell>
          <cell r="F79">
            <v>72.69</v>
          </cell>
          <cell r="G79">
            <v>6.16</v>
          </cell>
        </row>
        <row r="80">
          <cell r="A80" t="str">
            <v>OtsCC16ROGR_0062</v>
          </cell>
          <cell r="B80" t="str">
            <v>PT01_G05_RR01_OtsCC16ROGR_0062</v>
          </cell>
          <cell r="C80">
            <v>36972</v>
          </cell>
          <cell r="D80">
            <v>2136</v>
          </cell>
          <cell r="E80">
            <v>5.78</v>
          </cell>
          <cell r="F80">
            <v>15.87</v>
          </cell>
          <cell r="G80">
            <v>11.34</v>
          </cell>
        </row>
        <row r="81">
          <cell r="A81" t="str">
            <v>OtsCC16ROGR_0063</v>
          </cell>
          <cell r="B81" t="str">
            <v>PT01_H05_RR01_OtsCC16ROGR_0063</v>
          </cell>
          <cell r="C81">
            <v>13867</v>
          </cell>
          <cell r="D81">
            <v>1965</v>
          </cell>
          <cell r="E81">
            <v>14.17</v>
          </cell>
          <cell r="F81">
            <v>15.13</v>
          </cell>
          <cell r="G81">
            <v>8.92</v>
          </cell>
        </row>
        <row r="82">
          <cell r="A82" t="str">
            <v>OtsCC16ROGR_0064</v>
          </cell>
          <cell r="B82" t="str">
            <v>PT01_A06_RR01_OtsCC16ROGR_0064</v>
          </cell>
          <cell r="C82">
            <v>200200</v>
          </cell>
          <cell r="D82">
            <v>1060</v>
          </cell>
          <cell r="E82">
            <v>0.53</v>
          </cell>
          <cell r="F82">
            <v>1.85</v>
          </cell>
          <cell r="G82">
            <v>1.75</v>
          </cell>
        </row>
        <row r="83">
          <cell r="A83" t="str">
            <v>OtsCC16ROGR_0065</v>
          </cell>
          <cell r="B83" t="str">
            <v>PT01_B06_RR01_OtsCC16ROGR_0065</v>
          </cell>
          <cell r="C83">
            <v>386542</v>
          </cell>
          <cell r="D83">
            <v>59751</v>
          </cell>
          <cell r="E83">
            <v>15.46</v>
          </cell>
          <cell r="F83">
            <v>99.26</v>
          </cell>
          <cell r="G83">
            <v>0.27</v>
          </cell>
        </row>
        <row r="84">
          <cell r="A84" t="str">
            <v>OtsCC16ROGR_0066</v>
          </cell>
          <cell r="B84" t="str">
            <v>PT01_C06_RR01_OtsCC16ROGR_0066</v>
          </cell>
          <cell r="C84">
            <v>286567</v>
          </cell>
          <cell r="D84">
            <v>3260</v>
          </cell>
          <cell r="E84">
            <v>1.1399999999999999</v>
          </cell>
          <cell r="F84">
            <v>49.82</v>
          </cell>
          <cell r="G84">
            <v>2.48</v>
          </cell>
        </row>
        <row r="85">
          <cell r="A85" t="str">
            <v>OtsCC16ROGR_0067</v>
          </cell>
          <cell r="B85" t="str">
            <v>PT01_D06_RR01_OtsCC16ROGR_0067</v>
          </cell>
          <cell r="C85">
            <v>265474</v>
          </cell>
          <cell r="D85">
            <v>552</v>
          </cell>
          <cell r="E85">
            <v>0.21</v>
          </cell>
          <cell r="F85">
            <v>0</v>
          </cell>
          <cell r="G85">
            <v>0</v>
          </cell>
        </row>
        <row r="86">
          <cell r="A86" t="str">
            <v>OtsCC16ROGR_0068</v>
          </cell>
          <cell r="B86" t="str">
            <v>PT01_E06_RR01_OtsCC16ROGR_0068</v>
          </cell>
          <cell r="C86">
            <v>259588</v>
          </cell>
          <cell r="D86">
            <v>1338</v>
          </cell>
          <cell r="E86">
            <v>0.52</v>
          </cell>
          <cell r="F86">
            <v>6.27</v>
          </cell>
          <cell r="G86">
            <v>4.37</v>
          </cell>
        </row>
        <row r="87">
          <cell r="A87" t="str">
            <v>OtsCC16ROGR_0069</v>
          </cell>
          <cell r="B87" t="str">
            <v>PT11_D04_RR16_RR16_069</v>
          </cell>
          <cell r="C87">
            <v>310197</v>
          </cell>
          <cell r="D87">
            <v>2768</v>
          </cell>
          <cell r="E87">
            <v>0.89</v>
          </cell>
          <cell r="F87">
            <v>28.04</v>
          </cell>
          <cell r="G87">
            <v>5.35</v>
          </cell>
        </row>
        <row r="88">
          <cell r="A88" t="str">
            <v>OtsCC16ROGR_0070</v>
          </cell>
          <cell r="B88" t="str">
            <v>PT14_D01_RR14_OtsCC16ROGR_0070</v>
          </cell>
          <cell r="C88">
            <v>265276</v>
          </cell>
          <cell r="D88">
            <v>36907</v>
          </cell>
          <cell r="E88">
            <v>13.91</v>
          </cell>
          <cell r="F88">
            <v>99.26</v>
          </cell>
          <cell r="G88">
            <v>0.57999999999999996</v>
          </cell>
        </row>
        <row r="89">
          <cell r="A89" t="str">
            <v>OtsCC16ROGR_0070</v>
          </cell>
          <cell r="B89" t="str">
            <v>PT11_E04_RR16_RR16_070</v>
          </cell>
          <cell r="C89">
            <v>204847</v>
          </cell>
          <cell r="D89">
            <v>30425</v>
          </cell>
          <cell r="E89">
            <v>14.85</v>
          </cell>
          <cell r="F89">
            <v>89.3</v>
          </cell>
          <cell r="G89">
            <v>3.7</v>
          </cell>
        </row>
        <row r="90">
          <cell r="A90" t="str">
            <v>OtsCC16ROGR_0071</v>
          </cell>
          <cell r="B90" t="str">
            <v>PT01_F06_RR01_OtsCC16ROGR_0071</v>
          </cell>
          <cell r="C90">
            <v>227481</v>
          </cell>
          <cell r="D90">
            <v>106594</v>
          </cell>
          <cell r="E90">
            <v>46.86</v>
          </cell>
          <cell r="F90">
            <v>92.62</v>
          </cell>
          <cell r="G90">
            <v>3.12</v>
          </cell>
        </row>
        <row r="91">
          <cell r="A91" t="str">
            <v>OtsCC16ROGR_0072</v>
          </cell>
          <cell r="B91" t="str">
            <v>PT01_G06_RR01_OtsCC16ROGR_0072</v>
          </cell>
          <cell r="C91">
            <v>159926</v>
          </cell>
          <cell r="D91">
            <v>66366</v>
          </cell>
          <cell r="E91">
            <v>41.5</v>
          </cell>
          <cell r="F91">
            <v>99.26</v>
          </cell>
          <cell r="G91">
            <v>0.56999999999999995</v>
          </cell>
        </row>
        <row r="92">
          <cell r="A92" t="str">
            <v>OtsCC16ROGR_0073</v>
          </cell>
          <cell r="B92" t="str">
            <v>PT01_H06_RR01_OtsCC16ROGR_0073</v>
          </cell>
          <cell r="C92">
            <v>64165</v>
          </cell>
          <cell r="D92">
            <v>19092</v>
          </cell>
          <cell r="E92">
            <v>29.75</v>
          </cell>
          <cell r="F92">
            <v>93.73</v>
          </cell>
          <cell r="G92">
            <v>2.61</v>
          </cell>
        </row>
        <row r="93">
          <cell r="A93" t="str">
            <v>OtsCC16ROGR_0074</v>
          </cell>
          <cell r="B93" t="str">
            <v>PT11_F04_RR16_RR16_074</v>
          </cell>
          <cell r="C93">
            <v>206147</v>
          </cell>
          <cell r="D93">
            <v>1758</v>
          </cell>
          <cell r="E93">
            <v>0.85</v>
          </cell>
          <cell r="F93">
            <v>14.39</v>
          </cell>
          <cell r="G93">
            <v>9.48</v>
          </cell>
        </row>
        <row r="94">
          <cell r="A94" t="str">
            <v>OtsCC16ROGR_0075</v>
          </cell>
          <cell r="B94" t="str">
            <v>PT11_G04_RR16_RR16_075</v>
          </cell>
          <cell r="C94">
            <v>165133</v>
          </cell>
          <cell r="D94">
            <v>2565</v>
          </cell>
          <cell r="E94">
            <v>1.55</v>
          </cell>
          <cell r="F94">
            <v>24.72</v>
          </cell>
          <cell r="G94">
            <v>11.6</v>
          </cell>
        </row>
        <row r="95">
          <cell r="A95" t="str">
            <v>OtsCC16ROGR_0076</v>
          </cell>
          <cell r="B95" t="str">
            <v>PT01_A07_RR01_OtsCC16ROGR_0076</v>
          </cell>
          <cell r="C95">
            <v>294153</v>
          </cell>
          <cell r="D95">
            <v>165157</v>
          </cell>
          <cell r="E95">
            <v>56.15</v>
          </cell>
          <cell r="F95">
            <v>99.26</v>
          </cell>
          <cell r="G95">
            <v>0.23</v>
          </cell>
        </row>
        <row r="96">
          <cell r="A96" t="str">
            <v>OtsCC16ROGR_0077</v>
          </cell>
          <cell r="B96" t="str">
            <v>PT01_B07_RR01_OtsCC16ROGR_0077</v>
          </cell>
          <cell r="C96">
            <v>391365</v>
          </cell>
          <cell r="D96">
            <v>425</v>
          </cell>
          <cell r="E96">
            <v>0.11</v>
          </cell>
          <cell r="F96">
            <v>0</v>
          </cell>
          <cell r="G96">
            <v>0</v>
          </cell>
        </row>
        <row r="97">
          <cell r="A97" t="str">
            <v>OtsCC16ROGR_0078</v>
          </cell>
          <cell r="B97" t="str">
            <v>PT01_C07_RR01_OtsCC16ROGR_0078</v>
          </cell>
          <cell r="C97">
            <v>384342</v>
          </cell>
          <cell r="D97">
            <v>165541</v>
          </cell>
          <cell r="E97">
            <v>43.07</v>
          </cell>
          <cell r="F97">
            <v>99.26</v>
          </cell>
          <cell r="G97">
            <v>0.22</v>
          </cell>
        </row>
        <row r="98">
          <cell r="A98" t="str">
            <v>OtsCC16ROGR_0079</v>
          </cell>
          <cell r="B98" t="str">
            <v>PT01_D07_RR01_OtsCC16ROGR_0079</v>
          </cell>
          <cell r="C98">
            <v>218509</v>
          </cell>
          <cell r="D98">
            <v>1719</v>
          </cell>
          <cell r="E98">
            <v>0.79</v>
          </cell>
          <cell r="F98">
            <v>14.39</v>
          </cell>
          <cell r="G98">
            <v>5.0999999999999996</v>
          </cell>
        </row>
        <row r="99">
          <cell r="A99" t="str">
            <v>OtsCC16ROGR_0080</v>
          </cell>
          <cell r="B99" t="str">
            <v>PT01_E07_RR01_OtsCC16ROGR_0080</v>
          </cell>
          <cell r="C99">
            <v>283867</v>
          </cell>
          <cell r="D99">
            <v>9356</v>
          </cell>
          <cell r="E99">
            <v>3.3</v>
          </cell>
          <cell r="F99">
            <v>90.04</v>
          </cell>
          <cell r="G99">
            <v>1.22</v>
          </cell>
        </row>
        <row r="100">
          <cell r="A100" t="str">
            <v>OtsCC16ROGR_0081</v>
          </cell>
          <cell r="B100" t="str">
            <v>PT01_F07_RR01_OtsCC16ROGR_0081</v>
          </cell>
          <cell r="C100">
            <v>167372</v>
          </cell>
          <cell r="D100">
            <v>12316</v>
          </cell>
          <cell r="E100">
            <v>7.36</v>
          </cell>
          <cell r="F100">
            <v>86.35</v>
          </cell>
          <cell r="G100">
            <v>3.67</v>
          </cell>
        </row>
        <row r="101">
          <cell r="A101" t="str">
            <v>OtsCC16ROGR_0082</v>
          </cell>
          <cell r="B101" t="str">
            <v>PT01_G07_RR01_OtsCC16ROGR_0082</v>
          </cell>
          <cell r="C101">
            <v>82024</v>
          </cell>
          <cell r="D101">
            <v>837</v>
          </cell>
          <cell r="E101">
            <v>1.02</v>
          </cell>
          <cell r="F101">
            <v>0.37</v>
          </cell>
          <cell r="G101">
            <v>9.09</v>
          </cell>
        </row>
        <row r="102">
          <cell r="A102" t="str">
            <v>OtsCC16ROGR_0083</v>
          </cell>
          <cell r="B102" t="str">
            <v>PT01_H07_RR01_OtsCC16ROGR_0083</v>
          </cell>
          <cell r="C102">
            <v>54022</v>
          </cell>
          <cell r="D102">
            <v>1746</v>
          </cell>
          <cell r="E102">
            <v>3.23</v>
          </cell>
          <cell r="F102">
            <v>9.23</v>
          </cell>
          <cell r="G102">
            <v>7.43</v>
          </cell>
        </row>
        <row r="103">
          <cell r="A103" t="str">
            <v>OtsCC16ROGR_0084</v>
          </cell>
          <cell r="B103" t="str">
            <v>PT01_A08_RR01_OtsCC16ROGR_0084</v>
          </cell>
          <cell r="C103">
            <v>359516</v>
          </cell>
          <cell r="D103">
            <v>20518</v>
          </cell>
          <cell r="E103">
            <v>5.71</v>
          </cell>
          <cell r="F103">
            <v>96.31</v>
          </cell>
          <cell r="G103">
            <v>1.08</v>
          </cell>
        </row>
        <row r="104">
          <cell r="A104" t="str">
            <v>OtsCC16ROGR_0085</v>
          </cell>
          <cell r="B104" t="str">
            <v>PT01_B08_RR01_OtsCC16ROGR_0085</v>
          </cell>
          <cell r="C104">
            <v>400292</v>
          </cell>
          <cell r="D104">
            <v>96623</v>
          </cell>
          <cell r="E104">
            <v>24.14</v>
          </cell>
          <cell r="F104">
            <v>98.89</v>
          </cell>
          <cell r="G104">
            <v>0.34</v>
          </cell>
        </row>
        <row r="105">
          <cell r="A105" t="str">
            <v>OtsCC16ROGR_0086</v>
          </cell>
          <cell r="B105" t="str">
            <v>PT01_C08_RR01_OtsCC16ROGR_0086</v>
          </cell>
          <cell r="C105">
            <v>410768</v>
          </cell>
          <cell r="D105">
            <v>258064</v>
          </cell>
          <cell r="E105">
            <v>62.82</v>
          </cell>
          <cell r="F105">
            <v>98.89</v>
          </cell>
          <cell r="G105">
            <v>0.43</v>
          </cell>
        </row>
        <row r="106">
          <cell r="A106" t="str">
            <v>OtsCC16ROGR_0087</v>
          </cell>
          <cell r="B106" t="str">
            <v>PT01_D08_RR01_OtsCC16ROGR_0087</v>
          </cell>
          <cell r="C106">
            <v>352162</v>
          </cell>
          <cell r="D106">
            <v>96271</v>
          </cell>
          <cell r="E106">
            <v>27.34</v>
          </cell>
          <cell r="F106">
            <v>99.63</v>
          </cell>
          <cell r="G106">
            <v>0.33</v>
          </cell>
        </row>
        <row r="107">
          <cell r="A107" t="str">
            <v>OtsCC16ROGR_0088</v>
          </cell>
          <cell r="B107" t="str">
            <v>PT11_H04_RR16_RR16_088</v>
          </cell>
          <cell r="C107">
            <v>204752</v>
          </cell>
          <cell r="D107">
            <v>1820</v>
          </cell>
          <cell r="E107">
            <v>0.89</v>
          </cell>
          <cell r="F107">
            <v>10.33</v>
          </cell>
          <cell r="G107">
            <v>10.59</v>
          </cell>
        </row>
        <row r="108">
          <cell r="A108" t="str">
            <v>OtsCC16ROGR_0089</v>
          </cell>
          <cell r="B108" t="str">
            <v>PT11_A05_RR16_RR16_089</v>
          </cell>
          <cell r="C108">
            <v>272262</v>
          </cell>
          <cell r="D108">
            <v>6195</v>
          </cell>
          <cell r="E108">
            <v>2.2799999999999998</v>
          </cell>
          <cell r="F108">
            <v>53.87</v>
          </cell>
          <cell r="G108">
            <v>7.98</v>
          </cell>
        </row>
        <row r="109">
          <cell r="A109" t="str">
            <v>OtsCC16ROGR_0090</v>
          </cell>
          <cell r="B109" t="str">
            <v>PT01_E08_RR01_OtsCC16ROGR_0090</v>
          </cell>
          <cell r="C109">
            <v>223756</v>
          </cell>
          <cell r="D109">
            <v>32538</v>
          </cell>
          <cell r="E109">
            <v>14.54</v>
          </cell>
          <cell r="F109">
            <v>79.7</v>
          </cell>
          <cell r="G109">
            <v>5.25</v>
          </cell>
        </row>
        <row r="110">
          <cell r="A110" t="str">
            <v>OtsCC16ROGR_0090</v>
          </cell>
          <cell r="B110" t="str">
            <v>PT14_E01_RR14_OtsCC16ROGR_0090</v>
          </cell>
          <cell r="C110">
            <v>129226</v>
          </cell>
          <cell r="D110">
            <v>4253</v>
          </cell>
          <cell r="E110">
            <v>3.29</v>
          </cell>
          <cell r="F110">
            <v>60.15</v>
          </cell>
          <cell r="G110">
            <v>2.02</v>
          </cell>
        </row>
        <row r="111">
          <cell r="A111" t="str">
            <v>OtsCC16ROGR_0091</v>
          </cell>
          <cell r="B111" t="str">
            <v>PT01_F08_RR01_OtsCC16ROGR_0091</v>
          </cell>
          <cell r="C111">
            <v>104384</v>
          </cell>
          <cell r="D111">
            <v>4688</v>
          </cell>
          <cell r="E111">
            <v>4.49</v>
          </cell>
          <cell r="F111">
            <v>65.31</v>
          </cell>
          <cell r="G111">
            <v>7.06</v>
          </cell>
        </row>
        <row r="112">
          <cell r="A112" t="str">
            <v>OtsCC16ROGR_0092</v>
          </cell>
          <cell r="B112" t="str">
            <v>PT01_G08_RR01_OtsCC16ROGR_0092</v>
          </cell>
          <cell r="C112">
            <v>62314</v>
          </cell>
          <cell r="D112">
            <v>13812</v>
          </cell>
          <cell r="E112">
            <v>22.17</v>
          </cell>
          <cell r="F112">
            <v>92.25</v>
          </cell>
          <cell r="G112">
            <v>1.89</v>
          </cell>
        </row>
        <row r="113">
          <cell r="A113" t="str">
            <v>OtsCC16ROGR_0093</v>
          </cell>
          <cell r="B113" t="str">
            <v>PT01_H08_RR01_OtsCC16ROGR_0093</v>
          </cell>
          <cell r="C113">
            <v>37875</v>
          </cell>
          <cell r="D113">
            <v>15389</v>
          </cell>
          <cell r="E113">
            <v>40.630000000000003</v>
          </cell>
          <cell r="F113">
            <v>98.15</v>
          </cell>
          <cell r="G113">
            <v>1.06</v>
          </cell>
        </row>
        <row r="114">
          <cell r="A114" t="str">
            <v>OtsCC16ROGR_0094</v>
          </cell>
          <cell r="B114" t="str">
            <v>PT01_A09_RR01_OtsCC16ROGR_0094</v>
          </cell>
          <cell r="C114">
            <v>353023</v>
          </cell>
          <cell r="D114">
            <v>9188</v>
          </cell>
          <cell r="E114">
            <v>2.6</v>
          </cell>
          <cell r="F114">
            <v>85.61</v>
          </cell>
          <cell r="G114">
            <v>2.62</v>
          </cell>
        </row>
        <row r="115">
          <cell r="A115" t="str">
            <v>OtsCC16ROGR_0095</v>
          </cell>
          <cell r="B115" t="str">
            <v>PT01_B09_RR01_OtsCC16ROGR_0095</v>
          </cell>
          <cell r="C115">
            <v>380006</v>
          </cell>
          <cell r="D115">
            <v>49845</v>
          </cell>
          <cell r="E115">
            <v>13.12</v>
          </cell>
          <cell r="F115">
            <v>99.26</v>
          </cell>
          <cell r="G115">
            <v>1.01</v>
          </cell>
        </row>
        <row r="116">
          <cell r="A116" t="str">
            <v>OtsCC16ROGR_0096</v>
          </cell>
          <cell r="B116" t="str">
            <v>PT01_C09_RR01_OtsCC16ROGR_0096</v>
          </cell>
          <cell r="C116">
            <v>243528</v>
          </cell>
          <cell r="D116">
            <v>48812</v>
          </cell>
          <cell r="E116">
            <v>20.04</v>
          </cell>
          <cell r="F116">
            <v>80.069999999999993</v>
          </cell>
          <cell r="G116">
            <v>4.37</v>
          </cell>
        </row>
        <row r="117">
          <cell r="A117" t="str">
            <v>OtsCC16ROGR_0097</v>
          </cell>
          <cell r="B117" t="str">
            <v>PT01_D09_RR01_OtsCC16ROGR_0097</v>
          </cell>
          <cell r="C117">
            <v>261901</v>
          </cell>
          <cell r="D117">
            <v>4873</v>
          </cell>
          <cell r="E117">
            <v>1.86</v>
          </cell>
          <cell r="F117">
            <v>51.29</v>
          </cell>
          <cell r="G117">
            <v>9.5500000000000007</v>
          </cell>
        </row>
        <row r="118">
          <cell r="A118" t="str">
            <v>OtsCC16ROGR_0098</v>
          </cell>
          <cell r="B118" t="str">
            <v>PT01_E09_RR01_OtsCC16ROGR_0098</v>
          </cell>
          <cell r="C118">
            <v>283242</v>
          </cell>
          <cell r="D118">
            <v>410</v>
          </cell>
          <cell r="E118">
            <v>0.14000000000000001</v>
          </cell>
          <cell r="F118">
            <v>0</v>
          </cell>
          <cell r="G118">
            <v>0</v>
          </cell>
        </row>
        <row r="119">
          <cell r="A119" t="str">
            <v>OtsCC16ROGR_0099</v>
          </cell>
          <cell r="B119" t="str">
            <v>PT01_F09_RR01_OtsCC16ROGR_0099</v>
          </cell>
          <cell r="C119">
            <v>85282</v>
          </cell>
          <cell r="D119">
            <v>1582</v>
          </cell>
          <cell r="E119">
            <v>1.86</v>
          </cell>
          <cell r="F119">
            <v>8.1199999999999992</v>
          </cell>
          <cell r="G119">
            <v>6.07</v>
          </cell>
        </row>
        <row r="120">
          <cell r="A120" t="str">
            <v>OtsCC16ROGR_0100</v>
          </cell>
          <cell r="B120" t="str">
            <v>PT01_G09_RR01_OtsCC16ROGR_0100</v>
          </cell>
          <cell r="C120">
            <v>68510</v>
          </cell>
          <cell r="D120">
            <v>2163</v>
          </cell>
          <cell r="E120">
            <v>3.16</v>
          </cell>
          <cell r="F120">
            <v>25.09</v>
          </cell>
          <cell r="G120">
            <v>4.41</v>
          </cell>
        </row>
        <row r="121">
          <cell r="A121" t="str">
            <v>OtsCC16ROGR_0101</v>
          </cell>
          <cell r="B121" t="str">
            <v>PT01_H09_RR01_OtsCC16ROGR_0101</v>
          </cell>
          <cell r="C121">
            <v>40586</v>
          </cell>
          <cell r="D121">
            <v>1080</v>
          </cell>
          <cell r="E121">
            <v>2.66</v>
          </cell>
          <cell r="F121">
            <v>3.32</v>
          </cell>
          <cell r="G121">
            <v>7.14</v>
          </cell>
        </row>
        <row r="122">
          <cell r="A122" t="str">
            <v>OtsCC16ROGR_0102</v>
          </cell>
          <cell r="B122" t="str">
            <v>PT01_A10_RR01_OtsCC16ROGR_0102</v>
          </cell>
          <cell r="C122">
            <v>300186</v>
          </cell>
          <cell r="D122">
            <v>141061</v>
          </cell>
          <cell r="E122">
            <v>46.99</v>
          </cell>
          <cell r="F122">
            <v>99.63</v>
          </cell>
          <cell r="G122">
            <v>0.23</v>
          </cell>
        </row>
        <row r="123">
          <cell r="A123" t="str">
            <v>OtsCC16ROGR_0103</v>
          </cell>
          <cell r="B123" t="str">
            <v>PT01_B10_RR01_OtsCC16ROGR_0103</v>
          </cell>
          <cell r="C123">
            <v>428160</v>
          </cell>
          <cell r="D123">
            <v>144437</v>
          </cell>
          <cell r="E123">
            <v>33.729999999999997</v>
          </cell>
          <cell r="F123">
            <v>99.63</v>
          </cell>
          <cell r="G123">
            <v>0.33</v>
          </cell>
        </row>
        <row r="124">
          <cell r="A124" t="str">
            <v>OtsCC16ROGR_0104</v>
          </cell>
          <cell r="B124" t="str">
            <v>PT01_C10_RR01_OtsCC16ROGR_0104</v>
          </cell>
          <cell r="C124">
            <v>144524</v>
          </cell>
          <cell r="D124">
            <v>36606</v>
          </cell>
          <cell r="E124">
            <v>25.33</v>
          </cell>
          <cell r="F124">
            <v>99.26</v>
          </cell>
          <cell r="G124">
            <v>0.55000000000000004</v>
          </cell>
        </row>
        <row r="125">
          <cell r="A125" t="str">
            <v>OtsCC16ROGR_0105</v>
          </cell>
          <cell r="B125" t="str">
            <v>PT01_D10_RR01_OtsCC16ROGR_0105</v>
          </cell>
          <cell r="C125">
            <v>181892</v>
          </cell>
          <cell r="D125">
            <v>10360</v>
          </cell>
          <cell r="E125">
            <v>5.7</v>
          </cell>
          <cell r="F125">
            <v>93.73</v>
          </cell>
          <cell r="G125">
            <v>1.1599999999999999</v>
          </cell>
        </row>
        <row r="126">
          <cell r="A126" t="str">
            <v>OtsCC16ROGR_0106</v>
          </cell>
          <cell r="B126" t="str">
            <v>PT01_E10_RR01_OtsCC16ROGR_0106</v>
          </cell>
          <cell r="C126">
            <v>178865</v>
          </cell>
          <cell r="D126">
            <v>79227</v>
          </cell>
          <cell r="E126">
            <v>44.29</v>
          </cell>
          <cell r="F126">
            <v>97.79</v>
          </cell>
          <cell r="G126">
            <v>0.77</v>
          </cell>
        </row>
        <row r="127">
          <cell r="A127" t="str">
            <v>OtsCC16ROGR_0107</v>
          </cell>
          <cell r="B127" t="str">
            <v>PT01_F10_RR01_OtsCC16ROGR_0107</v>
          </cell>
          <cell r="C127">
            <v>77060</v>
          </cell>
          <cell r="D127">
            <v>3421</v>
          </cell>
          <cell r="E127">
            <v>4.4400000000000004</v>
          </cell>
          <cell r="F127">
            <v>47.23</v>
          </cell>
          <cell r="G127">
            <v>4.87</v>
          </cell>
        </row>
        <row r="128">
          <cell r="A128" t="str">
            <v>OtsCC16ROGR_0108</v>
          </cell>
          <cell r="B128" t="str">
            <v>PT01_G10_RR01_OtsCC16ROGR_0108</v>
          </cell>
          <cell r="C128">
            <v>213579</v>
          </cell>
          <cell r="D128">
            <v>1996</v>
          </cell>
          <cell r="E128">
            <v>0.93</v>
          </cell>
          <cell r="F128">
            <v>22.14</v>
          </cell>
          <cell r="G128">
            <v>5.61</v>
          </cell>
        </row>
        <row r="129">
          <cell r="A129" t="str">
            <v>OtsCC16ROGR_0109</v>
          </cell>
          <cell r="B129" t="str">
            <v>PT01_H10_RR01_OtsCC16ROGR_0109</v>
          </cell>
          <cell r="C129">
            <v>44152</v>
          </cell>
          <cell r="D129">
            <v>373</v>
          </cell>
          <cell r="E129">
            <v>0.84</v>
          </cell>
          <cell r="F129">
            <v>0</v>
          </cell>
          <cell r="G129">
            <v>0</v>
          </cell>
        </row>
        <row r="130">
          <cell r="A130" t="str">
            <v>OtsCC16ROGR_0110</v>
          </cell>
          <cell r="B130" t="str">
            <v>PT01_A11_RR01_OtsCC16ROGR_0110</v>
          </cell>
          <cell r="C130">
            <v>312159</v>
          </cell>
          <cell r="D130">
            <v>199140</v>
          </cell>
          <cell r="E130">
            <v>63.79</v>
          </cell>
          <cell r="F130">
            <v>99.63</v>
          </cell>
          <cell r="G130">
            <v>0.14000000000000001</v>
          </cell>
        </row>
        <row r="131">
          <cell r="A131" t="str">
            <v>OtsCC16ROGR_0110</v>
          </cell>
          <cell r="B131" t="str">
            <v>PT14_F01_RR14_OtsCC16ROGR_0110</v>
          </cell>
          <cell r="C131">
            <v>232632</v>
          </cell>
          <cell r="D131">
            <v>128909</v>
          </cell>
          <cell r="E131">
            <v>55.41</v>
          </cell>
          <cell r="F131">
            <v>99.26</v>
          </cell>
          <cell r="G131">
            <v>0.24</v>
          </cell>
        </row>
        <row r="132">
          <cell r="A132" t="str">
            <v>OtsCC16ROGR_0111</v>
          </cell>
          <cell r="B132" t="str">
            <v>PT01_B11_RR01_OtsCC16ROGR_0111</v>
          </cell>
          <cell r="C132">
            <v>270700</v>
          </cell>
          <cell r="D132">
            <v>45496</v>
          </cell>
          <cell r="E132">
            <v>16.809999999999999</v>
          </cell>
          <cell r="F132">
            <v>99.63</v>
          </cell>
          <cell r="G132">
            <v>0.39</v>
          </cell>
        </row>
        <row r="133">
          <cell r="A133" t="str">
            <v>OtsCC16ROGR_0112</v>
          </cell>
          <cell r="B133" t="str">
            <v>PT01_C11_RR01_OtsCC16ROGR_0112</v>
          </cell>
          <cell r="C133">
            <v>366306</v>
          </cell>
          <cell r="D133">
            <v>158512</v>
          </cell>
          <cell r="E133">
            <v>43.27</v>
          </cell>
          <cell r="F133">
            <v>99.63</v>
          </cell>
          <cell r="G133">
            <v>0.27</v>
          </cell>
        </row>
        <row r="134">
          <cell r="A134" t="str">
            <v>OtsCC16ROGR_0113</v>
          </cell>
          <cell r="B134" t="str">
            <v>PT01_D11_RR01_OtsCC16ROGR_0113</v>
          </cell>
          <cell r="C134">
            <v>269851</v>
          </cell>
          <cell r="D134">
            <v>2822</v>
          </cell>
          <cell r="E134">
            <v>1.05</v>
          </cell>
          <cell r="F134">
            <v>39.479999999999997</v>
          </cell>
          <cell r="G134">
            <v>3.58</v>
          </cell>
        </row>
        <row r="135">
          <cell r="A135" t="str">
            <v>OtsCC16ROGR_0114</v>
          </cell>
          <cell r="B135" t="str">
            <v>PT01_E11_RR01_OtsCC16ROGR_0114</v>
          </cell>
          <cell r="C135">
            <v>140348</v>
          </cell>
          <cell r="D135">
            <v>15677</v>
          </cell>
          <cell r="E135">
            <v>11.17</v>
          </cell>
          <cell r="F135">
            <v>87.82</v>
          </cell>
          <cell r="G135">
            <v>1.9</v>
          </cell>
        </row>
        <row r="136">
          <cell r="A136" t="str">
            <v>OtsCC16ROGR_0115</v>
          </cell>
          <cell r="B136" t="str">
            <v>PT01_F11_RR01_OtsCC16ROGR_0115</v>
          </cell>
          <cell r="C136">
            <v>287499</v>
          </cell>
          <cell r="D136">
            <v>80327</v>
          </cell>
          <cell r="E136">
            <v>27.94</v>
          </cell>
          <cell r="F136">
            <v>99.63</v>
          </cell>
          <cell r="G136">
            <v>0.55000000000000004</v>
          </cell>
        </row>
        <row r="137">
          <cell r="A137" t="str">
            <v>OtsCC16ROGR_0116</v>
          </cell>
          <cell r="B137" t="str">
            <v>PT11_B05_RR16_RR16_116</v>
          </cell>
          <cell r="C137">
            <v>308874</v>
          </cell>
          <cell r="D137">
            <v>2587</v>
          </cell>
          <cell r="E137">
            <v>0.84</v>
          </cell>
          <cell r="F137">
            <v>21.4</v>
          </cell>
          <cell r="G137">
            <v>11.32</v>
          </cell>
        </row>
        <row r="138">
          <cell r="A138" t="str">
            <v>OtsCC16ROGR_0117</v>
          </cell>
          <cell r="B138" t="str">
            <v>PT11_C05_RR16_RR16_117</v>
          </cell>
          <cell r="C138">
            <v>390827</v>
          </cell>
          <cell r="D138">
            <v>78983</v>
          </cell>
          <cell r="E138">
            <v>20.21</v>
          </cell>
          <cell r="F138">
            <v>99.26</v>
          </cell>
          <cell r="G138">
            <v>1.08</v>
          </cell>
        </row>
        <row r="139">
          <cell r="A139" t="str">
            <v>OtsCC16ROGR_0118</v>
          </cell>
          <cell r="B139" t="str">
            <v>PT01_G11_RR01_OtsCC16ROGR_0118</v>
          </cell>
          <cell r="C139">
            <v>66543</v>
          </cell>
          <cell r="D139">
            <v>8500</v>
          </cell>
          <cell r="E139">
            <v>12.77</v>
          </cell>
          <cell r="F139">
            <v>80.069999999999993</v>
          </cell>
          <cell r="G139">
            <v>1.64</v>
          </cell>
        </row>
        <row r="140">
          <cell r="A140" t="str">
            <v>OtsCC16ROGR_0119</v>
          </cell>
          <cell r="B140" t="str">
            <v>PT01_H11_RR01_OtsCC16ROGR_0119</v>
          </cell>
          <cell r="C140">
            <v>34106</v>
          </cell>
          <cell r="D140">
            <v>4160</v>
          </cell>
          <cell r="E140">
            <v>12.2</v>
          </cell>
          <cell r="F140">
            <v>69.37</v>
          </cell>
          <cell r="G140">
            <v>2.2200000000000002</v>
          </cell>
        </row>
        <row r="141">
          <cell r="A141" t="str">
            <v>OtsCC16ROGR_0120</v>
          </cell>
          <cell r="B141" t="str">
            <v>PT01_A12_RR01_OtsCC16ROGR_0120</v>
          </cell>
          <cell r="C141">
            <v>73125</v>
          </cell>
          <cell r="D141">
            <v>2564</v>
          </cell>
          <cell r="E141">
            <v>3.51</v>
          </cell>
          <cell r="F141">
            <v>30.26</v>
          </cell>
          <cell r="G141">
            <v>6.2</v>
          </cell>
        </row>
        <row r="142">
          <cell r="A142" t="str">
            <v>OtsCC16ROGR_0121</v>
          </cell>
          <cell r="B142" t="str">
            <v>PT01_B12_RR01_OtsCC16ROGR_0121</v>
          </cell>
          <cell r="C142">
            <v>175495</v>
          </cell>
          <cell r="D142">
            <v>2739</v>
          </cell>
          <cell r="E142">
            <v>1.56</v>
          </cell>
          <cell r="F142">
            <v>36.53</v>
          </cell>
          <cell r="G142">
            <v>4.18</v>
          </cell>
        </row>
        <row r="143">
          <cell r="A143" t="str">
            <v>OtsCC16ROGR_0122</v>
          </cell>
          <cell r="B143" t="str">
            <v>PT01_C12_RR01_OtsCC16ROGR_0122</v>
          </cell>
          <cell r="C143">
            <v>245918</v>
          </cell>
          <cell r="D143">
            <v>3170</v>
          </cell>
          <cell r="E143">
            <v>1.29</v>
          </cell>
          <cell r="F143">
            <v>44.65</v>
          </cell>
          <cell r="G143">
            <v>7.19</v>
          </cell>
        </row>
        <row r="144">
          <cell r="A144" t="str">
            <v>OtsCC16ROGR_0123</v>
          </cell>
          <cell r="B144" t="str">
            <v>PT01_D12_RR01_OtsCC16ROGR_0123</v>
          </cell>
          <cell r="C144">
            <v>186927</v>
          </cell>
          <cell r="D144">
            <v>56420</v>
          </cell>
          <cell r="E144">
            <v>30.18</v>
          </cell>
          <cell r="F144">
            <v>99.63</v>
          </cell>
          <cell r="G144">
            <v>0.44</v>
          </cell>
        </row>
        <row r="145">
          <cell r="A145" t="str">
            <v>OtsCC16ROGR_0124</v>
          </cell>
          <cell r="B145" t="str">
            <v>PT01_E12_RR01_OtsCC16ROGR_0124</v>
          </cell>
          <cell r="C145">
            <v>159933</v>
          </cell>
          <cell r="D145">
            <v>11701</v>
          </cell>
          <cell r="E145">
            <v>7.32</v>
          </cell>
          <cell r="F145">
            <v>75.28</v>
          </cell>
          <cell r="G145">
            <v>5.94</v>
          </cell>
        </row>
        <row r="146">
          <cell r="A146" t="str">
            <v>OtsCC16ROGR_0125</v>
          </cell>
          <cell r="B146" t="str">
            <v>PT01_F12_RR01_OtsCC16ROGR_0125</v>
          </cell>
          <cell r="C146">
            <v>44681</v>
          </cell>
          <cell r="D146">
            <v>710</v>
          </cell>
          <cell r="E146">
            <v>1.59</v>
          </cell>
          <cell r="F146">
            <v>0</v>
          </cell>
          <cell r="G146">
            <v>0</v>
          </cell>
        </row>
        <row r="147">
          <cell r="A147" t="str">
            <v>OtsCC16ROGR_0126</v>
          </cell>
          <cell r="B147" t="str">
            <v>PT02_A01_RR02_OtsCC16ROGR_0126</v>
          </cell>
          <cell r="C147">
            <v>331125</v>
          </cell>
          <cell r="D147">
            <v>98091</v>
          </cell>
          <cell r="E147">
            <v>29.62</v>
          </cell>
          <cell r="F147">
            <v>99.26</v>
          </cell>
          <cell r="G147">
            <v>0.54</v>
          </cell>
        </row>
        <row r="148">
          <cell r="A148" t="str">
            <v>OtsCC16ROGR_0127</v>
          </cell>
          <cell r="B148" t="str">
            <v>PT02_B01_RR02_OtsCC16ROGR_0127</v>
          </cell>
          <cell r="C148">
            <v>206966</v>
          </cell>
          <cell r="D148">
            <v>1754</v>
          </cell>
          <cell r="E148">
            <v>0.85</v>
          </cell>
          <cell r="F148">
            <v>14.76</v>
          </cell>
          <cell r="G148">
            <v>6.14</v>
          </cell>
        </row>
        <row r="149">
          <cell r="A149" t="str">
            <v>OtsCC16ROGR_0128</v>
          </cell>
          <cell r="B149" t="str">
            <v>PT02_C01_RR02_OtsCC16ROGR_0128</v>
          </cell>
          <cell r="C149">
            <v>362235</v>
          </cell>
          <cell r="D149">
            <v>101679</v>
          </cell>
          <cell r="E149">
            <v>28.07</v>
          </cell>
          <cell r="F149">
            <v>99.63</v>
          </cell>
          <cell r="G149">
            <v>0.33</v>
          </cell>
        </row>
        <row r="150">
          <cell r="A150" t="str">
            <v>OtsCC16ROGR_0129</v>
          </cell>
          <cell r="B150" t="str">
            <v>PT02_D01_RR02_OtsCC16ROGR_0129</v>
          </cell>
          <cell r="C150">
            <v>232824</v>
          </cell>
          <cell r="D150">
            <v>495</v>
          </cell>
          <cell r="E150">
            <v>0.21</v>
          </cell>
          <cell r="F150">
            <v>0</v>
          </cell>
          <cell r="G150">
            <v>0</v>
          </cell>
        </row>
        <row r="151">
          <cell r="A151" t="str">
            <v>OtsCC16ROGR_0130</v>
          </cell>
          <cell r="B151" t="str">
            <v>PT14_G01_RR14_OtsCC16ROGR_0130</v>
          </cell>
          <cell r="C151">
            <v>154147</v>
          </cell>
          <cell r="D151">
            <v>1251</v>
          </cell>
          <cell r="E151">
            <v>0.81</v>
          </cell>
          <cell r="F151">
            <v>5.17</v>
          </cell>
          <cell r="G151">
            <v>3.4</v>
          </cell>
        </row>
        <row r="152">
          <cell r="A152" t="str">
            <v>OtsCC16ROGR_0130</v>
          </cell>
          <cell r="B152" t="str">
            <v>PT02_E01_RR02_OtsCC16ROGR_0130</v>
          </cell>
          <cell r="C152">
            <v>170919</v>
          </cell>
          <cell r="D152">
            <v>310</v>
          </cell>
          <cell r="E152">
            <v>0.18</v>
          </cell>
          <cell r="F152">
            <v>0</v>
          </cell>
          <cell r="G152">
            <v>0</v>
          </cell>
        </row>
        <row r="153">
          <cell r="A153" t="str">
            <v>OtsCC16ROGR_0131</v>
          </cell>
          <cell r="B153" t="str">
            <v>PT02_F01_RR02_OtsCC16ROGR_0131</v>
          </cell>
          <cell r="C153">
            <v>208660</v>
          </cell>
          <cell r="D153">
            <v>43078</v>
          </cell>
          <cell r="E153">
            <v>20.65</v>
          </cell>
          <cell r="F153">
            <v>98.89</v>
          </cell>
          <cell r="G153">
            <v>0.64</v>
          </cell>
        </row>
        <row r="154">
          <cell r="A154" t="str">
            <v>OtsCC16ROGR_0132</v>
          </cell>
          <cell r="B154" t="str">
            <v>PT02_G01_RR02_OtsCC16ROGR_0132</v>
          </cell>
          <cell r="C154">
            <v>106084</v>
          </cell>
          <cell r="D154">
            <v>1079</v>
          </cell>
          <cell r="E154">
            <v>1.02</v>
          </cell>
          <cell r="F154">
            <v>2.21</v>
          </cell>
          <cell r="G154">
            <v>4.26</v>
          </cell>
        </row>
        <row r="155">
          <cell r="A155" t="str">
            <v>OtsCC16ROGR_0133</v>
          </cell>
          <cell r="B155" t="str">
            <v>PT02_H01_RR02_OtsCC16ROGR_0133</v>
          </cell>
          <cell r="C155">
            <v>348307</v>
          </cell>
          <cell r="D155">
            <v>26034</v>
          </cell>
          <cell r="E155">
            <v>7.47</v>
          </cell>
          <cell r="F155">
            <v>96.68</v>
          </cell>
          <cell r="G155">
            <v>0.99</v>
          </cell>
        </row>
        <row r="156">
          <cell r="A156" t="str">
            <v>OtsCC16ROGR_0134</v>
          </cell>
          <cell r="B156" t="str">
            <v>PT02_A02_RR02_OtsCC16ROGR_0134</v>
          </cell>
          <cell r="C156">
            <v>38520</v>
          </cell>
          <cell r="D156">
            <v>495</v>
          </cell>
          <cell r="E156">
            <v>1.29</v>
          </cell>
          <cell r="F156">
            <v>0</v>
          </cell>
          <cell r="G156">
            <v>0</v>
          </cell>
        </row>
        <row r="157">
          <cell r="A157" t="str">
            <v>OtsCC16ROGR_0135</v>
          </cell>
          <cell r="B157" t="str">
            <v>PT02_B02_RR02_OtsCC16ROGR_0135</v>
          </cell>
          <cell r="C157">
            <v>132113</v>
          </cell>
          <cell r="D157">
            <v>412</v>
          </cell>
          <cell r="E157">
            <v>0.31</v>
          </cell>
          <cell r="F157">
            <v>0</v>
          </cell>
          <cell r="G157">
            <v>0</v>
          </cell>
        </row>
        <row r="158">
          <cell r="A158" t="str">
            <v>OtsCC16ROGR_0136</v>
          </cell>
          <cell r="B158" t="str">
            <v>PT02_C02_RR02_OtsCC16ROGR_0136</v>
          </cell>
          <cell r="C158">
            <v>268668</v>
          </cell>
          <cell r="D158">
            <v>122673</v>
          </cell>
          <cell r="E158">
            <v>45.66</v>
          </cell>
          <cell r="F158">
            <v>98.89</v>
          </cell>
          <cell r="G158">
            <v>0.22</v>
          </cell>
        </row>
        <row r="159">
          <cell r="A159" t="str">
            <v>OtsCC16ROGR_0137</v>
          </cell>
          <cell r="B159" t="str">
            <v>PT02_D02_RR02_OtsCC16ROGR_0137</v>
          </cell>
          <cell r="C159">
            <v>232897</v>
          </cell>
          <cell r="D159">
            <v>906</v>
          </cell>
          <cell r="E159">
            <v>0.39</v>
          </cell>
          <cell r="F159">
            <v>1.48</v>
          </cell>
          <cell r="G159">
            <v>9.6199999999999992</v>
          </cell>
        </row>
        <row r="160">
          <cell r="A160" t="str">
            <v>OtsCC16ROGR_0138</v>
          </cell>
          <cell r="B160" t="str">
            <v>PT11_D05_RR16_RR16_138</v>
          </cell>
          <cell r="C160">
            <v>374749</v>
          </cell>
          <cell r="D160">
            <v>2942</v>
          </cell>
          <cell r="E160">
            <v>0.79</v>
          </cell>
          <cell r="F160">
            <v>28.78</v>
          </cell>
          <cell r="G160">
            <v>7.81</v>
          </cell>
        </row>
        <row r="161">
          <cell r="A161" t="str">
            <v>OtsCC16ROGR_0139</v>
          </cell>
          <cell r="B161" t="str">
            <v>PT11_E05_RR16_RR16_139</v>
          </cell>
          <cell r="C161">
            <v>313217</v>
          </cell>
          <cell r="D161">
            <v>26673</v>
          </cell>
          <cell r="E161">
            <v>8.52</v>
          </cell>
          <cell r="F161">
            <v>95.2</v>
          </cell>
          <cell r="G161">
            <v>2.12</v>
          </cell>
        </row>
        <row r="162">
          <cell r="A162" t="str">
            <v>OtsCC16ROGR_0140</v>
          </cell>
          <cell r="B162" t="str">
            <v>PT02_E02_RR02_OtsCC16ROGR_0140</v>
          </cell>
          <cell r="C162">
            <v>159803</v>
          </cell>
          <cell r="D162">
            <v>16796</v>
          </cell>
          <cell r="E162">
            <v>10.51</v>
          </cell>
          <cell r="F162">
            <v>95.2</v>
          </cell>
          <cell r="G162">
            <v>1.03</v>
          </cell>
        </row>
        <row r="163">
          <cell r="A163" t="str">
            <v>OtsCC16ROGR_0141</v>
          </cell>
          <cell r="B163" t="str">
            <v>PT02_F02_RR02_OtsCC16ROGR_0141</v>
          </cell>
          <cell r="C163">
            <v>192433</v>
          </cell>
          <cell r="D163">
            <v>5007</v>
          </cell>
          <cell r="E163">
            <v>2.6</v>
          </cell>
          <cell r="F163">
            <v>71.22</v>
          </cell>
          <cell r="G163">
            <v>2.66</v>
          </cell>
        </row>
        <row r="164">
          <cell r="A164" t="str">
            <v>OtsCC16ROGR_0142</v>
          </cell>
          <cell r="B164" t="str">
            <v>PT02_G02_RR02_OtsCC16ROGR_0142</v>
          </cell>
          <cell r="C164">
            <v>260437</v>
          </cell>
          <cell r="D164">
            <v>104327</v>
          </cell>
          <cell r="E164">
            <v>40.06</v>
          </cell>
          <cell r="F164">
            <v>99.63</v>
          </cell>
          <cell r="G164">
            <v>0.24</v>
          </cell>
        </row>
        <row r="165">
          <cell r="A165" t="str">
            <v>OtsCC16ROGR_0143</v>
          </cell>
          <cell r="B165" t="str">
            <v>PT11_F05_RR16_RR16_143</v>
          </cell>
          <cell r="C165">
            <v>183300</v>
          </cell>
          <cell r="D165">
            <v>22181</v>
          </cell>
          <cell r="E165">
            <v>12.1</v>
          </cell>
          <cell r="F165">
            <v>92.62</v>
          </cell>
          <cell r="G165">
            <v>2.57</v>
          </cell>
        </row>
        <row r="166">
          <cell r="A166" t="str">
            <v>OtsCC16ROGR_0144</v>
          </cell>
          <cell r="B166" t="str">
            <v>PT11_G05_RR16_RR16_144</v>
          </cell>
          <cell r="C166">
            <v>482023</v>
          </cell>
          <cell r="D166">
            <v>130507</v>
          </cell>
          <cell r="E166">
            <v>27.07</v>
          </cell>
          <cell r="F166">
            <v>99.63</v>
          </cell>
          <cell r="G166">
            <v>0.35</v>
          </cell>
        </row>
        <row r="167">
          <cell r="A167" t="str">
            <v>OtsCC16ROGR_0145</v>
          </cell>
          <cell r="B167" t="str">
            <v>PT02_H02_RR02_OtsCC16ROGR_0145</v>
          </cell>
          <cell r="C167">
            <v>205587</v>
          </cell>
          <cell r="D167">
            <v>6493</v>
          </cell>
          <cell r="E167">
            <v>3.16</v>
          </cell>
          <cell r="F167">
            <v>80.81</v>
          </cell>
          <cell r="G167">
            <v>2.77</v>
          </cell>
        </row>
        <row r="168">
          <cell r="A168" t="str">
            <v>OtsCC16ROGR_0146</v>
          </cell>
          <cell r="B168" t="str">
            <v>PT02_A03_RR02_OtsCC16ROGR_0146</v>
          </cell>
          <cell r="C168">
            <v>193870</v>
          </cell>
          <cell r="D168">
            <v>1803</v>
          </cell>
          <cell r="E168">
            <v>0.93</v>
          </cell>
          <cell r="F168">
            <v>17.71</v>
          </cell>
          <cell r="G168">
            <v>2.82</v>
          </cell>
        </row>
        <row r="169">
          <cell r="A169" t="str">
            <v>OtsCC16ROGR_0147</v>
          </cell>
          <cell r="B169" t="str">
            <v>PT11_H05_RR16_RR16_147</v>
          </cell>
          <cell r="C169">
            <v>222329</v>
          </cell>
          <cell r="D169">
            <v>3621</v>
          </cell>
          <cell r="E169">
            <v>1.63</v>
          </cell>
          <cell r="F169">
            <v>33.950000000000003</v>
          </cell>
          <cell r="G169">
            <v>9.8800000000000008</v>
          </cell>
        </row>
        <row r="170">
          <cell r="A170" t="str">
            <v>OtsCC16ROGR_0148</v>
          </cell>
          <cell r="B170" t="str">
            <v>PT11_A06_RR16_RR16_148</v>
          </cell>
          <cell r="C170">
            <v>241695</v>
          </cell>
          <cell r="D170">
            <v>13923</v>
          </cell>
          <cell r="E170">
            <v>5.76</v>
          </cell>
          <cell r="F170">
            <v>77.86</v>
          </cell>
          <cell r="G170">
            <v>4.71</v>
          </cell>
        </row>
        <row r="171">
          <cell r="A171" t="str">
            <v>OtsCC16ROGR_0149</v>
          </cell>
          <cell r="B171" t="str">
            <v>PT02_B03_RR02_OtsCC16ROGR_0149</v>
          </cell>
          <cell r="C171">
            <v>171847</v>
          </cell>
          <cell r="D171">
            <v>742</v>
          </cell>
          <cell r="E171">
            <v>0.43</v>
          </cell>
          <cell r="F171">
            <v>1.85</v>
          </cell>
          <cell r="G171">
            <v>0</v>
          </cell>
        </row>
        <row r="172">
          <cell r="A172" t="str">
            <v>OtsCC16ROGR_0150</v>
          </cell>
          <cell r="B172" t="str">
            <v>PT14_H01_RR14_OtsCC16ROGR_0150</v>
          </cell>
          <cell r="C172">
            <v>262313</v>
          </cell>
          <cell r="D172">
            <v>42629</v>
          </cell>
          <cell r="E172">
            <v>16.25</v>
          </cell>
          <cell r="F172">
            <v>99.26</v>
          </cell>
          <cell r="G172">
            <v>0.51</v>
          </cell>
        </row>
        <row r="173">
          <cell r="A173" t="str">
            <v>OtsCC16ROGR_0150</v>
          </cell>
          <cell r="B173" t="str">
            <v>PT02_C03_RR02_OtsCC16ROGR_0150</v>
          </cell>
          <cell r="C173">
            <v>251595</v>
          </cell>
          <cell r="D173">
            <v>41514</v>
          </cell>
          <cell r="E173">
            <v>16.5</v>
          </cell>
          <cell r="F173">
            <v>98.89</v>
          </cell>
          <cell r="G173">
            <v>0.39</v>
          </cell>
        </row>
        <row r="174">
          <cell r="A174" t="str">
            <v>OtsCC16ROGR_0151</v>
          </cell>
          <cell r="B174" t="str">
            <v>PT02_D03_RR02_OtsCC16ROGR_0151</v>
          </cell>
          <cell r="C174">
            <v>164738</v>
          </cell>
          <cell r="D174">
            <v>1046</v>
          </cell>
          <cell r="E174">
            <v>0.63</v>
          </cell>
          <cell r="F174">
            <v>5.54</v>
          </cell>
          <cell r="G174">
            <v>3.17</v>
          </cell>
        </row>
        <row r="175">
          <cell r="A175" t="str">
            <v>OtsCC16ROGR_0152</v>
          </cell>
          <cell r="B175" t="str">
            <v>PT02_E03_RR02_OtsCC16ROGR_0152</v>
          </cell>
          <cell r="C175">
            <v>255692</v>
          </cell>
          <cell r="D175">
            <v>71116</v>
          </cell>
          <cell r="E175">
            <v>27.81</v>
          </cell>
          <cell r="F175">
            <v>98.52</v>
          </cell>
          <cell r="G175">
            <v>0.34</v>
          </cell>
        </row>
        <row r="176">
          <cell r="A176" t="str">
            <v>OtsCC16ROGR_0153</v>
          </cell>
          <cell r="B176" t="str">
            <v>PT02_F03_RR02_OtsCC16ROGR_0153</v>
          </cell>
          <cell r="C176">
            <v>186654</v>
          </cell>
          <cell r="D176">
            <v>2606</v>
          </cell>
          <cell r="E176">
            <v>1.4</v>
          </cell>
          <cell r="F176">
            <v>35.79</v>
          </cell>
          <cell r="G176">
            <v>4.5</v>
          </cell>
        </row>
        <row r="177">
          <cell r="A177" t="str">
            <v>OtsCC16ROGR_0154</v>
          </cell>
          <cell r="B177" t="str">
            <v>PT02_G03_RR02_OtsCC16ROGR_0154</v>
          </cell>
          <cell r="C177">
            <v>248249</v>
          </cell>
          <cell r="D177">
            <v>1258</v>
          </cell>
          <cell r="E177">
            <v>0.51</v>
          </cell>
          <cell r="F177">
            <v>5.17</v>
          </cell>
          <cell r="G177">
            <v>6.55</v>
          </cell>
        </row>
        <row r="178">
          <cell r="A178" t="str">
            <v>OtsCC16ROGR_0155</v>
          </cell>
          <cell r="B178" t="str">
            <v>PT02_H03_RR02_OtsCC16ROGR_0155</v>
          </cell>
          <cell r="C178">
            <v>210349</v>
          </cell>
          <cell r="D178">
            <v>433</v>
          </cell>
          <cell r="E178">
            <v>0.21</v>
          </cell>
          <cell r="F178">
            <v>0</v>
          </cell>
          <cell r="G178">
            <v>0</v>
          </cell>
        </row>
        <row r="179">
          <cell r="A179" t="str">
            <v>OtsCC16ROGR_0156</v>
          </cell>
          <cell r="B179" t="str">
            <v>PT02_A04_RR02_OtsCC16ROGR_0156</v>
          </cell>
          <cell r="C179">
            <v>94773</v>
          </cell>
          <cell r="D179">
            <v>3640</v>
          </cell>
          <cell r="E179">
            <v>3.84</v>
          </cell>
          <cell r="F179">
            <v>53.87</v>
          </cell>
          <cell r="G179">
            <v>4.2</v>
          </cell>
        </row>
        <row r="180">
          <cell r="A180" t="str">
            <v>OtsCC16ROGR_0157</v>
          </cell>
          <cell r="B180" t="str">
            <v>PT02_B04_RR02_OtsCC16ROGR_0157</v>
          </cell>
          <cell r="C180">
            <v>231290</v>
          </cell>
          <cell r="D180">
            <v>1934</v>
          </cell>
          <cell r="E180">
            <v>0.84</v>
          </cell>
          <cell r="F180">
            <v>16.239999999999998</v>
          </cell>
          <cell r="G180">
            <v>6.93</v>
          </cell>
        </row>
        <row r="181">
          <cell r="A181" t="str">
            <v>OtsCC16ROGR_0158</v>
          </cell>
          <cell r="B181" t="str">
            <v>PT02_C04_RR02_OtsCC16ROGR_0158</v>
          </cell>
          <cell r="C181">
            <v>144619</v>
          </cell>
          <cell r="D181">
            <v>4641</v>
          </cell>
          <cell r="E181">
            <v>3.21</v>
          </cell>
          <cell r="F181">
            <v>64.94</v>
          </cell>
          <cell r="G181">
            <v>4.04</v>
          </cell>
        </row>
        <row r="182">
          <cell r="A182" t="str">
            <v>OtsCC16ROGR_0159</v>
          </cell>
          <cell r="B182" t="str">
            <v>PT02_D04_RR02_OtsCC16ROGR_0159</v>
          </cell>
          <cell r="C182">
            <v>194359</v>
          </cell>
          <cell r="D182">
            <v>4249</v>
          </cell>
          <cell r="E182">
            <v>2.19</v>
          </cell>
          <cell r="F182">
            <v>52.03</v>
          </cell>
          <cell r="G182">
            <v>3.53</v>
          </cell>
        </row>
        <row r="183">
          <cell r="A183" t="str">
            <v>OtsCC16ROGR_0160</v>
          </cell>
          <cell r="B183" t="str">
            <v>PT11_B06_RR16_RR16_160</v>
          </cell>
          <cell r="C183">
            <v>570933</v>
          </cell>
          <cell r="D183">
            <v>29023</v>
          </cell>
          <cell r="E183">
            <v>5.08</v>
          </cell>
          <cell r="F183">
            <v>91.51</v>
          </cell>
          <cell r="G183">
            <v>3.18</v>
          </cell>
        </row>
        <row r="184">
          <cell r="A184" t="str">
            <v>OtsCC16ROGR_0161</v>
          </cell>
          <cell r="B184" t="str">
            <v>PT11_C06_RR16_RR16_161</v>
          </cell>
          <cell r="C184">
            <v>323123</v>
          </cell>
          <cell r="D184">
            <v>37741</v>
          </cell>
          <cell r="E184">
            <v>11.68</v>
          </cell>
          <cell r="F184">
            <v>97.42</v>
          </cell>
          <cell r="G184">
            <v>1.88</v>
          </cell>
        </row>
        <row r="185">
          <cell r="A185" t="str">
            <v>OtsCC16ROGR_0162</v>
          </cell>
          <cell r="B185" t="str">
            <v>PT11_D06_RR16_RR16_162</v>
          </cell>
          <cell r="C185">
            <v>35362</v>
          </cell>
          <cell r="D185">
            <v>1931</v>
          </cell>
          <cell r="E185">
            <v>5.46</v>
          </cell>
          <cell r="F185">
            <v>17.71</v>
          </cell>
          <cell r="G185">
            <v>8.1999999999999993</v>
          </cell>
        </row>
        <row r="186">
          <cell r="A186" t="str">
            <v>OtsCC16ROGR_0163</v>
          </cell>
          <cell r="B186" t="str">
            <v>PT11_E06_RR16_RR16_163</v>
          </cell>
          <cell r="C186">
            <v>298624</v>
          </cell>
          <cell r="D186">
            <v>71407</v>
          </cell>
          <cell r="E186">
            <v>23.91</v>
          </cell>
          <cell r="F186">
            <v>98.89</v>
          </cell>
          <cell r="G186">
            <v>0.72</v>
          </cell>
        </row>
        <row r="187">
          <cell r="A187" t="str">
            <v>OtsCC16ROGR_0164</v>
          </cell>
          <cell r="B187" t="str">
            <v>PT02_E04_RR02_OtsCC16ROGR_0164</v>
          </cell>
          <cell r="C187">
            <v>86133</v>
          </cell>
          <cell r="D187">
            <v>244</v>
          </cell>
          <cell r="E187">
            <v>0.28000000000000003</v>
          </cell>
          <cell r="F187">
            <v>0</v>
          </cell>
          <cell r="G187">
            <v>0</v>
          </cell>
        </row>
        <row r="188">
          <cell r="A188" t="str">
            <v>OtsCC16ROGR_0165</v>
          </cell>
          <cell r="B188" t="str">
            <v>PT02_F04_RR02_OtsCC16ROGR_0165</v>
          </cell>
          <cell r="C188">
            <v>174096</v>
          </cell>
          <cell r="D188">
            <v>333</v>
          </cell>
          <cell r="E188">
            <v>0.19</v>
          </cell>
          <cell r="F188">
            <v>0.37</v>
          </cell>
          <cell r="G188">
            <v>0</v>
          </cell>
        </row>
        <row r="189">
          <cell r="A189" t="str">
            <v>OtsCC16ROGR_0166</v>
          </cell>
          <cell r="B189" t="str">
            <v>PT02_G04_RR02_OtsCC16ROGR_0166</v>
          </cell>
          <cell r="C189">
            <v>213467</v>
          </cell>
          <cell r="D189">
            <v>336</v>
          </cell>
          <cell r="E189">
            <v>0.16</v>
          </cell>
          <cell r="F189">
            <v>0</v>
          </cell>
          <cell r="G189">
            <v>0</v>
          </cell>
        </row>
        <row r="190">
          <cell r="A190" t="str">
            <v>OtsCC16ROGR_0167</v>
          </cell>
          <cell r="B190" t="str">
            <v>PT02_H04_RR02_OtsCC16ROGR_0167</v>
          </cell>
          <cell r="C190">
            <v>203441</v>
          </cell>
          <cell r="D190">
            <v>1154</v>
          </cell>
          <cell r="E190">
            <v>0.56999999999999995</v>
          </cell>
          <cell r="F190">
            <v>3.32</v>
          </cell>
          <cell r="G190">
            <v>8</v>
          </cell>
        </row>
        <row r="191">
          <cell r="A191" t="str">
            <v>OtsCC16ROGR_0168</v>
          </cell>
          <cell r="B191" t="str">
            <v>PT02_A05_RR02_OtsCC16ROGR_0168</v>
          </cell>
          <cell r="C191">
            <v>191640</v>
          </cell>
          <cell r="D191">
            <v>88469</v>
          </cell>
          <cell r="E191">
            <v>46.16</v>
          </cell>
          <cell r="F191">
            <v>99.26</v>
          </cell>
          <cell r="G191">
            <v>0.23</v>
          </cell>
        </row>
        <row r="192">
          <cell r="A192" t="str">
            <v>OtsCC16ROGR_0169</v>
          </cell>
          <cell r="B192" t="str">
            <v>PT02_B05_RR02_OtsCC16ROGR_0169</v>
          </cell>
          <cell r="C192">
            <v>254156</v>
          </cell>
          <cell r="D192">
            <v>787</v>
          </cell>
          <cell r="E192">
            <v>0.31</v>
          </cell>
          <cell r="F192">
            <v>1.1100000000000001</v>
          </cell>
          <cell r="G192">
            <v>2.86</v>
          </cell>
        </row>
        <row r="193">
          <cell r="A193" t="str">
            <v>OtsCC16ROGR_0170</v>
          </cell>
          <cell r="B193" t="str">
            <v>PT02_C05_RR02_OtsCC16ROGR_0170</v>
          </cell>
          <cell r="C193">
            <v>266910</v>
          </cell>
          <cell r="D193">
            <v>1202</v>
          </cell>
          <cell r="E193">
            <v>0.45</v>
          </cell>
          <cell r="F193">
            <v>4.8</v>
          </cell>
          <cell r="G193">
            <v>7.5</v>
          </cell>
        </row>
        <row r="194">
          <cell r="A194" t="str">
            <v>OtsCC16ROGR_0170</v>
          </cell>
          <cell r="B194" t="str">
            <v>PT14_A02_RR14_OtsCC16ROGR_0170</v>
          </cell>
          <cell r="C194">
            <v>143082</v>
          </cell>
          <cell r="D194">
            <v>102</v>
          </cell>
          <cell r="E194">
            <v>7.0000000000000007E-2</v>
          </cell>
          <cell r="F194">
            <v>0</v>
          </cell>
          <cell r="G194">
            <v>0</v>
          </cell>
        </row>
        <row r="195">
          <cell r="A195" t="str">
            <v>OtsCC16ROGR_0171</v>
          </cell>
          <cell r="B195" t="str">
            <v>PT11_F06_RR16_RR16_171</v>
          </cell>
          <cell r="C195">
            <v>312913</v>
          </cell>
          <cell r="D195">
            <v>62797</v>
          </cell>
          <cell r="E195">
            <v>20.07</v>
          </cell>
          <cell r="F195">
            <v>95.94</v>
          </cell>
          <cell r="G195">
            <v>2.63</v>
          </cell>
        </row>
        <row r="196">
          <cell r="A196" t="str">
            <v>OtsCC16ROGR_0172</v>
          </cell>
          <cell r="B196" t="str">
            <v>PT11_G06_RR16_RR16_172</v>
          </cell>
          <cell r="C196">
            <v>267154</v>
          </cell>
          <cell r="D196">
            <v>8533</v>
          </cell>
          <cell r="E196">
            <v>3.19</v>
          </cell>
          <cell r="F196">
            <v>68.27</v>
          </cell>
          <cell r="G196">
            <v>4.5</v>
          </cell>
        </row>
        <row r="197">
          <cell r="A197" t="str">
            <v>OtsCC16ROGR_0173</v>
          </cell>
          <cell r="B197" t="str">
            <v>PT02_D05_RR02_OtsCC16ROGR_0173</v>
          </cell>
          <cell r="C197">
            <v>193872</v>
          </cell>
          <cell r="D197">
            <v>21183</v>
          </cell>
          <cell r="E197">
            <v>10.93</v>
          </cell>
          <cell r="F197">
            <v>96.68</v>
          </cell>
          <cell r="G197">
            <v>0.59</v>
          </cell>
        </row>
        <row r="198">
          <cell r="A198" t="str">
            <v>OtsCC16ROGR_0174</v>
          </cell>
          <cell r="B198" t="str">
            <v>PT02_E05_RR02_OtsCC16ROGR_0174</v>
          </cell>
          <cell r="C198">
            <v>160270</v>
          </cell>
          <cell r="D198">
            <v>522</v>
          </cell>
          <cell r="E198">
            <v>0.33</v>
          </cell>
          <cell r="F198">
            <v>0.37</v>
          </cell>
          <cell r="G198">
            <v>0</v>
          </cell>
        </row>
        <row r="199">
          <cell r="A199" t="str">
            <v>OtsCC16ROGR_0175</v>
          </cell>
          <cell r="B199" t="str">
            <v>PT02_F05_RR02_OtsCC16ROGR_0175</v>
          </cell>
          <cell r="C199">
            <v>164515</v>
          </cell>
          <cell r="D199">
            <v>2953</v>
          </cell>
          <cell r="E199">
            <v>1.79</v>
          </cell>
          <cell r="F199">
            <v>47.97</v>
          </cell>
          <cell r="G199">
            <v>2.2400000000000002</v>
          </cell>
        </row>
        <row r="200">
          <cell r="A200" t="str">
            <v>OtsCC16ROGR_0176</v>
          </cell>
          <cell r="B200" t="str">
            <v>PT02_G05_RR02_OtsCC16ROGR_0176</v>
          </cell>
          <cell r="C200">
            <v>212903</v>
          </cell>
          <cell r="D200">
            <v>1023</v>
          </cell>
          <cell r="E200">
            <v>0.48</v>
          </cell>
          <cell r="F200">
            <v>2.58</v>
          </cell>
          <cell r="G200">
            <v>4.6900000000000004</v>
          </cell>
        </row>
        <row r="201">
          <cell r="A201" t="str">
            <v>OtsCC16ROGR_0177</v>
          </cell>
          <cell r="B201" t="str">
            <v>PT02_H05_RR02_OtsCC16ROGR_0177</v>
          </cell>
          <cell r="C201">
            <v>140394</v>
          </cell>
          <cell r="D201">
            <v>288</v>
          </cell>
          <cell r="E201">
            <v>0.21</v>
          </cell>
          <cell r="F201">
            <v>0</v>
          </cell>
          <cell r="G201">
            <v>0</v>
          </cell>
        </row>
        <row r="202">
          <cell r="A202" t="str">
            <v>OtsCC16ROGR_0178</v>
          </cell>
          <cell r="B202" t="str">
            <v>PT02_A06_RR02_OtsCC16ROGR_0178</v>
          </cell>
          <cell r="C202">
            <v>260896</v>
          </cell>
          <cell r="D202">
            <v>65540</v>
          </cell>
          <cell r="E202">
            <v>25.12</v>
          </cell>
          <cell r="F202">
            <v>99.26</v>
          </cell>
          <cell r="G202">
            <v>0.38</v>
          </cell>
        </row>
        <row r="203">
          <cell r="A203" t="str">
            <v>OtsCC16ROGR_0179</v>
          </cell>
          <cell r="B203" t="str">
            <v>PT02_B06_RR02_OtsCC16ROGR_0179</v>
          </cell>
          <cell r="C203">
            <v>183669</v>
          </cell>
          <cell r="D203">
            <v>462</v>
          </cell>
          <cell r="E203">
            <v>0.25</v>
          </cell>
          <cell r="F203">
            <v>0</v>
          </cell>
          <cell r="G203">
            <v>0</v>
          </cell>
        </row>
        <row r="204">
          <cell r="A204" t="str">
            <v>OtsCC16ROGR_0180</v>
          </cell>
          <cell r="B204" t="str">
            <v>PT02_C06_RR02_OtsCC16ROGR_0180</v>
          </cell>
          <cell r="C204">
            <v>231970</v>
          </cell>
          <cell r="D204">
            <v>1939</v>
          </cell>
          <cell r="E204">
            <v>0.84</v>
          </cell>
          <cell r="F204">
            <v>17.71</v>
          </cell>
          <cell r="G204">
            <v>8.3800000000000008</v>
          </cell>
        </row>
        <row r="205">
          <cell r="A205" t="str">
            <v>OtsCC16ROGR_0181</v>
          </cell>
          <cell r="B205" t="str">
            <v>PT02_D06_RR02_OtsCC16ROGR_0181</v>
          </cell>
          <cell r="C205">
            <v>132635</v>
          </cell>
          <cell r="D205">
            <v>2443</v>
          </cell>
          <cell r="E205">
            <v>1.84</v>
          </cell>
          <cell r="F205">
            <v>38.01</v>
          </cell>
          <cell r="G205">
            <v>3.36</v>
          </cell>
        </row>
        <row r="206">
          <cell r="A206" t="str">
            <v>OtsCC16ROGR_0182</v>
          </cell>
          <cell r="B206" t="str">
            <v>PT02_E06_RR02_OtsCC16ROGR_0182</v>
          </cell>
          <cell r="C206">
            <v>229515</v>
          </cell>
          <cell r="D206">
            <v>94943</v>
          </cell>
          <cell r="E206">
            <v>41.37</v>
          </cell>
          <cell r="F206">
            <v>98.89</v>
          </cell>
          <cell r="G206">
            <v>0.17</v>
          </cell>
        </row>
        <row r="207">
          <cell r="A207" t="str">
            <v>OtsCC16ROGR_0183</v>
          </cell>
          <cell r="B207" t="str">
            <v>PT02_F06_RR02_OtsCC16ROGR_0183</v>
          </cell>
          <cell r="C207">
            <v>118815</v>
          </cell>
          <cell r="D207">
            <v>276</v>
          </cell>
          <cell r="E207">
            <v>0.23</v>
          </cell>
          <cell r="F207">
            <v>0</v>
          </cell>
          <cell r="G207">
            <v>0</v>
          </cell>
        </row>
        <row r="208">
          <cell r="A208" t="str">
            <v>OtsCC16ROGR_0184</v>
          </cell>
          <cell r="B208" t="str">
            <v>PT02_G06_RR02_OtsCC16ROGR_0184</v>
          </cell>
          <cell r="C208">
            <v>157971</v>
          </cell>
          <cell r="D208">
            <v>29283</v>
          </cell>
          <cell r="E208">
            <v>18.54</v>
          </cell>
          <cell r="F208">
            <v>98.89</v>
          </cell>
          <cell r="G208">
            <v>0.46</v>
          </cell>
        </row>
        <row r="209">
          <cell r="A209" t="str">
            <v>OtsCC16ROGR_0185</v>
          </cell>
          <cell r="B209" t="str">
            <v>PT02_H06_RR02_OtsCC16ROGR_0185</v>
          </cell>
          <cell r="C209">
            <v>144568</v>
          </cell>
          <cell r="D209">
            <v>3760</v>
          </cell>
          <cell r="E209">
            <v>2.6</v>
          </cell>
          <cell r="F209">
            <v>62.73</v>
          </cell>
          <cell r="G209">
            <v>3.52</v>
          </cell>
        </row>
        <row r="210">
          <cell r="A210" t="str">
            <v>OtsCC16ROGR_0186</v>
          </cell>
          <cell r="B210" t="str">
            <v>PT02_A07_RR02_OtsCC16ROGR_0186</v>
          </cell>
          <cell r="C210">
            <v>136698</v>
          </cell>
          <cell r="D210">
            <v>45103</v>
          </cell>
          <cell r="E210">
            <v>32.99</v>
          </cell>
          <cell r="F210">
            <v>98.89</v>
          </cell>
          <cell r="G210">
            <v>0.53</v>
          </cell>
        </row>
        <row r="211">
          <cell r="A211" t="str">
            <v>OtsCC16ROGR_0187</v>
          </cell>
          <cell r="B211" t="str">
            <v>PT02_B07_RR02_OtsCC16ROGR_0187</v>
          </cell>
          <cell r="C211">
            <v>169921</v>
          </cell>
          <cell r="D211">
            <v>315</v>
          </cell>
          <cell r="E211">
            <v>0.19</v>
          </cell>
          <cell r="F211">
            <v>0</v>
          </cell>
          <cell r="G211">
            <v>0</v>
          </cell>
        </row>
        <row r="212">
          <cell r="A212" t="str">
            <v>OtsCC16ROGR_0188</v>
          </cell>
          <cell r="B212" t="str">
            <v>PT11_H06_RR16_RR16_188</v>
          </cell>
          <cell r="C212">
            <v>423772</v>
          </cell>
          <cell r="D212">
            <v>3094</v>
          </cell>
          <cell r="E212">
            <v>0.73</v>
          </cell>
          <cell r="F212">
            <v>26.57</v>
          </cell>
          <cell r="G212">
            <v>9.48</v>
          </cell>
        </row>
        <row r="213">
          <cell r="A213" t="str">
            <v>OtsCC16ROGR_0189</v>
          </cell>
          <cell r="B213" t="str">
            <v>PT11_A07_RR16_RR16_189</v>
          </cell>
          <cell r="C213">
            <v>176192</v>
          </cell>
          <cell r="D213">
            <v>3342</v>
          </cell>
          <cell r="E213">
            <v>1.9</v>
          </cell>
          <cell r="F213">
            <v>30.63</v>
          </cell>
          <cell r="G213">
            <v>8.5500000000000007</v>
          </cell>
        </row>
        <row r="214">
          <cell r="A214" t="str">
            <v>OtsCC16ROGR_0190</v>
          </cell>
          <cell r="B214" t="str">
            <v>PT02_C07_RR02_OtsCC16ROGR_0190</v>
          </cell>
          <cell r="C214">
            <v>227410</v>
          </cell>
          <cell r="D214">
            <v>31734</v>
          </cell>
          <cell r="E214">
            <v>13.95</v>
          </cell>
          <cell r="F214">
            <v>98.89</v>
          </cell>
          <cell r="G214">
            <v>0.48</v>
          </cell>
        </row>
        <row r="215">
          <cell r="A215" t="str">
            <v>OtsCC16ROGR_0190</v>
          </cell>
          <cell r="B215" t="str">
            <v>PT14_B02_RR14_OtsCC16ROGR_0190</v>
          </cell>
          <cell r="C215">
            <v>176379</v>
          </cell>
          <cell r="D215">
            <v>27422</v>
          </cell>
          <cell r="E215">
            <v>15.55</v>
          </cell>
          <cell r="F215">
            <v>97.79</v>
          </cell>
          <cell r="G215">
            <v>0.39</v>
          </cell>
        </row>
        <row r="216">
          <cell r="A216" t="str">
            <v>OtsCC16ROGR_0191</v>
          </cell>
          <cell r="B216" t="str">
            <v>PT02_D07_RR02_OtsCC16ROGR_0191</v>
          </cell>
          <cell r="C216">
            <v>144803</v>
          </cell>
          <cell r="D216">
            <v>267</v>
          </cell>
          <cell r="E216">
            <v>0.18</v>
          </cell>
          <cell r="F216">
            <v>0</v>
          </cell>
          <cell r="G216">
            <v>0</v>
          </cell>
        </row>
        <row r="217">
          <cell r="A217" t="str">
            <v>OtsCC16ROGR_0192</v>
          </cell>
          <cell r="B217" t="str">
            <v>PT02_E07_RR02_OtsCC16ROGR_0192</v>
          </cell>
          <cell r="C217">
            <v>168746</v>
          </cell>
          <cell r="D217">
            <v>235</v>
          </cell>
          <cell r="E217">
            <v>0.14000000000000001</v>
          </cell>
          <cell r="F217">
            <v>0</v>
          </cell>
          <cell r="G217">
            <v>0</v>
          </cell>
        </row>
        <row r="218">
          <cell r="A218" t="str">
            <v>OtsCC16ROGR_0193</v>
          </cell>
          <cell r="B218" t="str">
            <v>PT02_F07_RR02_OtsCC16ROGR_0193</v>
          </cell>
          <cell r="C218">
            <v>143104</v>
          </cell>
          <cell r="D218">
            <v>229</v>
          </cell>
          <cell r="E218">
            <v>0.16</v>
          </cell>
          <cell r="F218">
            <v>0</v>
          </cell>
          <cell r="G218">
            <v>0</v>
          </cell>
        </row>
        <row r="219">
          <cell r="A219" t="str">
            <v>OtsCC16ROGR_0194</v>
          </cell>
          <cell r="B219" t="str">
            <v>PT02_G07_RR02_OtsCC16ROGR_0194</v>
          </cell>
          <cell r="C219">
            <v>21369</v>
          </cell>
          <cell r="D219">
            <v>7931</v>
          </cell>
          <cell r="E219">
            <v>37.11</v>
          </cell>
          <cell r="F219">
            <v>87.82</v>
          </cell>
          <cell r="G219">
            <v>0.64</v>
          </cell>
        </row>
        <row r="220">
          <cell r="A220" t="str">
            <v>OtsCC16ROGR_0195</v>
          </cell>
          <cell r="B220" t="str">
            <v>PT02_H07_RR02_OtsCC16ROGR_0195</v>
          </cell>
          <cell r="C220">
            <v>142632</v>
          </cell>
          <cell r="D220">
            <v>26194</v>
          </cell>
          <cell r="E220">
            <v>18.36</v>
          </cell>
          <cell r="F220">
            <v>99.26</v>
          </cell>
          <cell r="G220">
            <v>0.51</v>
          </cell>
        </row>
        <row r="221">
          <cell r="A221" t="str">
            <v>OtsCC16ROGR_0196</v>
          </cell>
          <cell r="B221" t="str">
            <v>PT02_A08_RR02_OtsCC16ROGR_0196</v>
          </cell>
          <cell r="C221">
            <v>280790</v>
          </cell>
          <cell r="D221">
            <v>33473</v>
          </cell>
          <cell r="E221">
            <v>11.92</v>
          </cell>
          <cell r="F221">
            <v>98.89</v>
          </cell>
          <cell r="G221">
            <v>0.49</v>
          </cell>
        </row>
        <row r="222">
          <cell r="A222" t="str">
            <v>OtsCC16ROGR_0197</v>
          </cell>
          <cell r="B222" t="str">
            <v>PT02_B08_RR02_OtsCC16ROGR_0197</v>
          </cell>
          <cell r="C222">
            <v>165915</v>
          </cell>
          <cell r="D222">
            <v>325</v>
          </cell>
          <cell r="E222">
            <v>0.2</v>
          </cell>
          <cell r="F222">
            <v>0</v>
          </cell>
          <cell r="G222">
            <v>0</v>
          </cell>
        </row>
        <row r="223">
          <cell r="A223" t="str">
            <v>OtsCC16ROGR_0198</v>
          </cell>
          <cell r="B223" t="str">
            <v>PT02_C08_RR02_OtsCC16ROGR_0198</v>
          </cell>
          <cell r="C223">
            <v>193387</v>
          </cell>
          <cell r="D223">
            <v>1153</v>
          </cell>
          <cell r="E223">
            <v>0.6</v>
          </cell>
          <cell r="F223">
            <v>3.32</v>
          </cell>
          <cell r="G223">
            <v>0</v>
          </cell>
        </row>
        <row r="224">
          <cell r="A224" t="str">
            <v>OtsCC16ROGR_0199</v>
          </cell>
          <cell r="B224" t="str">
            <v>PT02_D08_RR02_OtsCC16ROGR_0199</v>
          </cell>
          <cell r="C224">
            <v>133975</v>
          </cell>
          <cell r="D224">
            <v>1482</v>
          </cell>
          <cell r="E224">
            <v>1.1100000000000001</v>
          </cell>
          <cell r="F224">
            <v>12.18</v>
          </cell>
          <cell r="G224">
            <v>3.06</v>
          </cell>
        </row>
        <row r="225">
          <cell r="A225" t="str">
            <v>OtsCC16ROGR_0200</v>
          </cell>
          <cell r="B225" t="str">
            <v>PT02_E08_RR02_OtsCC16ROGR_0200</v>
          </cell>
          <cell r="C225">
            <v>212400</v>
          </cell>
          <cell r="D225">
            <v>72433</v>
          </cell>
          <cell r="E225">
            <v>34.1</v>
          </cell>
          <cell r="F225">
            <v>99.63</v>
          </cell>
          <cell r="G225">
            <v>0.19</v>
          </cell>
        </row>
        <row r="226">
          <cell r="A226" t="str">
            <v>OtsCC16ROGR_0201</v>
          </cell>
          <cell r="B226" t="str">
            <v>PT02_F08_RR02_OtsCC16ROGR_0201</v>
          </cell>
          <cell r="C226">
            <v>161871</v>
          </cell>
          <cell r="D226">
            <v>254</v>
          </cell>
          <cell r="E226">
            <v>0.16</v>
          </cell>
          <cell r="F226">
            <v>0</v>
          </cell>
          <cell r="G226">
            <v>0</v>
          </cell>
        </row>
        <row r="227">
          <cell r="A227" t="str">
            <v>OtsCC16ROGR_0202</v>
          </cell>
          <cell r="B227" t="str">
            <v>PT02_G08_RR02_OtsCC16ROGR_0202</v>
          </cell>
          <cell r="C227">
            <v>154022</v>
          </cell>
          <cell r="D227">
            <v>841</v>
          </cell>
          <cell r="E227">
            <v>0.55000000000000004</v>
          </cell>
          <cell r="F227">
            <v>0.74</v>
          </cell>
          <cell r="G227">
            <v>4</v>
          </cell>
        </row>
        <row r="228">
          <cell r="A228" t="str">
            <v>OtsCC16ROGR_0203</v>
          </cell>
          <cell r="B228" t="str">
            <v>PT02_H08_RR02_OtsCC16ROGR_0203</v>
          </cell>
          <cell r="C228">
            <v>212123</v>
          </cell>
          <cell r="D228">
            <v>70229</v>
          </cell>
          <cell r="E228">
            <v>33.11</v>
          </cell>
          <cell r="F228">
            <v>99.26</v>
          </cell>
          <cell r="G228">
            <v>0.32</v>
          </cell>
        </row>
        <row r="229">
          <cell r="A229" t="str">
            <v>OtsCC16ROGR_0204</v>
          </cell>
          <cell r="B229" t="str">
            <v>PT02_A09_RR02_OtsCC16ROGR_0204</v>
          </cell>
          <cell r="C229">
            <v>248995</v>
          </cell>
          <cell r="D229">
            <v>112392</v>
          </cell>
          <cell r="E229">
            <v>45.14</v>
          </cell>
          <cell r="F229">
            <v>99.26</v>
          </cell>
          <cell r="G229">
            <v>0.21</v>
          </cell>
        </row>
        <row r="230">
          <cell r="A230" t="str">
            <v>OtsCC16ROGR_0205</v>
          </cell>
          <cell r="B230" t="str">
            <v>PT11_B07_RR16_RR16_205</v>
          </cell>
          <cell r="C230">
            <v>421316</v>
          </cell>
          <cell r="D230">
            <v>6831</v>
          </cell>
          <cell r="E230">
            <v>1.62</v>
          </cell>
          <cell r="F230">
            <v>52.4</v>
          </cell>
          <cell r="G230">
            <v>7</v>
          </cell>
        </row>
        <row r="231">
          <cell r="A231" t="str">
            <v>OtsCC16ROGR_0206</v>
          </cell>
          <cell r="B231" t="str">
            <v>PT11_C07_RR16_RR16_206</v>
          </cell>
          <cell r="C231">
            <v>542462</v>
          </cell>
          <cell r="D231">
            <v>5295</v>
          </cell>
          <cell r="E231">
            <v>0.98</v>
          </cell>
          <cell r="F231">
            <v>51.29</v>
          </cell>
          <cell r="G231">
            <v>8.15</v>
          </cell>
        </row>
        <row r="232">
          <cell r="A232" t="str">
            <v>OtsCC16ROGR_0207</v>
          </cell>
          <cell r="B232" t="str">
            <v>PT02_B09_RR02_OtsCC16ROGR_0207</v>
          </cell>
          <cell r="C232">
            <v>254324</v>
          </cell>
          <cell r="D232">
            <v>388</v>
          </cell>
          <cell r="E232">
            <v>0.15</v>
          </cell>
          <cell r="F232">
            <v>0</v>
          </cell>
          <cell r="G232">
            <v>0</v>
          </cell>
        </row>
        <row r="233">
          <cell r="A233" t="str">
            <v>OtsCC16ROGR_0208</v>
          </cell>
          <cell r="B233" t="str">
            <v>PT02_C09_RR02_OtsCC16ROGR_0208</v>
          </cell>
          <cell r="C233">
            <v>221453</v>
          </cell>
          <cell r="D233">
            <v>7630</v>
          </cell>
          <cell r="E233">
            <v>3.45</v>
          </cell>
          <cell r="F233">
            <v>87.08</v>
          </cell>
          <cell r="G233">
            <v>2.36</v>
          </cell>
        </row>
        <row r="234">
          <cell r="A234" t="str">
            <v>OtsCC16ROGR_0209</v>
          </cell>
          <cell r="B234" t="str">
            <v>PT02_D09_RR02_OtsCC16ROGR_0209</v>
          </cell>
          <cell r="C234">
            <v>153754</v>
          </cell>
          <cell r="D234">
            <v>961</v>
          </cell>
          <cell r="E234">
            <v>0.63</v>
          </cell>
          <cell r="F234">
            <v>4.0599999999999996</v>
          </cell>
          <cell r="G234">
            <v>0.91</v>
          </cell>
        </row>
        <row r="235">
          <cell r="A235" t="str">
            <v>OtsCC16ROGR_0210</v>
          </cell>
          <cell r="B235" t="str">
            <v>PT14_C02_RR14_OtsCC16ROGR_0210</v>
          </cell>
          <cell r="C235">
            <v>210166</v>
          </cell>
          <cell r="D235">
            <v>1447</v>
          </cell>
          <cell r="E235">
            <v>0.69</v>
          </cell>
          <cell r="F235">
            <v>8.86</v>
          </cell>
          <cell r="G235">
            <v>2.17</v>
          </cell>
        </row>
        <row r="236">
          <cell r="A236" t="str">
            <v>OtsCC16ROGR_0210</v>
          </cell>
          <cell r="B236" t="str">
            <v>PT02_E09_RR02_OtsCC16ROGR_0210</v>
          </cell>
          <cell r="C236">
            <v>130753</v>
          </cell>
          <cell r="D236">
            <v>381</v>
          </cell>
          <cell r="E236">
            <v>0.28999999999999998</v>
          </cell>
          <cell r="F236">
            <v>0</v>
          </cell>
          <cell r="G236">
            <v>0</v>
          </cell>
        </row>
        <row r="237">
          <cell r="A237" t="str">
            <v>OtsCC16ROGR_0211</v>
          </cell>
          <cell r="B237" t="str">
            <v>PT02_F09_RR02_OtsCC16ROGR_0211</v>
          </cell>
          <cell r="C237">
            <v>169529</v>
          </cell>
          <cell r="D237">
            <v>228</v>
          </cell>
          <cell r="E237">
            <v>0.13</v>
          </cell>
          <cell r="F237">
            <v>0.37</v>
          </cell>
          <cell r="G237">
            <v>0</v>
          </cell>
        </row>
        <row r="238">
          <cell r="A238" t="str">
            <v>OtsCC16ROGR_0212</v>
          </cell>
          <cell r="B238" t="str">
            <v>PT02_G09_RR02_OtsCC16ROGR_0212</v>
          </cell>
          <cell r="C238">
            <v>278159</v>
          </cell>
          <cell r="D238">
            <v>6571</v>
          </cell>
          <cell r="E238">
            <v>2.36</v>
          </cell>
          <cell r="F238">
            <v>73.06</v>
          </cell>
          <cell r="G238">
            <v>4.83</v>
          </cell>
        </row>
        <row r="239">
          <cell r="A239" t="str">
            <v>OtsCC16ROGR_0213</v>
          </cell>
          <cell r="B239" t="str">
            <v>PT02_H09_RR02_OtsCC16ROGR_0213</v>
          </cell>
          <cell r="C239">
            <v>131203</v>
          </cell>
          <cell r="D239">
            <v>613</v>
          </cell>
          <cell r="E239">
            <v>0.47</v>
          </cell>
          <cell r="F239">
            <v>0</v>
          </cell>
          <cell r="G239">
            <v>0</v>
          </cell>
        </row>
        <row r="240">
          <cell r="A240" t="str">
            <v>OtsCC16ROGR_0214</v>
          </cell>
          <cell r="B240" t="str">
            <v>PT02_A10_RR02_OtsCC16ROGR_0214</v>
          </cell>
          <cell r="C240">
            <v>349441</v>
          </cell>
          <cell r="D240">
            <v>1300</v>
          </cell>
          <cell r="E240">
            <v>0.37</v>
          </cell>
          <cell r="F240">
            <v>7.01</v>
          </cell>
          <cell r="G240">
            <v>3.11</v>
          </cell>
        </row>
        <row r="241">
          <cell r="A241" t="str">
            <v>OtsCC16ROGR_0215</v>
          </cell>
          <cell r="B241" t="str">
            <v>PT02_B10_RR02_OtsCC16ROGR_0215</v>
          </cell>
          <cell r="C241">
            <v>195820</v>
          </cell>
          <cell r="D241">
            <v>22459</v>
          </cell>
          <cell r="E241">
            <v>11.47</v>
          </cell>
          <cell r="F241">
            <v>98.89</v>
          </cell>
          <cell r="G241">
            <v>0.76</v>
          </cell>
        </row>
        <row r="242">
          <cell r="A242" t="str">
            <v>OtsCC16ROGR_0216</v>
          </cell>
          <cell r="B242" t="str">
            <v>PT02_C10_RR02_OtsCC16ROGR_0216</v>
          </cell>
          <cell r="C242">
            <v>270932</v>
          </cell>
          <cell r="D242">
            <v>785</v>
          </cell>
          <cell r="E242">
            <v>0.28999999999999998</v>
          </cell>
          <cell r="F242">
            <v>0.37</v>
          </cell>
          <cell r="G242">
            <v>0</v>
          </cell>
        </row>
        <row r="243">
          <cell r="A243" t="str">
            <v>OtsCC16ROGR_0217</v>
          </cell>
          <cell r="B243" t="str">
            <v>PT02_D10_RR02_OtsCC16ROGR_0217</v>
          </cell>
          <cell r="C243">
            <v>174142</v>
          </cell>
          <cell r="D243">
            <v>231</v>
          </cell>
          <cell r="E243">
            <v>0.13</v>
          </cell>
          <cell r="F243">
            <v>0</v>
          </cell>
          <cell r="G243">
            <v>0</v>
          </cell>
        </row>
        <row r="244">
          <cell r="A244" t="str">
            <v>OtsCC16ROGR_0218</v>
          </cell>
          <cell r="B244" t="str">
            <v>PT02_E10_RR02_OtsCC16ROGR_0218</v>
          </cell>
          <cell r="C244">
            <v>228366</v>
          </cell>
          <cell r="D244">
            <v>1153</v>
          </cell>
          <cell r="E244">
            <v>0.5</v>
          </cell>
          <cell r="F244">
            <v>5.17</v>
          </cell>
          <cell r="G244">
            <v>10.17</v>
          </cell>
        </row>
        <row r="245">
          <cell r="A245" t="str">
            <v>OtsCC16ROGR_0219</v>
          </cell>
          <cell r="B245" t="str">
            <v>PT02_F10_RR02_OtsCC16ROGR_0219</v>
          </cell>
          <cell r="C245">
            <v>98823</v>
          </cell>
          <cell r="D245">
            <v>659</v>
          </cell>
          <cell r="E245">
            <v>0.67</v>
          </cell>
          <cell r="F245">
            <v>0.37</v>
          </cell>
          <cell r="G245">
            <v>0</v>
          </cell>
        </row>
        <row r="246">
          <cell r="A246" t="str">
            <v>OtsCC16ROGR_0220</v>
          </cell>
          <cell r="B246" t="str">
            <v>PT02_G10_RR02_OtsCC16ROGR_0220</v>
          </cell>
          <cell r="C246">
            <v>171717</v>
          </cell>
          <cell r="D246">
            <v>1317</v>
          </cell>
          <cell r="E246">
            <v>0.77</v>
          </cell>
          <cell r="F246">
            <v>4.8</v>
          </cell>
          <cell r="G246">
            <v>6.95</v>
          </cell>
        </row>
        <row r="247">
          <cell r="A247" t="str">
            <v>OtsCC16ROGR_0221</v>
          </cell>
          <cell r="B247" t="str">
            <v>PT02_H10_RR02_OtsCC16ROGR_0221</v>
          </cell>
          <cell r="C247">
            <v>209471</v>
          </cell>
          <cell r="D247">
            <v>263</v>
          </cell>
          <cell r="E247">
            <v>0.13</v>
          </cell>
          <cell r="F247">
            <v>0</v>
          </cell>
          <cell r="G247">
            <v>0</v>
          </cell>
        </row>
        <row r="248">
          <cell r="A248" t="str">
            <v>OtsCC16ROGR_0222</v>
          </cell>
          <cell r="B248" t="str">
            <v>PT02_A11_RR02_OtsCC16ROGR_0222</v>
          </cell>
          <cell r="C248">
            <v>362811</v>
          </cell>
          <cell r="D248">
            <v>473</v>
          </cell>
          <cell r="E248">
            <v>0.13</v>
          </cell>
          <cell r="F248">
            <v>0</v>
          </cell>
          <cell r="G248">
            <v>11.11</v>
          </cell>
        </row>
        <row r="249">
          <cell r="A249" t="str">
            <v>OtsCC16ROGR_0223</v>
          </cell>
          <cell r="B249" t="str">
            <v>PT02_B11_RR02_OtsCC16ROGR_0223</v>
          </cell>
          <cell r="C249">
            <v>206816</v>
          </cell>
          <cell r="D249">
            <v>52636</v>
          </cell>
          <cell r="E249">
            <v>25.45</v>
          </cell>
          <cell r="F249">
            <v>98.89</v>
          </cell>
          <cell r="G249">
            <v>0.35</v>
          </cell>
        </row>
        <row r="250">
          <cell r="A250" t="str">
            <v>OtsCC16ROGR_0224</v>
          </cell>
          <cell r="B250" t="str">
            <v>PT02_C11_RR02_OtsCC16ROGR_0224</v>
          </cell>
          <cell r="C250">
            <v>193174</v>
          </cell>
          <cell r="D250">
            <v>2711</v>
          </cell>
          <cell r="E250">
            <v>1.4</v>
          </cell>
          <cell r="F250">
            <v>39.85</v>
          </cell>
          <cell r="G250">
            <v>3.88</v>
          </cell>
        </row>
        <row r="251">
          <cell r="A251" t="str">
            <v>OtsCC16ROGR_0225</v>
          </cell>
          <cell r="B251" t="str">
            <v>PT02_D11_RR02_OtsCC16ROGR_0225</v>
          </cell>
          <cell r="C251">
            <v>96450</v>
          </cell>
          <cell r="D251">
            <v>10304</v>
          </cell>
          <cell r="E251">
            <v>10.68</v>
          </cell>
          <cell r="F251">
            <v>89.67</v>
          </cell>
          <cell r="G251">
            <v>1.52</v>
          </cell>
        </row>
        <row r="252">
          <cell r="A252" t="str">
            <v>OtsCC16ROGR_0226</v>
          </cell>
          <cell r="B252" t="str">
            <v>PT02_E11_RR02_OtsCC16ROGR_0226</v>
          </cell>
          <cell r="C252">
            <v>182885</v>
          </cell>
          <cell r="D252">
            <v>26272</v>
          </cell>
          <cell r="E252">
            <v>14.37</v>
          </cell>
          <cell r="F252">
            <v>98.89</v>
          </cell>
          <cell r="G252">
            <v>0.33</v>
          </cell>
        </row>
        <row r="253">
          <cell r="A253" t="str">
            <v>OtsCC16ROGR_0227</v>
          </cell>
          <cell r="B253" t="str">
            <v>PT02_F11_RR02_OtsCC16ROGR_0227</v>
          </cell>
          <cell r="C253">
            <v>125104</v>
          </cell>
          <cell r="D253">
            <v>255</v>
          </cell>
          <cell r="E253">
            <v>0.2</v>
          </cell>
          <cell r="F253">
            <v>0</v>
          </cell>
          <cell r="G253">
            <v>0</v>
          </cell>
        </row>
        <row r="254">
          <cell r="A254" t="str">
            <v>OtsCC16ROGR_0228</v>
          </cell>
          <cell r="B254" t="str">
            <v>PT02_G11_RR02_OtsCC16ROGR_0228</v>
          </cell>
          <cell r="C254">
            <v>111358</v>
          </cell>
          <cell r="D254">
            <v>9400</v>
          </cell>
          <cell r="E254">
            <v>8.44</v>
          </cell>
          <cell r="F254">
            <v>93.36</v>
          </cell>
          <cell r="G254">
            <v>1.22</v>
          </cell>
        </row>
        <row r="255">
          <cell r="A255" t="str">
            <v>OtsCC16ROGR_0229</v>
          </cell>
          <cell r="B255" t="str">
            <v>PT02_H11_RR02_OtsCC16ROGR_0229</v>
          </cell>
          <cell r="C255">
            <v>181478</v>
          </cell>
          <cell r="D255">
            <v>7466</v>
          </cell>
          <cell r="E255">
            <v>4.1100000000000003</v>
          </cell>
          <cell r="F255">
            <v>86.35</v>
          </cell>
          <cell r="G255">
            <v>1.73</v>
          </cell>
        </row>
        <row r="256">
          <cell r="A256" t="str">
            <v>OtsCC16ROGR_0230</v>
          </cell>
          <cell r="B256" t="str">
            <v>PT14_D02_RR14_OtsCC16ROGR_0230</v>
          </cell>
          <cell r="C256">
            <v>148534</v>
          </cell>
          <cell r="D256">
            <v>5222</v>
          </cell>
          <cell r="E256">
            <v>3.52</v>
          </cell>
          <cell r="F256">
            <v>68.27</v>
          </cell>
          <cell r="G256">
            <v>2.72</v>
          </cell>
        </row>
        <row r="257">
          <cell r="A257" t="str">
            <v>OtsCC16ROGR_0230</v>
          </cell>
          <cell r="B257" t="str">
            <v>PT11_D07_RR16_RR16_230</v>
          </cell>
          <cell r="C257">
            <v>482532</v>
          </cell>
          <cell r="D257">
            <v>2847</v>
          </cell>
          <cell r="E257">
            <v>0.59</v>
          </cell>
          <cell r="F257">
            <v>31</v>
          </cell>
          <cell r="G257">
            <v>7.82</v>
          </cell>
        </row>
        <row r="258">
          <cell r="A258" t="str">
            <v>OtsCC16ROGR_0231</v>
          </cell>
          <cell r="B258" t="str">
            <v>PT11_E07_RR16_RR16_231</v>
          </cell>
          <cell r="C258">
            <v>161987</v>
          </cell>
          <cell r="D258">
            <v>24406</v>
          </cell>
          <cell r="E258">
            <v>15.07</v>
          </cell>
          <cell r="F258">
            <v>92.25</v>
          </cell>
          <cell r="G258">
            <v>2.21</v>
          </cell>
        </row>
        <row r="259">
          <cell r="A259" t="str">
            <v>OtsCC16ROGR_0232</v>
          </cell>
          <cell r="B259" t="str">
            <v>PT02_A12_RR02_OtsCC16ROGR_0232</v>
          </cell>
          <cell r="C259">
            <v>327203</v>
          </cell>
          <cell r="D259">
            <v>7060</v>
          </cell>
          <cell r="E259">
            <v>2.16</v>
          </cell>
          <cell r="F259">
            <v>80.069999999999993</v>
          </cell>
          <cell r="G259">
            <v>1.53</v>
          </cell>
        </row>
        <row r="260">
          <cell r="A260" t="str">
            <v>OtsCC16ROGR_0233</v>
          </cell>
          <cell r="B260" t="str">
            <v>PT02_B12_RR02_OtsCC16ROGR_0233</v>
          </cell>
          <cell r="C260">
            <v>232523</v>
          </cell>
          <cell r="D260">
            <v>353</v>
          </cell>
          <cell r="E260">
            <v>0.15</v>
          </cell>
          <cell r="F260">
            <v>0</v>
          </cell>
          <cell r="G260">
            <v>0</v>
          </cell>
        </row>
        <row r="261">
          <cell r="A261" t="str">
            <v>OtsCC16ROGR_0234</v>
          </cell>
          <cell r="B261" t="str">
            <v>PT02_C12_RR02_OtsCC16ROGR_0234</v>
          </cell>
          <cell r="C261">
            <v>101476</v>
          </cell>
          <cell r="D261">
            <v>37910</v>
          </cell>
          <cell r="E261">
            <v>37.36</v>
          </cell>
          <cell r="F261">
            <v>98.89</v>
          </cell>
          <cell r="G261">
            <v>0.34</v>
          </cell>
        </row>
        <row r="262">
          <cell r="A262" t="str">
            <v>OtsCC16ROGR_0235</v>
          </cell>
          <cell r="B262" t="str">
            <v>PT02_D12_RR02_OtsCC16ROGR_0235</v>
          </cell>
          <cell r="C262">
            <v>80436</v>
          </cell>
          <cell r="D262">
            <v>5486</v>
          </cell>
          <cell r="E262">
            <v>6.82</v>
          </cell>
          <cell r="F262">
            <v>67.900000000000006</v>
          </cell>
          <cell r="G262">
            <v>3.02</v>
          </cell>
        </row>
        <row r="263">
          <cell r="A263" t="str">
            <v>OtsCC16ROGR_0236</v>
          </cell>
          <cell r="B263" t="str">
            <v>PT02_E12_RR02_OtsCC16ROGR_0236</v>
          </cell>
          <cell r="C263">
            <v>193459</v>
          </cell>
          <cell r="D263">
            <v>69688</v>
          </cell>
          <cell r="E263">
            <v>36.020000000000003</v>
          </cell>
          <cell r="F263">
            <v>99.26</v>
          </cell>
          <cell r="G263">
            <v>0.52</v>
          </cell>
        </row>
        <row r="264">
          <cell r="A264" t="str">
            <v>OtsCC16ROGR_0237</v>
          </cell>
          <cell r="B264" t="str">
            <v>PT02_F12_RR02_OtsCC16ROGR_0237</v>
          </cell>
          <cell r="C264">
            <v>210272</v>
          </cell>
          <cell r="D264">
            <v>41545</v>
          </cell>
          <cell r="E264">
            <v>19.760000000000002</v>
          </cell>
          <cell r="F264">
            <v>98.89</v>
          </cell>
          <cell r="G264">
            <v>0.72</v>
          </cell>
        </row>
        <row r="265">
          <cell r="A265" t="str">
            <v>OtsCC16ROGR_0238</v>
          </cell>
          <cell r="B265" t="str">
            <v>PT03_A01_RR03_OtsCC16ROGR_0238</v>
          </cell>
          <cell r="C265">
            <v>312432</v>
          </cell>
          <cell r="D265">
            <v>96992</v>
          </cell>
          <cell r="E265">
            <v>31.04</v>
          </cell>
          <cell r="F265">
            <v>98.89</v>
          </cell>
          <cell r="G265">
            <v>0.5</v>
          </cell>
        </row>
        <row r="266">
          <cell r="A266" t="str">
            <v>OtsCC16ROGR_0239</v>
          </cell>
          <cell r="B266" t="str">
            <v>PT03_B01_RR03_OtsCC16ROGR_0239</v>
          </cell>
          <cell r="C266">
            <v>254874</v>
          </cell>
          <cell r="D266">
            <v>163155</v>
          </cell>
          <cell r="E266">
            <v>64.010000000000005</v>
          </cell>
          <cell r="F266">
            <v>98.89</v>
          </cell>
          <cell r="G266">
            <v>0.28000000000000003</v>
          </cell>
        </row>
        <row r="267">
          <cell r="A267" t="str">
            <v>OtsCC16ROGR_0240</v>
          </cell>
          <cell r="B267" t="str">
            <v>PT03_C01_RR03_OtsCC16ROGR_0240</v>
          </cell>
          <cell r="C267">
            <v>268807</v>
          </cell>
          <cell r="D267">
            <v>1363</v>
          </cell>
          <cell r="E267">
            <v>0.51</v>
          </cell>
          <cell r="F267">
            <v>5.9</v>
          </cell>
          <cell r="G267">
            <v>12.17</v>
          </cell>
        </row>
        <row r="268">
          <cell r="A268" t="str">
            <v>OtsCC16ROGR_0241</v>
          </cell>
          <cell r="B268" t="str">
            <v>PT03_D01_RR03_OtsCC16ROGR_0241</v>
          </cell>
          <cell r="C268">
            <v>208390</v>
          </cell>
          <cell r="D268">
            <v>23399</v>
          </cell>
          <cell r="E268">
            <v>11.23</v>
          </cell>
          <cell r="F268">
            <v>98.52</v>
          </cell>
          <cell r="G268">
            <v>0.72</v>
          </cell>
        </row>
        <row r="269">
          <cell r="A269" t="str">
            <v>OtsCC16ROGR_0242</v>
          </cell>
          <cell r="B269" t="str">
            <v>PT03_E01_RR03_OtsCC16ROGR_0242</v>
          </cell>
          <cell r="C269">
            <v>202604</v>
          </cell>
          <cell r="D269">
            <v>640</v>
          </cell>
          <cell r="E269">
            <v>0.32</v>
          </cell>
          <cell r="F269">
            <v>0</v>
          </cell>
          <cell r="G269">
            <v>0</v>
          </cell>
        </row>
        <row r="270">
          <cell r="A270" t="str">
            <v>OtsCC16ROGR_0243</v>
          </cell>
          <cell r="B270" t="str">
            <v>PT03_F01_RR03_OtsCC16ROGR_0243</v>
          </cell>
          <cell r="C270">
            <v>231742</v>
          </cell>
          <cell r="D270">
            <v>72381</v>
          </cell>
          <cell r="E270">
            <v>31.23</v>
          </cell>
          <cell r="F270">
            <v>99.26</v>
          </cell>
          <cell r="G270">
            <v>0.28999999999999998</v>
          </cell>
        </row>
        <row r="271">
          <cell r="A271" t="str">
            <v>OtsCC16ROGR_0244</v>
          </cell>
          <cell r="B271" t="str">
            <v>PT03_G01_RR03_OtsCC16ROGR_0244</v>
          </cell>
          <cell r="C271">
            <v>220622</v>
          </cell>
          <cell r="D271">
            <v>560</v>
          </cell>
          <cell r="E271">
            <v>0.25</v>
          </cell>
          <cell r="F271">
            <v>0</v>
          </cell>
          <cell r="G271">
            <v>0</v>
          </cell>
        </row>
        <row r="272">
          <cell r="A272" t="str">
            <v>OtsCC16ROGR_0245</v>
          </cell>
          <cell r="B272" t="str">
            <v>PT03_H01_RR03_OtsCC16ROGR_0245</v>
          </cell>
          <cell r="C272">
            <v>259652</v>
          </cell>
          <cell r="D272">
            <v>1269</v>
          </cell>
          <cell r="E272">
            <v>0.49</v>
          </cell>
          <cell r="F272">
            <v>9.23</v>
          </cell>
          <cell r="G272">
            <v>3.44</v>
          </cell>
        </row>
        <row r="273">
          <cell r="A273" t="str">
            <v>OtsCC16ROGR_0246</v>
          </cell>
          <cell r="B273" t="str">
            <v>PT03_A02_RR03_OtsCC16ROGR_0246</v>
          </cell>
          <cell r="C273">
            <v>162181</v>
          </cell>
          <cell r="D273">
            <v>213</v>
          </cell>
          <cell r="E273">
            <v>0.13</v>
          </cell>
          <cell r="F273">
            <v>0</v>
          </cell>
          <cell r="G273">
            <v>0</v>
          </cell>
        </row>
        <row r="274">
          <cell r="A274" t="str">
            <v>OtsCC16ROGR_0247</v>
          </cell>
          <cell r="B274" t="str">
            <v>PT03_B02_RR03_OtsCC16ROGR_0247</v>
          </cell>
          <cell r="C274">
            <v>173222</v>
          </cell>
          <cell r="D274">
            <v>861</v>
          </cell>
          <cell r="E274">
            <v>0.5</v>
          </cell>
          <cell r="F274">
            <v>2.21</v>
          </cell>
          <cell r="G274">
            <v>0</v>
          </cell>
        </row>
        <row r="275">
          <cell r="A275" t="str">
            <v>OtsCC16ROGR_0248</v>
          </cell>
          <cell r="B275" t="str">
            <v>PT03_C02_RR03_OtsCC16ROGR_0248</v>
          </cell>
          <cell r="C275">
            <v>177635</v>
          </cell>
          <cell r="D275">
            <v>525</v>
          </cell>
          <cell r="E275">
            <v>0.3</v>
          </cell>
          <cell r="F275">
            <v>0</v>
          </cell>
          <cell r="G275">
            <v>0</v>
          </cell>
        </row>
        <row r="276">
          <cell r="A276" t="str">
            <v>OtsCC16ROGR_0249</v>
          </cell>
          <cell r="B276" t="str">
            <v>PT03_D02_RR03_OtsCC16ROGR_0249</v>
          </cell>
          <cell r="C276">
            <v>197910</v>
          </cell>
          <cell r="D276">
            <v>43506</v>
          </cell>
          <cell r="E276">
            <v>21.98</v>
          </cell>
          <cell r="F276">
            <v>98.89</v>
          </cell>
          <cell r="G276">
            <v>0.48</v>
          </cell>
        </row>
        <row r="277">
          <cell r="A277" t="str">
            <v>OtsCC16ROGR_0250</v>
          </cell>
          <cell r="B277" t="str">
            <v>PT03_E02_RR03_OtsCC16ROGR_0250</v>
          </cell>
          <cell r="C277">
            <v>95017</v>
          </cell>
          <cell r="D277">
            <v>197</v>
          </cell>
          <cell r="E277">
            <v>0.21</v>
          </cell>
          <cell r="F277">
            <v>0</v>
          </cell>
          <cell r="G277">
            <v>0</v>
          </cell>
        </row>
        <row r="278">
          <cell r="A278" t="str">
            <v>OtsCC16ROGR_0250</v>
          </cell>
          <cell r="B278" t="str">
            <v>PT14_E02_RR14_OtsCC16ROGR_0250</v>
          </cell>
          <cell r="C278">
            <v>129866</v>
          </cell>
          <cell r="D278">
            <v>242</v>
          </cell>
          <cell r="E278">
            <v>0.19</v>
          </cell>
          <cell r="F278">
            <v>0</v>
          </cell>
          <cell r="G278">
            <v>0</v>
          </cell>
        </row>
        <row r="279">
          <cell r="A279" t="str">
            <v>OtsCC16ROGR_0251</v>
          </cell>
          <cell r="B279" t="str">
            <v>PT03_F02_RR03_OtsCC16ROGR_0251</v>
          </cell>
          <cell r="C279">
            <v>188439</v>
          </cell>
          <cell r="D279">
            <v>384</v>
          </cell>
          <cell r="E279">
            <v>0.2</v>
          </cell>
          <cell r="F279">
            <v>0.37</v>
          </cell>
          <cell r="G279">
            <v>10</v>
          </cell>
        </row>
        <row r="280">
          <cell r="A280" t="str">
            <v>OtsCC16ROGR_0252</v>
          </cell>
          <cell r="B280" t="str">
            <v>PT03_G02_RR03_OtsCC16ROGR_0252</v>
          </cell>
          <cell r="C280">
            <v>144268</v>
          </cell>
          <cell r="D280">
            <v>323</v>
          </cell>
          <cell r="E280">
            <v>0.22</v>
          </cell>
          <cell r="F280">
            <v>0</v>
          </cell>
          <cell r="G280">
            <v>0</v>
          </cell>
        </row>
        <row r="281">
          <cell r="A281" t="str">
            <v>OtsCC16ROGR_0253</v>
          </cell>
          <cell r="B281" t="str">
            <v>PT03_H02_RR03_OtsCC16ROGR_0253</v>
          </cell>
          <cell r="C281">
            <v>91142</v>
          </cell>
          <cell r="D281">
            <v>167</v>
          </cell>
          <cell r="E281">
            <v>0.18</v>
          </cell>
          <cell r="F281">
            <v>0</v>
          </cell>
          <cell r="G281">
            <v>0</v>
          </cell>
        </row>
        <row r="282">
          <cell r="A282" t="str">
            <v>OtsCC16ROGR_0254</v>
          </cell>
          <cell r="B282" t="str">
            <v>PT03_A03_RR03_OtsCC16ROGR_0254</v>
          </cell>
          <cell r="C282">
            <v>223561</v>
          </cell>
          <cell r="D282">
            <v>13589</v>
          </cell>
          <cell r="E282">
            <v>6.08</v>
          </cell>
          <cell r="F282">
            <v>73.430000000000007</v>
          </cell>
          <cell r="G282">
            <v>0.9</v>
          </cell>
        </row>
        <row r="283">
          <cell r="A283" t="str">
            <v>OtsCC16ROGR_0255</v>
          </cell>
          <cell r="B283" t="str">
            <v>PT03_B03_RR03_OtsCC16ROGR_0255</v>
          </cell>
          <cell r="C283">
            <v>263784</v>
          </cell>
          <cell r="D283">
            <v>884</v>
          </cell>
          <cell r="E283">
            <v>0.34</v>
          </cell>
          <cell r="F283">
            <v>2.21</v>
          </cell>
          <cell r="G283">
            <v>4.1100000000000003</v>
          </cell>
        </row>
        <row r="284">
          <cell r="A284" t="str">
            <v>OtsCC16ROGR_0256</v>
          </cell>
          <cell r="B284" t="str">
            <v>PT03_C03_RR03_OtsCC16ROGR_0256</v>
          </cell>
          <cell r="C284">
            <v>318282</v>
          </cell>
          <cell r="D284">
            <v>1617</v>
          </cell>
          <cell r="E284">
            <v>0.51</v>
          </cell>
          <cell r="F284">
            <v>16.61</v>
          </cell>
          <cell r="G284">
            <v>3.93</v>
          </cell>
        </row>
        <row r="285">
          <cell r="A285" t="str">
            <v>OtsCC16ROGR_0257</v>
          </cell>
          <cell r="B285" t="str">
            <v>PT03_D03_RR03_OtsCC16ROGR_0257</v>
          </cell>
          <cell r="C285">
            <v>263576</v>
          </cell>
          <cell r="D285">
            <v>275</v>
          </cell>
          <cell r="E285">
            <v>0.1</v>
          </cell>
          <cell r="F285">
            <v>0</v>
          </cell>
          <cell r="G285">
            <v>0</v>
          </cell>
        </row>
        <row r="286">
          <cell r="A286" t="str">
            <v>OtsCC16ROGR_0258</v>
          </cell>
          <cell r="B286" t="str">
            <v>PT03_E03_RR03_OtsCC16ROGR_0258</v>
          </cell>
          <cell r="C286">
            <v>75733</v>
          </cell>
          <cell r="D286">
            <v>196</v>
          </cell>
          <cell r="E286">
            <v>0.26</v>
          </cell>
          <cell r="F286">
            <v>0</v>
          </cell>
          <cell r="G286">
            <v>0</v>
          </cell>
        </row>
        <row r="287">
          <cell r="A287" t="str">
            <v>OtsCC16ROGR_0259</v>
          </cell>
          <cell r="B287" t="str">
            <v>PT03_F03_RR03_OtsCC16ROGR_0259</v>
          </cell>
          <cell r="C287">
            <v>202695</v>
          </cell>
          <cell r="D287">
            <v>7442</v>
          </cell>
          <cell r="E287">
            <v>3.67</v>
          </cell>
          <cell r="F287">
            <v>87.45</v>
          </cell>
          <cell r="G287">
            <v>1.56</v>
          </cell>
        </row>
        <row r="288">
          <cell r="A288" t="str">
            <v>OtsCC16ROGR_0260</v>
          </cell>
          <cell r="B288" t="str">
            <v>PT03_G03_RR03_OtsCC16ROGR_0260</v>
          </cell>
          <cell r="C288">
            <v>258437</v>
          </cell>
          <cell r="D288">
            <v>392</v>
          </cell>
          <cell r="E288">
            <v>0.15</v>
          </cell>
          <cell r="F288">
            <v>0</v>
          </cell>
          <cell r="G288">
            <v>0</v>
          </cell>
        </row>
        <row r="289">
          <cell r="A289" t="str">
            <v>OtsCC16ROGR_0261</v>
          </cell>
          <cell r="B289" t="str">
            <v>PT11_F07_RR16_RR16_261</v>
          </cell>
          <cell r="C289">
            <v>141354</v>
          </cell>
          <cell r="D289">
            <v>10463</v>
          </cell>
          <cell r="E289">
            <v>7.4</v>
          </cell>
          <cell r="F289">
            <v>71.22</v>
          </cell>
          <cell r="G289">
            <v>4.58</v>
          </cell>
        </row>
        <row r="290">
          <cell r="A290" t="str">
            <v>OtsCC16ROGR_0262</v>
          </cell>
          <cell r="B290" t="str">
            <v>PT11_G07_RR16_RR16_262</v>
          </cell>
          <cell r="C290">
            <v>270602</v>
          </cell>
          <cell r="D290">
            <v>2773</v>
          </cell>
          <cell r="E290">
            <v>1.02</v>
          </cell>
          <cell r="F290">
            <v>25.83</v>
          </cell>
          <cell r="G290">
            <v>8.18</v>
          </cell>
        </row>
        <row r="291">
          <cell r="A291" t="str">
            <v>OtsCC16ROGR_0263</v>
          </cell>
          <cell r="B291" t="str">
            <v>PT03_H03_RR03_OtsCC16ROGR_0263</v>
          </cell>
          <cell r="C291">
            <v>189900</v>
          </cell>
          <cell r="D291">
            <v>829</v>
          </cell>
          <cell r="E291">
            <v>0.44</v>
          </cell>
          <cell r="F291">
            <v>2.58</v>
          </cell>
          <cell r="G291">
            <v>5.88</v>
          </cell>
        </row>
        <row r="292">
          <cell r="A292" t="str">
            <v>OtsCC16ROGR_0264</v>
          </cell>
          <cell r="B292" t="str">
            <v>PT03_A04_RR03_OtsCC16ROGR_0264</v>
          </cell>
          <cell r="C292">
            <v>242294</v>
          </cell>
          <cell r="D292">
            <v>810</v>
          </cell>
          <cell r="E292">
            <v>0.33</v>
          </cell>
          <cell r="F292">
            <v>1.85</v>
          </cell>
          <cell r="G292">
            <v>0</v>
          </cell>
        </row>
        <row r="293">
          <cell r="A293" t="str">
            <v>OtsCC16ROGR_0265</v>
          </cell>
          <cell r="B293" t="str">
            <v>PT03_B04_RR03_OtsCC16ROGR_0265</v>
          </cell>
          <cell r="C293">
            <v>139149</v>
          </cell>
          <cell r="D293">
            <v>198</v>
          </cell>
          <cell r="E293">
            <v>0.14000000000000001</v>
          </cell>
          <cell r="F293">
            <v>0</v>
          </cell>
          <cell r="G293">
            <v>0</v>
          </cell>
        </row>
        <row r="294">
          <cell r="A294" t="str">
            <v>OtsCC16ROGR_0266</v>
          </cell>
          <cell r="B294" t="str">
            <v>PT03_C04_RR03_OtsCC16ROGR_0266</v>
          </cell>
          <cell r="C294">
            <v>280509</v>
          </cell>
          <cell r="D294">
            <v>72571</v>
          </cell>
          <cell r="E294">
            <v>25.87</v>
          </cell>
          <cell r="F294">
            <v>99.63</v>
          </cell>
          <cell r="G294">
            <v>0.28999999999999998</v>
          </cell>
        </row>
        <row r="295">
          <cell r="A295" t="str">
            <v>OtsCC16ROGR_0267</v>
          </cell>
          <cell r="B295" t="str">
            <v>PT03_D04_RR03_OtsCC16ROGR_0267</v>
          </cell>
          <cell r="C295">
            <v>217977</v>
          </cell>
          <cell r="D295">
            <v>16119</v>
          </cell>
          <cell r="E295">
            <v>7.39</v>
          </cell>
          <cell r="F295">
            <v>66.790000000000006</v>
          </cell>
          <cell r="G295">
            <v>6.45</v>
          </cell>
        </row>
        <row r="296">
          <cell r="A296" t="str">
            <v>OtsCC16ROGR_0268</v>
          </cell>
          <cell r="B296" t="str">
            <v>PT03_E04_RR03_OtsCC16ROGR_0268</v>
          </cell>
          <cell r="C296">
            <v>192997</v>
          </cell>
          <cell r="D296">
            <v>7599</v>
          </cell>
          <cell r="E296">
            <v>3.94</v>
          </cell>
          <cell r="F296">
            <v>86.35</v>
          </cell>
          <cell r="G296">
            <v>1.07</v>
          </cell>
        </row>
        <row r="297">
          <cell r="A297" t="str">
            <v>OtsCC16ROGR_0269</v>
          </cell>
          <cell r="B297" t="str">
            <v>PT03_F04_RR03_OtsCC16ROGR_0269</v>
          </cell>
          <cell r="C297">
            <v>255990</v>
          </cell>
          <cell r="D297">
            <v>360</v>
          </cell>
          <cell r="E297">
            <v>0.14000000000000001</v>
          </cell>
          <cell r="F297">
            <v>0</v>
          </cell>
          <cell r="G297">
            <v>0</v>
          </cell>
        </row>
        <row r="298">
          <cell r="A298" t="str">
            <v>OtsCC16ROGR_0270</v>
          </cell>
          <cell r="B298" t="str">
            <v>PT03_G04_RR03_OtsCC16ROGR_0270</v>
          </cell>
          <cell r="C298">
            <v>263404</v>
          </cell>
          <cell r="D298">
            <v>3467</v>
          </cell>
          <cell r="E298">
            <v>1.32</v>
          </cell>
          <cell r="F298">
            <v>52.4</v>
          </cell>
          <cell r="G298">
            <v>2.84</v>
          </cell>
        </row>
        <row r="299">
          <cell r="A299" t="str">
            <v>OtsCC16ROGR_0270</v>
          </cell>
          <cell r="B299" t="str">
            <v>PT14_F02_RR14_OtsCC16ROGR_0270</v>
          </cell>
          <cell r="C299">
            <v>158786</v>
          </cell>
          <cell r="D299">
            <v>1842</v>
          </cell>
          <cell r="E299">
            <v>1.1599999999999999</v>
          </cell>
          <cell r="F299">
            <v>23.25</v>
          </cell>
          <cell r="G299">
            <v>2.4900000000000002</v>
          </cell>
        </row>
        <row r="300">
          <cell r="A300" t="str">
            <v>OtsCC16ROGR_0271</v>
          </cell>
          <cell r="B300" t="str">
            <v>PT03_H04_RR03_OtsCC16ROGR_0271</v>
          </cell>
          <cell r="C300">
            <v>120865</v>
          </cell>
          <cell r="D300">
            <v>221</v>
          </cell>
          <cell r="E300">
            <v>0.18</v>
          </cell>
          <cell r="F300">
            <v>0</v>
          </cell>
          <cell r="G300">
            <v>0</v>
          </cell>
        </row>
        <row r="301">
          <cell r="A301" t="str">
            <v>OtsCC16ROGR_0272</v>
          </cell>
          <cell r="B301" t="str">
            <v>PT03_A05_RR03_OtsCC16ROGR_0272</v>
          </cell>
          <cell r="C301">
            <v>163395</v>
          </cell>
          <cell r="D301">
            <v>23523</v>
          </cell>
          <cell r="E301">
            <v>14.4</v>
          </cell>
          <cell r="F301">
            <v>98.89</v>
          </cell>
          <cell r="G301">
            <v>0.72</v>
          </cell>
        </row>
        <row r="302">
          <cell r="A302" t="str">
            <v>OtsCC16ROGR_0273</v>
          </cell>
          <cell r="B302" t="str">
            <v>PT03_B05_RR03_OtsCC16ROGR_0273</v>
          </cell>
          <cell r="C302">
            <v>263580</v>
          </cell>
          <cell r="D302">
            <v>6521</v>
          </cell>
          <cell r="E302">
            <v>2.4700000000000002</v>
          </cell>
          <cell r="F302">
            <v>85.98</v>
          </cell>
          <cell r="G302">
            <v>1</v>
          </cell>
        </row>
        <row r="303">
          <cell r="A303" t="str">
            <v>OtsCC16ROGR_0274</v>
          </cell>
          <cell r="B303" t="str">
            <v>PT03_C05_RR03_OtsCC16ROGR_0274</v>
          </cell>
          <cell r="C303">
            <v>290889</v>
          </cell>
          <cell r="D303">
            <v>149777</v>
          </cell>
          <cell r="E303">
            <v>51.49</v>
          </cell>
          <cell r="F303">
            <v>99.63</v>
          </cell>
          <cell r="G303">
            <v>0.19</v>
          </cell>
        </row>
        <row r="304">
          <cell r="A304" t="str">
            <v>OtsCC16ROGR_0275</v>
          </cell>
          <cell r="B304" t="str">
            <v>PT03_D05_RR03_OtsCC16ROGR_0275</v>
          </cell>
          <cell r="C304">
            <v>180768</v>
          </cell>
          <cell r="D304">
            <v>175</v>
          </cell>
          <cell r="E304">
            <v>0.1</v>
          </cell>
          <cell r="F304">
            <v>0</v>
          </cell>
          <cell r="G304">
            <v>0</v>
          </cell>
        </row>
        <row r="305">
          <cell r="A305" t="str">
            <v>OtsCC16ROGR_0276</v>
          </cell>
          <cell r="B305" t="str">
            <v>PT03_E05_RR03_OtsCC16ROGR_0276</v>
          </cell>
          <cell r="C305">
            <v>197544</v>
          </cell>
          <cell r="D305">
            <v>618</v>
          </cell>
          <cell r="E305">
            <v>0.31</v>
          </cell>
          <cell r="F305">
            <v>0</v>
          </cell>
          <cell r="G305">
            <v>42.86</v>
          </cell>
        </row>
        <row r="306">
          <cell r="A306" t="str">
            <v>OtsCC16ROGR_0277</v>
          </cell>
          <cell r="B306" t="str">
            <v>PT03_F05_RR03_OtsCC16ROGR_0277</v>
          </cell>
          <cell r="C306">
            <v>203191</v>
          </cell>
          <cell r="D306">
            <v>309</v>
          </cell>
          <cell r="E306">
            <v>0.15</v>
          </cell>
          <cell r="F306">
            <v>0</v>
          </cell>
          <cell r="G306">
            <v>0</v>
          </cell>
        </row>
        <row r="307">
          <cell r="A307" t="str">
            <v>OtsCC16ROGR_0278</v>
          </cell>
          <cell r="B307" t="str">
            <v>PT03_G05_RR03_OtsCC16ROGR_0278</v>
          </cell>
          <cell r="C307">
            <v>202829</v>
          </cell>
          <cell r="D307">
            <v>103837</v>
          </cell>
          <cell r="E307">
            <v>51.19</v>
          </cell>
          <cell r="F307">
            <v>99.26</v>
          </cell>
          <cell r="G307">
            <v>0.24</v>
          </cell>
        </row>
        <row r="308">
          <cell r="A308" t="str">
            <v>OtsCC16ROGR_0279</v>
          </cell>
          <cell r="B308" t="str">
            <v>PT03_H05_RR03_OtsCC16ROGR_0279</v>
          </cell>
          <cell r="C308">
            <v>160520</v>
          </cell>
          <cell r="D308">
            <v>378</v>
          </cell>
          <cell r="E308">
            <v>0.24</v>
          </cell>
          <cell r="F308">
            <v>0.37</v>
          </cell>
          <cell r="G308">
            <v>9.09</v>
          </cell>
        </row>
        <row r="309">
          <cell r="A309" t="str">
            <v>OtsCC16ROGR_0280</v>
          </cell>
          <cell r="B309" t="str">
            <v>PT11_H07_RR16_RR16_280</v>
          </cell>
          <cell r="C309">
            <v>466890</v>
          </cell>
          <cell r="D309">
            <v>26449</v>
          </cell>
          <cell r="E309">
            <v>5.66</v>
          </cell>
          <cell r="F309">
            <v>78.23</v>
          </cell>
          <cell r="G309">
            <v>5.15</v>
          </cell>
        </row>
        <row r="310">
          <cell r="A310" t="str">
            <v>OtsCC16ROGR_0281</v>
          </cell>
          <cell r="B310" t="str">
            <v>PT11_A08_RR16_RR16_281</v>
          </cell>
          <cell r="C310">
            <v>161821</v>
          </cell>
          <cell r="D310">
            <v>4587</v>
          </cell>
          <cell r="E310">
            <v>2.83</v>
          </cell>
          <cell r="F310">
            <v>47.97</v>
          </cell>
          <cell r="G310">
            <v>6.69</v>
          </cell>
        </row>
        <row r="311">
          <cell r="A311" t="str">
            <v>OtsCC16ROGR_0282</v>
          </cell>
          <cell r="B311" t="str">
            <v>PT03_A06_RR03_OtsCC16ROGR_0282</v>
          </cell>
          <cell r="C311">
            <v>216247</v>
          </cell>
          <cell r="D311">
            <v>17206</v>
          </cell>
          <cell r="E311">
            <v>7.96</v>
          </cell>
          <cell r="F311">
            <v>98.15</v>
          </cell>
          <cell r="G311">
            <v>0.67</v>
          </cell>
        </row>
        <row r="312">
          <cell r="A312" t="str">
            <v>OtsCC16ROGR_0283</v>
          </cell>
          <cell r="B312" t="str">
            <v>PT03_B06_RR03_OtsCC16ROGR_0283</v>
          </cell>
          <cell r="C312">
            <v>126835</v>
          </cell>
          <cell r="D312">
            <v>182</v>
          </cell>
          <cell r="E312">
            <v>0.14000000000000001</v>
          </cell>
          <cell r="F312">
            <v>0</v>
          </cell>
          <cell r="G312">
            <v>0</v>
          </cell>
        </row>
        <row r="313">
          <cell r="A313" t="str">
            <v>OtsCC16ROGR_0284</v>
          </cell>
          <cell r="B313" t="str">
            <v>PT03_C06_RR03_OtsCC16ROGR_0284</v>
          </cell>
          <cell r="C313">
            <v>228710</v>
          </cell>
          <cell r="D313">
            <v>20304</v>
          </cell>
          <cell r="E313">
            <v>8.8800000000000008</v>
          </cell>
          <cell r="F313">
            <v>97.79</v>
          </cell>
          <cell r="G313">
            <v>0.44</v>
          </cell>
        </row>
        <row r="314">
          <cell r="A314" t="str">
            <v>OtsCC16ROGR_0285</v>
          </cell>
          <cell r="B314" t="str">
            <v>PT03_D06_RR03_OtsCC16ROGR_0285</v>
          </cell>
          <cell r="C314">
            <v>224067</v>
          </cell>
          <cell r="D314">
            <v>1072</v>
          </cell>
          <cell r="E314">
            <v>0.48</v>
          </cell>
          <cell r="F314">
            <v>2.21</v>
          </cell>
          <cell r="G314">
            <v>3.9</v>
          </cell>
        </row>
        <row r="315">
          <cell r="A315" t="str">
            <v>OtsCC16ROGR_0286</v>
          </cell>
          <cell r="B315" t="str">
            <v>PT03_E06_RR03_OtsCC16ROGR_0286</v>
          </cell>
          <cell r="C315">
            <v>131170</v>
          </cell>
          <cell r="D315">
            <v>3650</v>
          </cell>
          <cell r="E315">
            <v>2.78</v>
          </cell>
          <cell r="F315">
            <v>57.56</v>
          </cell>
          <cell r="G315">
            <v>1.5</v>
          </cell>
        </row>
        <row r="316">
          <cell r="A316" t="str">
            <v>OtsCC16ROGR_0287</v>
          </cell>
          <cell r="B316" t="str">
            <v>PT03_F06_RR03_OtsCC16ROGR_0287</v>
          </cell>
          <cell r="C316">
            <v>188880</v>
          </cell>
          <cell r="D316">
            <v>238</v>
          </cell>
          <cell r="E316">
            <v>0.13</v>
          </cell>
          <cell r="F316">
            <v>0</v>
          </cell>
          <cell r="G316">
            <v>0</v>
          </cell>
        </row>
        <row r="317">
          <cell r="A317" t="str">
            <v>OtsCC16ROGR_0288</v>
          </cell>
          <cell r="B317" t="str">
            <v>PT03_G06_RR03_OtsCC16ROGR_0288</v>
          </cell>
          <cell r="C317">
            <v>116801</v>
          </cell>
          <cell r="D317">
            <v>878</v>
          </cell>
          <cell r="E317">
            <v>0.75</v>
          </cell>
          <cell r="F317">
            <v>2.21</v>
          </cell>
          <cell r="G317">
            <v>2.94</v>
          </cell>
        </row>
        <row r="318">
          <cell r="A318" t="str">
            <v>OtsCC16ROGR_0289</v>
          </cell>
          <cell r="B318" t="str">
            <v>PT03_H06_RR03_OtsCC16ROGR_0289</v>
          </cell>
          <cell r="C318">
            <v>109313</v>
          </cell>
          <cell r="D318">
            <v>267</v>
          </cell>
          <cell r="E318">
            <v>0.24</v>
          </cell>
          <cell r="F318">
            <v>0</v>
          </cell>
          <cell r="G318">
            <v>0</v>
          </cell>
        </row>
        <row r="319">
          <cell r="A319" t="str">
            <v>OtsCC16ROGR_0290</v>
          </cell>
          <cell r="B319" t="str">
            <v>PT10_A11_FCRR2_RR16_290</v>
          </cell>
          <cell r="C319">
            <v>210314</v>
          </cell>
          <cell r="D319">
            <v>2860</v>
          </cell>
          <cell r="E319">
            <v>1.36</v>
          </cell>
          <cell r="F319">
            <v>31</v>
          </cell>
          <cell r="G319">
            <v>6.54</v>
          </cell>
        </row>
        <row r="320">
          <cell r="A320" t="str">
            <v>OtsCC16ROGR_0290</v>
          </cell>
          <cell r="B320" t="str">
            <v>PT11_B08_RR16_RR16_290</v>
          </cell>
          <cell r="C320">
            <v>375734</v>
          </cell>
          <cell r="D320">
            <v>1616</v>
          </cell>
          <cell r="E320">
            <v>0.43</v>
          </cell>
          <cell r="F320">
            <v>13.65</v>
          </cell>
          <cell r="G320">
            <v>9.74</v>
          </cell>
        </row>
        <row r="321">
          <cell r="A321" t="str">
            <v>OtsCC16ROGR_0290</v>
          </cell>
          <cell r="B321" t="str">
            <v>PT14_G02_RR14_OtsCC16ROGR_0290</v>
          </cell>
          <cell r="C321">
            <v>139846</v>
          </cell>
          <cell r="D321">
            <v>1006</v>
          </cell>
          <cell r="E321">
            <v>0.72</v>
          </cell>
          <cell r="F321">
            <v>1.85</v>
          </cell>
          <cell r="G321">
            <v>0</v>
          </cell>
        </row>
        <row r="322">
          <cell r="A322" t="str">
            <v>OtsCC16ROGR_0291</v>
          </cell>
          <cell r="B322" t="str">
            <v>PT11_C08_RR16_RR16_291</v>
          </cell>
          <cell r="C322">
            <v>371812</v>
          </cell>
          <cell r="D322">
            <v>46419</v>
          </cell>
          <cell r="E322">
            <v>12.48</v>
          </cell>
          <cell r="F322">
            <v>98.15</v>
          </cell>
          <cell r="G322">
            <v>1</v>
          </cell>
        </row>
        <row r="323">
          <cell r="A323" t="str">
            <v>OtsCC16ROGR_0292</v>
          </cell>
          <cell r="B323" t="str">
            <v>PT03_A07_RR03_OtsCC16ROGR_0292</v>
          </cell>
          <cell r="C323">
            <v>195384</v>
          </cell>
          <cell r="D323">
            <v>245</v>
          </cell>
          <cell r="E323">
            <v>0.13</v>
          </cell>
          <cell r="F323">
            <v>0</v>
          </cell>
          <cell r="G323">
            <v>0</v>
          </cell>
        </row>
        <row r="324">
          <cell r="A324" t="str">
            <v>OtsCC16ROGR_0293</v>
          </cell>
          <cell r="B324" t="str">
            <v>PT03_B07_RR03_OtsCC16ROGR_0293</v>
          </cell>
          <cell r="C324">
            <v>215847</v>
          </cell>
          <cell r="D324">
            <v>220</v>
          </cell>
          <cell r="E324">
            <v>0.1</v>
          </cell>
          <cell r="F324">
            <v>0</v>
          </cell>
          <cell r="G324">
            <v>0</v>
          </cell>
        </row>
        <row r="325">
          <cell r="A325" t="str">
            <v>OtsCC16ROGR_0294</v>
          </cell>
          <cell r="B325" t="str">
            <v>PT03_C07_RR03_OtsCC16ROGR_0294</v>
          </cell>
          <cell r="C325">
            <v>209355</v>
          </cell>
          <cell r="D325">
            <v>14910</v>
          </cell>
          <cell r="E325">
            <v>7.12</v>
          </cell>
          <cell r="F325">
            <v>93.36</v>
          </cell>
          <cell r="G325">
            <v>1.0900000000000001</v>
          </cell>
        </row>
        <row r="326">
          <cell r="A326" t="str">
            <v>OtsCC16ROGR_0295</v>
          </cell>
          <cell r="B326" t="str">
            <v>PT03_D07_RR03_OtsCC16ROGR_0295</v>
          </cell>
          <cell r="C326">
            <v>141386</v>
          </cell>
          <cell r="D326">
            <v>811</v>
          </cell>
          <cell r="E326">
            <v>0.56999999999999995</v>
          </cell>
          <cell r="F326">
            <v>0.74</v>
          </cell>
          <cell r="G326">
            <v>11.11</v>
          </cell>
        </row>
        <row r="327">
          <cell r="A327" t="str">
            <v>OtsCC16ROGR_0296</v>
          </cell>
          <cell r="B327" t="str">
            <v>PT03_E07_RR03_OtsCC16ROGR_0296</v>
          </cell>
          <cell r="C327">
            <v>227446</v>
          </cell>
          <cell r="D327">
            <v>1756</v>
          </cell>
          <cell r="E327">
            <v>0.77</v>
          </cell>
          <cell r="F327">
            <v>15.5</v>
          </cell>
          <cell r="G327">
            <v>2.2999999999999998</v>
          </cell>
        </row>
        <row r="328">
          <cell r="A328" t="str">
            <v>OtsCC16ROGR_0297</v>
          </cell>
          <cell r="B328" t="str">
            <v>PT03_F07_RR03_OtsCC16ROGR_0297</v>
          </cell>
          <cell r="C328">
            <v>198677</v>
          </cell>
          <cell r="D328">
            <v>333</v>
          </cell>
          <cell r="E328">
            <v>0.17</v>
          </cell>
          <cell r="F328">
            <v>0</v>
          </cell>
          <cell r="G328">
            <v>0</v>
          </cell>
        </row>
        <row r="329">
          <cell r="A329" t="str">
            <v>OtsCC16ROGR_0298</v>
          </cell>
          <cell r="B329" t="str">
            <v>PT03_G07_RR03_OtsCC16ROGR_0298</v>
          </cell>
          <cell r="C329">
            <v>37197</v>
          </cell>
          <cell r="D329">
            <v>748</v>
          </cell>
          <cell r="E329">
            <v>2.0099999999999998</v>
          </cell>
          <cell r="F329">
            <v>1.48</v>
          </cell>
          <cell r="G329">
            <v>0</v>
          </cell>
        </row>
        <row r="330">
          <cell r="A330" t="str">
            <v>OtsCC16ROGR_0299</v>
          </cell>
          <cell r="B330" t="str">
            <v>PT03_H07_RR03_OtsCC16ROGR_0299</v>
          </cell>
          <cell r="C330">
            <v>140237</v>
          </cell>
          <cell r="D330">
            <v>1362</v>
          </cell>
          <cell r="E330">
            <v>0.97</v>
          </cell>
          <cell r="F330">
            <v>4.8</v>
          </cell>
          <cell r="G330">
            <v>7.41</v>
          </cell>
        </row>
        <row r="331">
          <cell r="A331" t="str">
            <v>OtsCC16ROGR_0300</v>
          </cell>
          <cell r="B331" t="str">
            <v>PT03_A08_RR03_OtsCC16ROGR_0300</v>
          </cell>
          <cell r="C331">
            <v>206567</v>
          </cell>
          <cell r="D331">
            <v>560</v>
          </cell>
          <cell r="E331">
            <v>0.27</v>
          </cell>
          <cell r="F331">
            <v>0</v>
          </cell>
          <cell r="G331">
            <v>0</v>
          </cell>
        </row>
        <row r="332">
          <cell r="A332" t="str">
            <v>OtsCC16ROGR_0301</v>
          </cell>
          <cell r="B332" t="str">
            <v>PT03_B08_RR03_OtsCC16ROGR_0301</v>
          </cell>
          <cell r="C332">
            <v>195947</v>
          </cell>
          <cell r="D332">
            <v>927</v>
          </cell>
          <cell r="E332">
            <v>0.47</v>
          </cell>
          <cell r="F332">
            <v>1.1100000000000001</v>
          </cell>
          <cell r="G332">
            <v>0</v>
          </cell>
        </row>
        <row r="333">
          <cell r="A333" t="str">
            <v>OtsCC16ROGR_0302</v>
          </cell>
          <cell r="B333" t="str">
            <v>PT11_D08_RR16_RR16_302</v>
          </cell>
          <cell r="C333">
            <v>379207</v>
          </cell>
          <cell r="D333">
            <v>5675</v>
          </cell>
          <cell r="E333">
            <v>1.5</v>
          </cell>
          <cell r="F333">
            <v>49.45</v>
          </cell>
          <cell r="G333">
            <v>5.36</v>
          </cell>
        </row>
        <row r="334">
          <cell r="A334" t="str">
            <v>OtsCC16ROGR_0303</v>
          </cell>
          <cell r="B334" t="str">
            <v>PT11_E08_RR16_RR16_303</v>
          </cell>
          <cell r="C334">
            <v>95630</v>
          </cell>
          <cell r="D334">
            <v>2337</v>
          </cell>
          <cell r="E334">
            <v>2.44</v>
          </cell>
          <cell r="F334">
            <v>20.66</v>
          </cell>
          <cell r="G334">
            <v>9.8699999999999992</v>
          </cell>
        </row>
        <row r="335">
          <cell r="A335" t="str">
            <v>OtsCC16ROGR_0304</v>
          </cell>
          <cell r="B335" t="str">
            <v>PT03_C08_RR03_OtsCC16ROGR_0304</v>
          </cell>
          <cell r="C335">
            <v>233937</v>
          </cell>
          <cell r="D335">
            <v>14983</v>
          </cell>
          <cell r="E335">
            <v>6.4</v>
          </cell>
          <cell r="F335">
            <v>64.94</v>
          </cell>
          <cell r="G335">
            <v>6.12</v>
          </cell>
        </row>
        <row r="336">
          <cell r="A336" t="str">
            <v>OtsCC16ROGR_0305</v>
          </cell>
          <cell r="B336" t="str">
            <v>PT03_D08_RR03_OtsCC16ROGR_0305</v>
          </cell>
          <cell r="C336">
            <v>208965</v>
          </cell>
          <cell r="D336">
            <v>6807</v>
          </cell>
          <cell r="E336">
            <v>3.26</v>
          </cell>
          <cell r="F336">
            <v>77.489999999999995</v>
          </cell>
          <cell r="G336">
            <v>3.02</v>
          </cell>
        </row>
        <row r="337">
          <cell r="A337" t="str">
            <v>OtsCC16ROGR_0306</v>
          </cell>
          <cell r="B337" t="str">
            <v>PT03_E08_RR03_OtsCC16ROGR_0306</v>
          </cell>
          <cell r="C337">
            <v>207538</v>
          </cell>
          <cell r="D337">
            <v>2798</v>
          </cell>
          <cell r="E337">
            <v>1.35</v>
          </cell>
          <cell r="F337">
            <v>39.11</v>
          </cell>
          <cell r="G337">
            <v>6.67</v>
          </cell>
        </row>
        <row r="338">
          <cell r="A338" t="str">
            <v>OtsCC16ROGR_0307</v>
          </cell>
          <cell r="B338" t="str">
            <v>PT03_F08_RR03_OtsCC16ROGR_0307</v>
          </cell>
          <cell r="C338">
            <v>207365</v>
          </cell>
          <cell r="D338">
            <v>3689</v>
          </cell>
          <cell r="E338">
            <v>1.78</v>
          </cell>
          <cell r="F338">
            <v>65.31</v>
          </cell>
          <cell r="G338">
            <v>2</v>
          </cell>
        </row>
        <row r="339">
          <cell r="A339" t="str">
            <v>OtsCC16ROGR_0308</v>
          </cell>
          <cell r="B339" t="str">
            <v>PT11_F08_RR16_RR16_308</v>
          </cell>
          <cell r="C339">
            <v>242719</v>
          </cell>
          <cell r="D339">
            <v>56086</v>
          </cell>
          <cell r="E339">
            <v>23.11</v>
          </cell>
          <cell r="F339">
            <v>98.89</v>
          </cell>
          <cell r="G339">
            <v>0.99</v>
          </cell>
        </row>
        <row r="340">
          <cell r="A340" t="str">
            <v>OtsCC16ROGR_0309</v>
          </cell>
          <cell r="B340" t="str">
            <v>PT11_G08_RR16_RR16_309</v>
          </cell>
          <cell r="C340">
            <v>322821</v>
          </cell>
          <cell r="D340">
            <v>11881</v>
          </cell>
          <cell r="E340">
            <v>3.68</v>
          </cell>
          <cell r="F340">
            <v>69.739999999999995</v>
          </cell>
          <cell r="G340">
            <v>6.01</v>
          </cell>
        </row>
        <row r="341">
          <cell r="A341" t="str">
            <v>OtsCC16ROGR_0310</v>
          </cell>
          <cell r="B341" t="str">
            <v>PT03_G08_RR03_OtsCC16ROGR_0310</v>
          </cell>
          <cell r="C341">
            <v>206799</v>
          </cell>
          <cell r="D341">
            <v>59543</v>
          </cell>
          <cell r="E341">
            <v>28.79</v>
          </cell>
          <cell r="F341">
            <v>99.63</v>
          </cell>
          <cell r="G341">
            <v>0.2</v>
          </cell>
        </row>
        <row r="342">
          <cell r="A342" t="str">
            <v>OtsCC16ROGR_0310</v>
          </cell>
          <cell r="B342" t="str">
            <v>PT14_H02_RR14_OtsCC16ROGR_0310</v>
          </cell>
          <cell r="C342">
            <v>131971</v>
          </cell>
          <cell r="D342">
            <v>30541</v>
          </cell>
          <cell r="E342">
            <v>23.14</v>
          </cell>
          <cell r="F342">
            <v>98.52</v>
          </cell>
          <cell r="G342">
            <v>0.23</v>
          </cell>
        </row>
        <row r="343">
          <cell r="A343" t="str">
            <v>OtsCC16ROGR_0311</v>
          </cell>
          <cell r="B343" t="str">
            <v>PT03_H08_RR03_OtsCC16ROGR_0311</v>
          </cell>
          <cell r="C343">
            <v>188542</v>
          </cell>
          <cell r="D343">
            <v>2339</v>
          </cell>
          <cell r="E343">
            <v>1.24</v>
          </cell>
          <cell r="F343">
            <v>35.42</v>
          </cell>
          <cell r="G343">
            <v>3.02</v>
          </cell>
        </row>
        <row r="344">
          <cell r="A344" t="str">
            <v>OtsCC16ROGR_0312</v>
          </cell>
          <cell r="B344" t="str">
            <v>PT03_A09_RR03_OtsCC16ROGR_0312</v>
          </cell>
          <cell r="C344">
            <v>225235</v>
          </cell>
          <cell r="D344">
            <v>83554</v>
          </cell>
          <cell r="E344">
            <v>37.1</v>
          </cell>
          <cell r="F344">
            <v>99.26</v>
          </cell>
          <cell r="G344">
            <v>0.35</v>
          </cell>
        </row>
        <row r="345">
          <cell r="A345" t="str">
            <v>OtsCC16ROGR_0313</v>
          </cell>
          <cell r="B345" t="str">
            <v>PT03_B09_RR03_OtsCC16ROGR_0313</v>
          </cell>
          <cell r="C345">
            <v>237541</v>
          </cell>
          <cell r="D345">
            <v>7755</v>
          </cell>
          <cell r="E345">
            <v>3.26</v>
          </cell>
          <cell r="F345">
            <v>91.14</v>
          </cell>
          <cell r="G345">
            <v>2.36</v>
          </cell>
        </row>
        <row r="346">
          <cell r="A346" t="str">
            <v>OtsCC16ROGR_0314</v>
          </cell>
          <cell r="B346" t="str">
            <v>PT11_H08_RR16_RR16_314</v>
          </cell>
          <cell r="C346">
            <v>361123</v>
          </cell>
          <cell r="D346">
            <v>108426</v>
          </cell>
          <cell r="E346">
            <v>30.02</v>
          </cell>
          <cell r="F346">
            <v>98.89</v>
          </cell>
          <cell r="G346">
            <v>0.99</v>
          </cell>
        </row>
        <row r="347">
          <cell r="A347" t="str">
            <v>OtsCC16ROGR_0315</v>
          </cell>
          <cell r="B347" t="str">
            <v>PT11_A09_RR16_RR16_315</v>
          </cell>
          <cell r="C347">
            <v>225936</v>
          </cell>
          <cell r="D347">
            <v>54181</v>
          </cell>
          <cell r="E347">
            <v>23.98</v>
          </cell>
          <cell r="F347">
            <v>99.26</v>
          </cell>
          <cell r="G347">
            <v>0.75</v>
          </cell>
        </row>
        <row r="348">
          <cell r="A348" t="str">
            <v>OtsCC16ROGR_0316</v>
          </cell>
          <cell r="B348" t="str">
            <v>PT03_C09_RR03_OtsCC16ROGR_0316</v>
          </cell>
          <cell r="C348">
            <v>218498</v>
          </cell>
          <cell r="D348">
            <v>43218</v>
          </cell>
          <cell r="E348">
            <v>19.78</v>
          </cell>
          <cell r="F348">
            <v>98.89</v>
          </cell>
          <cell r="G348">
            <v>0.69</v>
          </cell>
        </row>
        <row r="349">
          <cell r="A349" t="str">
            <v>OtsCC16ROGR_0317</v>
          </cell>
          <cell r="B349" t="str">
            <v>PT03_D09_RR03_OtsCC16ROGR_0317</v>
          </cell>
          <cell r="C349">
            <v>203189</v>
          </cell>
          <cell r="D349">
            <v>1432</v>
          </cell>
          <cell r="E349">
            <v>0.7</v>
          </cell>
          <cell r="F349">
            <v>14.39</v>
          </cell>
          <cell r="G349">
            <v>1.69</v>
          </cell>
        </row>
        <row r="350">
          <cell r="A350" t="str">
            <v>OtsCC16ROGR_0318</v>
          </cell>
          <cell r="B350" t="str">
            <v>PT03_E09_RR03_OtsCC16ROGR_0318</v>
          </cell>
          <cell r="C350">
            <v>106963</v>
          </cell>
          <cell r="D350">
            <v>567</v>
          </cell>
          <cell r="E350">
            <v>0.53</v>
          </cell>
          <cell r="F350">
            <v>0</v>
          </cell>
          <cell r="G350">
            <v>0</v>
          </cell>
        </row>
        <row r="351">
          <cell r="A351" t="str">
            <v>OtsCC16ROGR_0319</v>
          </cell>
          <cell r="B351" t="str">
            <v>PT03_F09_RR03_OtsCC16ROGR_0319</v>
          </cell>
          <cell r="C351">
            <v>198001</v>
          </cell>
          <cell r="D351">
            <v>481</v>
          </cell>
          <cell r="E351">
            <v>0.24</v>
          </cell>
          <cell r="F351">
            <v>0.37</v>
          </cell>
          <cell r="G351">
            <v>0</v>
          </cell>
        </row>
        <row r="352">
          <cell r="A352" t="str">
            <v>OtsCC16ROGR_0320</v>
          </cell>
          <cell r="B352" t="str">
            <v>PT03_G09_RR03_OtsCC16ROGR_0320</v>
          </cell>
          <cell r="C352">
            <v>235441</v>
          </cell>
          <cell r="D352">
            <v>22946</v>
          </cell>
          <cell r="E352">
            <v>9.75</v>
          </cell>
          <cell r="F352">
            <v>98.52</v>
          </cell>
          <cell r="G352">
            <v>0.62</v>
          </cell>
        </row>
        <row r="353">
          <cell r="A353" t="str">
            <v>OtsCC16ROGR_0321</v>
          </cell>
          <cell r="B353" t="str">
            <v>PT03_H09_RR03_OtsCC16ROGR_0321</v>
          </cell>
          <cell r="C353">
            <v>290398</v>
          </cell>
          <cell r="D353">
            <v>122103</v>
          </cell>
          <cell r="E353">
            <v>42.05</v>
          </cell>
          <cell r="F353">
            <v>99.26</v>
          </cell>
          <cell r="G353">
            <v>0.27</v>
          </cell>
        </row>
        <row r="354">
          <cell r="A354" t="str">
            <v>OtsCC16ROGR_0322</v>
          </cell>
          <cell r="B354" t="str">
            <v>PT03_A10_RR03_OtsCC16ROGR_0322</v>
          </cell>
          <cell r="C354">
            <v>164591</v>
          </cell>
          <cell r="D354">
            <v>4244</v>
          </cell>
          <cell r="E354">
            <v>2.58</v>
          </cell>
          <cell r="F354">
            <v>62.36</v>
          </cell>
          <cell r="G354">
            <v>3.46</v>
          </cell>
        </row>
        <row r="355">
          <cell r="A355" t="str">
            <v>OtsCC16ROGR_0323</v>
          </cell>
          <cell r="B355" t="str">
            <v>PT11_B09_RR16_RR16_323</v>
          </cell>
          <cell r="C355">
            <v>316587</v>
          </cell>
          <cell r="D355">
            <v>45510</v>
          </cell>
          <cell r="E355">
            <v>14.38</v>
          </cell>
          <cell r="F355">
            <v>99.63</v>
          </cell>
          <cell r="G355">
            <v>1.02</v>
          </cell>
        </row>
        <row r="356">
          <cell r="A356" t="str">
            <v>OtsCC16ROGR_0324</v>
          </cell>
          <cell r="B356" t="str">
            <v>PT11_C09_RR16_RR16_324</v>
          </cell>
          <cell r="C356">
            <v>250643</v>
          </cell>
          <cell r="D356">
            <v>20400</v>
          </cell>
          <cell r="E356">
            <v>8.14</v>
          </cell>
          <cell r="F356">
            <v>89.67</v>
          </cell>
          <cell r="G356">
            <v>1.87</v>
          </cell>
        </row>
        <row r="357">
          <cell r="A357" t="str">
            <v>OtsCC16ROGR_0325</v>
          </cell>
          <cell r="B357" t="str">
            <v>PT03_B10_RR03_OtsCC16ROGR_0325</v>
          </cell>
          <cell r="C357">
            <v>254367</v>
          </cell>
          <cell r="D357">
            <v>49749</v>
          </cell>
          <cell r="E357">
            <v>19.559999999999999</v>
          </cell>
          <cell r="F357">
            <v>99.63</v>
          </cell>
          <cell r="G357">
            <v>1.06</v>
          </cell>
        </row>
        <row r="358">
          <cell r="A358" t="str">
            <v>OtsCC16ROGR_0326</v>
          </cell>
          <cell r="B358" t="str">
            <v>PT03_C10_RR03_OtsCC16ROGR_0326</v>
          </cell>
          <cell r="C358">
            <v>234140</v>
          </cell>
          <cell r="D358">
            <v>76964</v>
          </cell>
          <cell r="E358">
            <v>32.869999999999997</v>
          </cell>
          <cell r="F358">
            <v>99.63</v>
          </cell>
          <cell r="G358">
            <v>0.32</v>
          </cell>
        </row>
        <row r="359">
          <cell r="A359" t="str">
            <v>OtsCC16ROGR_0327</v>
          </cell>
          <cell r="B359" t="str">
            <v>PT03_D10_RR03_OtsCC16ROGR_0327</v>
          </cell>
          <cell r="C359">
            <v>116305</v>
          </cell>
          <cell r="D359">
            <v>2363</v>
          </cell>
          <cell r="E359">
            <v>2.0299999999999998</v>
          </cell>
          <cell r="F359">
            <v>31.37</v>
          </cell>
          <cell r="G359">
            <v>3.63</v>
          </cell>
        </row>
        <row r="360">
          <cell r="A360" t="str">
            <v>OtsCC16ROGR_0328</v>
          </cell>
          <cell r="B360" t="str">
            <v>PT03_E10_RR03_OtsCC16ROGR_0328</v>
          </cell>
          <cell r="C360">
            <v>357236</v>
          </cell>
          <cell r="D360">
            <v>6088</v>
          </cell>
          <cell r="E360">
            <v>1.7</v>
          </cell>
          <cell r="F360">
            <v>84.87</v>
          </cell>
          <cell r="G360">
            <v>3.84</v>
          </cell>
        </row>
        <row r="361">
          <cell r="A361" t="str">
            <v>OtsCC16ROGR_0329</v>
          </cell>
          <cell r="B361" t="str">
            <v>PT03_F10_RR03_OtsCC16ROGR_0329</v>
          </cell>
          <cell r="C361">
            <v>170338</v>
          </cell>
          <cell r="D361">
            <v>92179</v>
          </cell>
          <cell r="E361">
            <v>54.12</v>
          </cell>
          <cell r="F361">
            <v>99.26</v>
          </cell>
          <cell r="G361">
            <v>0.25</v>
          </cell>
        </row>
        <row r="362">
          <cell r="A362" t="str">
            <v>OtsCC16ROGR_0330</v>
          </cell>
          <cell r="B362" t="str">
            <v>PT03_G10_RR03_OtsCC16ROGR_0330</v>
          </cell>
          <cell r="C362">
            <v>166280</v>
          </cell>
          <cell r="D362">
            <v>9617</v>
          </cell>
          <cell r="E362">
            <v>5.78</v>
          </cell>
          <cell r="F362">
            <v>89.67</v>
          </cell>
          <cell r="G362">
            <v>1.1299999999999999</v>
          </cell>
        </row>
        <row r="363">
          <cell r="A363" t="str">
            <v>OtsCC16ROGR_0330</v>
          </cell>
          <cell r="B363" t="str">
            <v>PT14_A03_RR14_OtsCC16ROGR_0330</v>
          </cell>
          <cell r="C363">
            <v>180927</v>
          </cell>
          <cell r="D363">
            <v>3197</v>
          </cell>
          <cell r="E363">
            <v>1.77</v>
          </cell>
          <cell r="F363">
            <v>48.71</v>
          </cell>
          <cell r="G363">
            <v>2.4900000000000002</v>
          </cell>
        </row>
        <row r="364">
          <cell r="A364" t="str">
            <v>OtsCC16ROGR_0331</v>
          </cell>
          <cell r="B364" t="str">
            <v>PT03_H10_RR03_OtsCC16ROGR_0331</v>
          </cell>
          <cell r="C364">
            <v>270658</v>
          </cell>
          <cell r="D364">
            <v>10259</v>
          </cell>
          <cell r="E364">
            <v>3.79</v>
          </cell>
          <cell r="F364">
            <v>84.5</v>
          </cell>
          <cell r="G364">
            <v>3.83</v>
          </cell>
        </row>
        <row r="365">
          <cell r="A365" t="str">
            <v>OtsCC16ROGR_0332</v>
          </cell>
          <cell r="B365" t="str">
            <v>PT03_A11_RR03_OtsCC16ROGR_0332</v>
          </cell>
          <cell r="C365">
            <v>64732</v>
          </cell>
          <cell r="D365">
            <v>4558</v>
          </cell>
          <cell r="E365">
            <v>7.04</v>
          </cell>
          <cell r="F365">
            <v>72.69</v>
          </cell>
          <cell r="G365">
            <v>1.83</v>
          </cell>
        </row>
        <row r="366">
          <cell r="A366" t="str">
            <v>OtsCC16ROGR_0333</v>
          </cell>
          <cell r="B366" t="str">
            <v>PT03_B11_RR03_OtsCC16ROGR_0333</v>
          </cell>
          <cell r="C366">
            <v>21018</v>
          </cell>
          <cell r="D366">
            <v>2687</v>
          </cell>
          <cell r="E366">
            <v>12.78</v>
          </cell>
          <cell r="F366">
            <v>38.380000000000003</v>
          </cell>
          <cell r="G366">
            <v>2.37</v>
          </cell>
        </row>
        <row r="367">
          <cell r="A367" t="str">
            <v>OtsCC16ROGR_0334</v>
          </cell>
          <cell r="B367" t="str">
            <v>PT03_C11_RR03_OtsCC16ROGR_0334</v>
          </cell>
          <cell r="C367">
            <v>210054</v>
          </cell>
          <cell r="D367">
            <v>2157</v>
          </cell>
          <cell r="E367">
            <v>1.03</v>
          </cell>
          <cell r="F367">
            <v>23.25</v>
          </cell>
          <cell r="G367">
            <v>6.5</v>
          </cell>
        </row>
        <row r="368">
          <cell r="A368" t="str">
            <v>OtsCC16ROGR_0335</v>
          </cell>
          <cell r="B368" t="str">
            <v>PT11_D09_RR16_RR16_335</v>
          </cell>
          <cell r="C368">
            <v>341059</v>
          </cell>
          <cell r="D368">
            <v>2393</v>
          </cell>
          <cell r="E368">
            <v>0.7</v>
          </cell>
          <cell r="F368">
            <v>23.62</v>
          </cell>
          <cell r="G368">
            <v>7.62</v>
          </cell>
        </row>
        <row r="369">
          <cell r="A369" t="str">
            <v>OtsCC16ROGR_0336</v>
          </cell>
          <cell r="B369" t="str">
            <v>PT11_E09_RR16_RR16_336</v>
          </cell>
          <cell r="C369">
            <v>164471</v>
          </cell>
          <cell r="D369">
            <v>1477</v>
          </cell>
          <cell r="E369">
            <v>0.9</v>
          </cell>
          <cell r="F369">
            <v>11.44</v>
          </cell>
          <cell r="G369">
            <v>12.33</v>
          </cell>
        </row>
        <row r="370">
          <cell r="A370" t="str">
            <v>OtsCC16ROGR_0337</v>
          </cell>
          <cell r="B370" t="str">
            <v>PT03_D11_RR03_OtsCC16ROGR_0337</v>
          </cell>
          <cell r="C370">
            <v>185437</v>
          </cell>
          <cell r="D370">
            <v>51111</v>
          </cell>
          <cell r="E370">
            <v>27.56</v>
          </cell>
          <cell r="F370">
            <v>98.52</v>
          </cell>
          <cell r="G370">
            <v>0.59</v>
          </cell>
        </row>
        <row r="371">
          <cell r="A371" t="str">
            <v>OtsCC16ROGR_0338</v>
          </cell>
          <cell r="B371" t="str">
            <v>PT03_E11_RR03_OtsCC16ROGR_0338</v>
          </cell>
          <cell r="C371">
            <v>197585</v>
          </cell>
          <cell r="D371">
            <v>471</v>
          </cell>
          <cell r="E371">
            <v>0.24</v>
          </cell>
          <cell r="F371">
            <v>0</v>
          </cell>
          <cell r="G371">
            <v>0</v>
          </cell>
        </row>
        <row r="372">
          <cell r="A372" t="str">
            <v>OtsCC16ROGR_0339</v>
          </cell>
          <cell r="B372" t="str">
            <v>PT03_F11_RR03_OtsCC16ROGR_0339</v>
          </cell>
          <cell r="C372">
            <v>191864</v>
          </cell>
          <cell r="D372">
            <v>692</v>
          </cell>
          <cell r="E372">
            <v>0.36</v>
          </cell>
          <cell r="F372">
            <v>0.37</v>
          </cell>
          <cell r="G372">
            <v>10</v>
          </cell>
        </row>
        <row r="373">
          <cell r="A373" t="str">
            <v>OtsCC16ROGR_0340</v>
          </cell>
          <cell r="B373" t="str">
            <v>PT03_G11_RR03_OtsCC16ROGR_0340</v>
          </cell>
          <cell r="C373">
            <v>175018</v>
          </cell>
          <cell r="D373">
            <v>897</v>
          </cell>
          <cell r="E373">
            <v>0.51</v>
          </cell>
          <cell r="F373">
            <v>2.58</v>
          </cell>
          <cell r="G373">
            <v>4.49</v>
          </cell>
        </row>
        <row r="374">
          <cell r="A374" t="str">
            <v>OtsCC16ROGR_0341</v>
          </cell>
          <cell r="B374" t="str">
            <v>PT03_H11_RR03_OtsCC16ROGR_0341</v>
          </cell>
          <cell r="C374">
            <v>256026</v>
          </cell>
          <cell r="D374">
            <v>284</v>
          </cell>
          <cell r="E374">
            <v>0.11</v>
          </cell>
          <cell r="F374">
            <v>0</v>
          </cell>
          <cell r="G374">
            <v>0</v>
          </cell>
        </row>
        <row r="375">
          <cell r="A375" t="str">
            <v>OtsCC16ROGR_0342</v>
          </cell>
          <cell r="B375" t="str">
            <v>PT11_F09_RR16_RR16_342</v>
          </cell>
          <cell r="C375">
            <v>345929</v>
          </cell>
          <cell r="D375">
            <v>96681</v>
          </cell>
          <cell r="E375">
            <v>27.95</v>
          </cell>
          <cell r="F375">
            <v>99.26</v>
          </cell>
          <cell r="G375">
            <v>0.9</v>
          </cell>
        </row>
        <row r="376">
          <cell r="A376" t="str">
            <v>OtsCC16ROGR_0343</v>
          </cell>
          <cell r="B376" t="str">
            <v>PT11_G09_RR16_RR16_343</v>
          </cell>
          <cell r="C376">
            <v>184971</v>
          </cell>
          <cell r="D376">
            <v>8855</v>
          </cell>
          <cell r="E376">
            <v>4.79</v>
          </cell>
          <cell r="F376">
            <v>80.81</v>
          </cell>
          <cell r="G376">
            <v>4.07</v>
          </cell>
        </row>
        <row r="377">
          <cell r="A377" t="str">
            <v>OtsCC16ROGR_0344</v>
          </cell>
          <cell r="B377" t="str">
            <v>PT03_A12_RR03_OtsCC16ROGR_0344</v>
          </cell>
          <cell r="C377">
            <v>44632</v>
          </cell>
          <cell r="D377">
            <v>355</v>
          </cell>
          <cell r="E377">
            <v>0.8</v>
          </cell>
          <cell r="F377">
            <v>0</v>
          </cell>
          <cell r="G377">
            <v>0</v>
          </cell>
        </row>
        <row r="378">
          <cell r="A378" t="str">
            <v>OtsCC16ROGR_0345</v>
          </cell>
          <cell r="B378" t="str">
            <v>PT03_B12_RR03_OtsCC16ROGR_0345</v>
          </cell>
          <cell r="C378">
            <v>14557</v>
          </cell>
          <cell r="D378">
            <v>427</v>
          </cell>
          <cell r="E378">
            <v>2.93</v>
          </cell>
          <cell r="F378">
            <v>0</v>
          </cell>
          <cell r="G378">
            <v>0</v>
          </cell>
        </row>
        <row r="379">
          <cell r="A379" t="str">
            <v>OtsCC16ROGR_0346</v>
          </cell>
          <cell r="B379" t="str">
            <v>PT03_C12_RR03_OtsCC16ROGR_0346</v>
          </cell>
          <cell r="C379">
            <v>18536</v>
          </cell>
          <cell r="D379">
            <v>1295</v>
          </cell>
          <cell r="E379">
            <v>6.99</v>
          </cell>
          <cell r="F379">
            <v>5.54</v>
          </cell>
          <cell r="G379">
            <v>4.74</v>
          </cell>
        </row>
        <row r="380">
          <cell r="A380" t="str">
            <v>OtsCC16ROGR_0347</v>
          </cell>
          <cell r="B380" t="str">
            <v>PT03_D12_RR03_OtsCC16ROGR_0347</v>
          </cell>
          <cell r="C380">
            <v>174676</v>
          </cell>
          <cell r="D380">
            <v>928</v>
          </cell>
          <cell r="E380">
            <v>0.53</v>
          </cell>
          <cell r="F380">
            <v>1.48</v>
          </cell>
          <cell r="G380">
            <v>7.32</v>
          </cell>
        </row>
        <row r="381">
          <cell r="A381" t="str">
            <v>OtsCC16ROGR_0348</v>
          </cell>
          <cell r="B381" t="str">
            <v>PT03_E12_RR03_OtsCC16ROGR_0348</v>
          </cell>
          <cell r="C381">
            <v>251575</v>
          </cell>
          <cell r="D381">
            <v>135364</v>
          </cell>
          <cell r="E381">
            <v>53.81</v>
          </cell>
          <cell r="F381">
            <v>98.89</v>
          </cell>
          <cell r="G381">
            <v>0.32</v>
          </cell>
        </row>
        <row r="382">
          <cell r="A382" t="str">
            <v>OtsCC16ROGR_0349</v>
          </cell>
          <cell r="B382" t="str">
            <v>PT03_F12_RR03_OtsCC16ROGR_0349</v>
          </cell>
          <cell r="C382">
            <v>207710</v>
          </cell>
          <cell r="D382">
            <v>595</v>
          </cell>
          <cell r="E382">
            <v>0.28999999999999998</v>
          </cell>
          <cell r="F382">
            <v>0</v>
          </cell>
          <cell r="G382">
            <v>0</v>
          </cell>
        </row>
        <row r="383">
          <cell r="A383" t="str">
            <v>OtsCC16ROGR_0350</v>
          </cell>
          <cell r="B383" t="str">
            <v>PT14_B03_RR14_OtsCC16ROGR_0350</v>
          </cell>
          <cell r="C383">
            <v>150108</v>
          </cell>
          <cell r="D383">
            <v>1945</v>
          </cell>
          <cell r="E383">
            <v>1.3</v>
          </cell>
          <cell r="F383">
            <v>19.559999999999999</v>
          </cell>
          <cell r="G383">
            <v>5.85</v>
          </cell>
        </row>
        <row r="384">
          <cell r="A384" t="str">
            <v>OtsCC16ROGR_0350</v>
          </cell>
          <cell r="B384" t="str">
            <v>PT04_A01_RR04_OtsCC16ROGR_0350</v>
          </cell>
          <cell r="C384">
            <v>207118</v>
          </cell>
          <cell r="D384">
            <v>663</v>
          </cell>
          <cell r="E384">
            <v>0.32</v>
          </cell>
          <cell r="F384">
            <v>0.37</v>
          </cell>
          <cell r="G384">
            <v>0</v>
          </cell>
        </row>
        <row r="385">
          <cell r="A385" t="str">
            <v>OtsCC16ROGR_0351</v>
          </cell>
          <cell r="B385" t="str">
            <v>PT04_B01_RR04_OtsCC16ROGR_0351</v>
          </cell>
          <cell r="C385">
            <v>243196</v>
          </cell>
          <cell r="D385">
            <v>11167</v>
          </cell>
          <cell r="E385">
            <v>4.59</v>
          </cell>
          <cell r="F385">
            <v>85.24</v>
          </cell>
          <cell r="G385">
            <v>1.89</v>
          </cell>
        </row>
        <row r="386">
          <cell r="A386" t="str">
            <v>OtsCC16ROGR_0352</v>
          </cell>
          <cell r="B386" t="str">
            <v>PT04_C01_RR04_OtsCC16ROGR_0352</v>
          </cell>
          <cell r="C386">
            <v>221858</v>
          </cell>
          <cell r="D386">
            <v>146629</v>
          </cell>
          <cell r="E386">
            <v>66.09</v>
          </cell>
          <cell r="F386">
            <v>98.89</v>
          </cell>
          <cell r="G386">
            <v>0.21</v>
          </cell>
        </row>
        <row r="387">
          <cell r="A387" t="str">
            <v>OtsCC16ROGR_0353</v>
          </cell>
          <cell r="B387" t="str">
            <v>PT11_H09_RR16_RR16_353</v>
          </cell>
          <cell r="C387">
            <v>326946</v>
          </cell>
          <cell r="D387">
            <v>23104</v>
          </cell>
          <cell r="E387">
            <v>7.07</v>
          </cell>
          <cell r="F387">
            <v>90.41</v>
          </cell>
          <cell r="G387">
            <v>2.5499999999999998</v>
          </cell>
        </row>
        <row r="388">
          <cell r="A388" t="str">
            <v>OtsCC16ROGR_0354</v>
          </cell>
          <cell r="B388" t="str">
            <v>PT11_A10_RR16_RR16_354</v>
          </cell>
          <cell r="C388">
            <v>209779</v>
          </cell>
          <cell r="D388">
            <v>2525</v>
          </cell>
          <cell r="E388">
            <v>1.2</v>
          </cell>
          <cell r="F388">
            <v>25.46</v>
          </cell>
          <cell r="G388">
            <v>8.57</v>
          </cell>
        </row>
        <row r="389">
          <cell r="A389" t="str">
            <v>OtsCC16ROGR_0355</v>
          </cell>
          <cell r="B389" t="str">
            <v>PT04_D01_RR04_OtsCC16ROGR_0355</v>
          </cell>
          <cell r="C389">
            <v>295637</v>
          </cell>
          <cell r="D389">
            <v>878</v>
          </cell>
          <cell r="E389">
            <v>0.3</v>
          </cell>
          <cell r="F389">
            <v>0.74</v>
          </cell>
          <cell r="G389">
            <v>5.88</v>
          </cell>
        </row>
        <row r="390">
          <cell r="A390" t="str">
            <v>OtsCC16ROGR_0356</v>
          </cell>
          <cell r="B390" t="str">
            <v>PT04_E01_RR04_OtsCC16ROGR_0356</v>
          </cell>
          <cell r="C390">
            <v>168972</v>
          </cell>
          <cell r="D390">
            <v>69495</v>
          </cell>
          <cell r="E390">
            <v>41.13</v>
          </cell>
          <cell r="F390">
            <v>98.89</v>
          </cell>
          <cell r="G390">
            <v>0.27</v>
          </cell>
        </row>
        <row r="391">
          <cell r="A391" t="str">
            <v>OtsCC16ROGR_0357</v>
          </cell>
          <cell r="B391" t="str">
            <v>PT04_F01_RR04_OtsCC16ROGR_0357</v>
          </cell>
          <cell r="C391">
            <v>272632</v>
          </cell>
          <cell r="D391">
            <v>782</v>
          </cell>
          <cell r="E391">
            <v>0.28999999999999998</v>
          </cell>
          <cell r="F391">
            <v>1.48</v>
          </cell>
          <cell r="G391">
            <v>0</v>
          </cell>
        </row>
        <row r="392">
          <cell r="A392" t="str">
            <v>OtsCC16ROGR_0358</v>
          </cell>
          <cell r="B392" t="str">
            <v>PT04_G01_RR04_OtsCC16ROGR_0358</v>
          </cell>
          <cell r="C392">
            <v>265072</v>
          </cell>
          <cell r="D392">
            <v>2176</v>
          </cell>
          <cell r="E392">
            <v>0.82</v>
          </cell>
          <cell r="F392">
            <v>22.14</v>
          </cell>
          <cell r="G392">
            <v>5.29</v>
          </cell>
        </row>
        <row r="393">
          <cell r="A393" t="str">
            <v>OtsCC16ROGR_0359</v>
          </cell>
          <cell r="B393" t="str">
            <v>PT04_H01_RR04_OtsCC16ROGR_0359</v>
          </cell>
          <cell r="C393">
            <v>209928</v>
          </cell>
          <cell r="D393">
            <v>309</v>
          </cell>
          <cell r="E393">
            <v>0.15</v>
          </cell>
          <cell r="F393">
            <v>0</v>
          </cell>
          <cell r="G393">
            <v>0</v>
          </cell>
        </row>
        <row r="394">
          <cell r="A394" t="str">
            <v>OtsCC16ROGR_0360</v>
          </cell>
          <cell r="B394" t="str">
            <v>PT04_A02_RR04_OtsCC16ROGR_0360</v>
          </cell>
          <cell r="C394">
            <v>302656</v>
          </cell>
          <cell r="D394">
            <v>776</v>
          </cell>
          <cell r="E394">
            <v>0.26</v>
          </cell>
          <cell r="F394">
            <v>1.1100000000000001</v>
          </cell>
          <cell r="G394">
            <v>0</v>
          </cell>
        </row>
        <row r="395">
          <cell r="A395" t="str">
            <v>OtsCC16ROGR_0361</v>
          </cell>
          <cell r="B395" t="str">
            <v>PT04_B02_RR04_OtsCC16ROGR_0361</v>
          </cell>
          <cell r="C395">
            <v>227587</v>
          </cell>
          <cell r="D395">
            <v>36474</v>
          </cell>
          <cell r="E395">
            <v>16.03</v>
          </cell>
          <cell r="F395">
            <v>98.52</v>
          </cell>
          <cell r="G395">
            <v>0.43</v>
          </cell>
        </row>
        <row r="396">
          <cell r="A396" t="str">
            <v>OtsCC16ROGR_0362</v>
          </cell>
          <cell r="B396" t="str">
            <v>PT04_C02_RR04_OtsCC16ROGR_0362</v>
          </cell>
          <cell r="C396">
            <v>190371</v>
          </cell>
          <cell r="D396">
            <v>483</v>
          </cell>
          <cell r="E396">
            <v>0.25</v>
          </cell>
          <cell r="F396">
            <v>0</v>
          </cell>
          <cell r="G396">
            <v>0</v>
          </cell>
        </row>
        <row r="397">
          <cell r="A397" t="str">
            <v>OtsCC16ROGR_0363</v>
          </cell>
          <cell r="B397" t="str">
            <v>PT04_D02_RR04_OtsCC16ROGR_0363</v>
          </cell>
          <cell r="C397">
            <v>165119</v>
          </cell>
          <cell r="D397">
            <v>38306</v>
          </cell>
          <cell r="E397">
            <v>23.2</v>
          </cell>
          <cell r="F397">
            <v>98.15</v>
          </cell>
          <cell r="G397">
            <v>0.44</v>
          </cell>
        </row>
        <row r="398">
          <cell r="A398" t="str">
            <v>OtsCC16ROGR_0364</v>
          </cell>
          <cell r="B398" t="str">
            <v>PT04_E02_RR04_OtsCC16ROGR_0364</v>
          </cell>
          <cell r="C398">
            <v>143620</v>
          </cell>
          <cell r="D398">
            <v>3513</v>
          </cell>
          <cell r="E398">
            <v>2.4500000000000002</v>
          </cell>
          <cell r="F398">
            <v>56.46</v>
          </cell>
          <cell r="G398">
            <v>4.34</v>
          </cell>
        </row>
        <row r="399">
          <cell r="A399" t="str">
            <v>OtsCC16ROGR_0365</v>
          </cell>
          <cell r="B399" t="str">
            <v>PT04_F02_RR04_OtsCC16ROGR_0365</v>
          </cell>
          <cell r="C399">
            <v>215030</v>
          </cell>
          <cell r="D399">
            <v>65421</v>
          </cell>
          <cell r="E399">
            <v>30.42</v>
          </cell>
          <cell r="F399">
            <v>98.89</v>
          </cell>
          <cell r="G399">
            <v>0.32</v>
          </cell>
        </row>
        <row r="400">
          <cell r="A400" t="str">
            <v>OtsCC16ROGR_0366</v>
          </cell>
          <cell r="B400" t="str">
            <v>PT04_G02_RR04_OtsCC16ROGR_0366</v>
          </cell>
          <cell r="C400">
            <v>248578</v>
          </cell>
          <cell r="D400">
            <v>259</v>
          </cell>
          <cell r="E400">
            <v>0.1</v>
          </cell>
          <cell r="F400">
            <v>0</v>
          </cell>
          <cell r="G400">
            <v>0</v>
          </cell>
        </row>
        <row r="401">
          <cell r="A401" t="str">
            <v>OtsCC16ROGR_0367</v>
          </cell>
          <cell r="B401" t="str">
            <v>PT04_H02_RR04_OtsCC16ROGR_0367</v>
          </cell>
          <cell r="C401">
            <v>258876</v>
          </cell>
          <cell r="D401">
            <v>765</v>
          </cell>
          <cell r="E401">
            <v>0.3</v>
          </cell>
          <cell r="F401">
            <v>0.74</v>
          </cell>
          <cell r="G401">
            <v>0</v>
          </cell>
        </row>
        <row r="402">
          <cell r="A402" t="str">
            <v>OtsCC16ROGR_0368</v>
          </cell>
          <cell r="B402" t="str">
            <v>PT04_A03_RR04_OtsCC16ROGR_0368</v>
          </cell>
          <cell r="C402">
            <v>276239</v>
          </cell>
          <cell r="D402">
            <v>549</v>
          </cell>
          <cell r="E402">
            <v>0.2</v>
          </cell>
          <cell r="F402">
            <v>0.37</v>
          </cell>
          <cell r="G402">
            <v>0</v>
          </cell>
        </row>
        <row r="403">
          <cell r="A403" t="str">
            <v>OtsCC16ROGR_0369</v>
          </cell>
          <cell r="B403" t="str">
            <v>PT04_B03_RR04_OtsCC16ROGR_0369</v>
          </cell>
          <cell r="C403">
            <v>282433</v>
          </cell>
          <cell r="D403">
            <v>380</v>
          </cell>
          <cell r="E403">
            <v>0.13</v>
          </cell>
          <cell r="F403">
            <v>0</v>
          </cell>
          <cell r="G403">
            <v>0</v>
          </cell>
        </row>
        <row r="404">
          <cell r="A404" t="str">
            <v>OtsCC16ROGR_0370</v>
          </cell>
          <cell r="B404" t="str">
            <v>PT14_C03_RR14_OtsCC16ROGR_0370</v>
          </cell>
          <cell r="C404">
            <v>174383</v>
          </cell>
          <cell r="D404">
            <v>1157</v>
          </cell>
          <cell r="E404">
            <v>0.66</v>
          </cell>
          <cell r="F404">
            <v>8.49</v>
          </cell>
          <cell r="G404">
            <v>6.44</v>
          </cell>
        </row>
        <row r="405">
          <cell r="A405" t="str">
            <v>OtsCC16ROGR_0370</v>
          </cell>
          <cell r="B405" t="str">
            <v>PT04_C03_RR04_OtsCC16ROGR_0370</v>
          </cell>
          <cell r="C405">
            <v>202366</v>
          </cell>
          <cell r="D405">
            <v>659</v>
          </cell>
          <cell r="E405">
            <v>0.33</v>
          </cell>
          <cell r="F405">
            <v>1.48</v>
          </cell>
          <cell r="G405">
            <v>1.96</v>
          </cell>
        </row>
        <row r="406">
          <cell r="A406" t="str">
            <v>OtsCC16ROGR_0371</v>
          </cell>
          <cell r="B406" t="str">
            <v>PT04_D03_RR04_OtsCC16ROGR_0371</v>
          </cell>
          <cell r="C406">
            <v>151010</v>
          </cell>
          <cell r="D406">
            <v>815</v>
          </cell>
          <cell r="E406">
            <v>0.54</v>
          </cell>
          <cell r="F406">
            <v>0.74</v>
          </cell>
          <cell r="G406">
            <v>0</v>
          </cell>
        </row>
        <row r="407">
          <cell r="A407" t="str">
            <v>OtsCC16ROGR_0372</v>
          </cell>
          <cell r="B407" t="str">
            <v>PT04_E03_RR04_OtsCC16ROGR_0372</v>
          </cell>
          <cell r="C407">
            <v>140933</v>
          </cell>
          <cell r="D407">
            <v>2678</v>
          </cell>
          <cell r="E407">
            <v>1.9</v>
          </cell>
          <cell r="F407">
            <v>39.479999999999997</v>
          </cell>
          <cell r="G407">
            <v>2.79</v>
          </cell>
        </row>
        <row r="408">
          <cell r="A408" t="str">
            <v>OtsCC16ROGR_0373</v>
          </cell>
          <cell r="B408" t="str">
            <v>PT11_B10_RR16_RR16_373</v>
          </cell>
          <cell r="C408">
            <v>175001</v>
          </cell>
          <cell r="D408">
            <v>4995</v>
          </cell>
          <cell r="E408">
            <v>2.85</v>
          </cell>
          <cell r="F408">
            <v>53.87</v>
          </cell>
          <cell r="G408">
            <v>5.66</v>
          </cell>
        </row>
        <row r="409">
          <cell r="A409" t="str">
            <v>OtsCC16ROGR_0374</v>
          </cell>
          <cell r="B409" t="str">
            <v>PT11_C10_RR16_RR16_374</v>
          </cell>
          <cell r="C409">
            <v>194359</v>
          </cell>
          <cell r="D409">
            <v>19472</v>
          </cell>
          <cell r="E409">
            <v>10.02</v>
          </cell>
          <cell r="F409">
            <v>90.77</v>
          </cell>
          <cell r="G409">
            <v>2.19</v>
          </cell>
        </row>
        <row r="410">
          <cell r="A410" t="str">
            <v>OtsCC16ROGR_0375</v>
          </cell>
          <cell r="B410" t="str">
            <v>PT04_F03_RR04_OtsCC16ROGR_0375</v>
          </cell>
          <cell r="C410">
            <v>224770</v>
          </cell>
          <cell r="D410">
            <v>781</v>
          </cell>
          <cell r="E410">
            <v>0.35</v>
          </cell>
          <cell r="F410">
            <v>0.74</v>
          </cell>
          <cell r="G410">
            <v>10</v>
          </cell>
        </row>
        <row r="411">
          <cell r="A411" t="str">
            <v>OtsCC16ROGR_0376</v>
          </cell>
          <cell r="B411" t="str">
            <v>PT04_G03_RR04_OtsCC16ROGR_0376</v>
          </cell>
          <cell r="C411">
            <v>220935</v>
          </cell>
          <cell r="D411">
            <v>16861</v>
          </cell>
          <cell r="E411">
            <v>7.63</v>
          </cell>
          <cell r="F411">
            <v>97.79</v>
          </cell>
          <cell r="G411">
            <v>1.06</v>
          </cell>
        </row>
        <row r="412">
          <cell r="A412" t="str">
            <v>OtsCC16ROGR_0377</v>
          </cell>
          <cell r="B412" t="str">
            <v>PT04_H03_RR04_OtsCC16ROGR_0377</v>
          </cell>
          <cell r="C412">
            <v>180719</v>
          </cell>
          <cell r="D412">
            <v>430</v>
          </cell>
          <cell r="E412">
            <v>0.24</v>
          </cell>
          <cell r="F412">
            <v>0</v>
          </cell>
          <cell r="G412">
            <v>0</v>
          </cell>
        </row>
        <row r="413">
          <cell r="A413" t="str">
            <v>OtsCC16ROGR_0378</v>
          </cell>
          <cell r="B413" t="str">
            <v>PT04_A04_RR04_OtsCC16ROGR_0378</v>
          </cell>
          <cell r="C413">
            <v>293288</v>
          </cell>
          <cell r="D413">
            <v>1105</v>
          </cell>
          <cell r="E413">
            <v>0.38</v>
          </cell>
          <cell r="F413">
            <v>1.85</v>
          </cell>
          <cell r="G413">
            <v>17.649999999999999</v>
          </cell>
        </row>
        <row r="414">
          <cell r="A414" t="str">
            <v>OtsCC16ROGR_0379</v>
          </cell>
          <cell r="B414" t="str">
            <v>PT04_B04_RR04_OtsCC16ROGR_0379</v>
          </cell>
          <cell r="C414">
            <v>239227</v>
          </cell>
          <cell r="D414">
            <v>8170</v>
          </cell>
          <cell r="E414">
            <v>3.42</v>
          </cell>
          <cell r="F414">
            <v>85.61</v>
          </cell>
          <cell r="G414">
            <v>1.43</v>
          </cell>
        </row>
        <row r="415">
          <cell r="A415" t="str">
            <v>OtsCC16ROGR_0380</v>
          </cell>
          <cell r="B415" t="str">
            <v>PT04_C04_RR04_OtsCC16ROGR_0380</v>
          </cell>
          <cell r="C415">
            <v>278278</v>
          </cell>
          <cell r="D415">
            <v>6099</v>
          </cell>
          <cell r="E415">
            <v>2.19</v>
          </cell>
          <cell r="F415">
            <v>70.849999999999994</v>
          </cell>
          <cell r="G415">
            <v>3.6</v>
          </cell>
        </row>
        <row r="416">
          <cell r="A416" t="str">
            <v>OtsCC16ROGR_0381</v>
          </cell>
          <cell r="B416" t="str">
            <v>PT04_D04_RR04_OtsCC16ROGR_0381</v>
          </cell>
          <cell r="C416">
            <v>184278</v>
          </cell>
          <cell r="D416">
            <v>1186</v>
          </cell>
          <cell r="E416">
            <v>0.64</v>
          </cell>
          <cell r="F416">
            <v>4.0599999999999996</v>
          </cell>
          <cell r="G416">
            <v>2.11</v>
          </cell>
        </row>
        <row r="417">
          <cell r="A417" t="str">
            <v>OtsCC16ROGR_0382</v>
          </cell>
          <cell r="B417" t="str">
            <v>PT04_E04_RR04_OtsCC16ROGR_0382</v>
          </cell>
          <cell r="C417">
            <v>233014</v>
          </cell>
          <cell r="D417">
            <v>389</v>
          </cell>
          <cell r="E417">
            <v>0.17</v>
          </cell>
          <cell r="F417">
            <v>0.37</v>
          </cell>
          <cell r="G417">
            <v>8.33</v>
          </cell>
        </row>
        <row r="418">
          <cell r="A418" t="str">
            <v>OtsCC16ROGR_0383</v>
          </cell>
          <cell r="B418" t="str">
            <v>PT04_F04_RR04_OtsCC16ROGR_0383</v>
          </cell>
          <cell r="C418">
            <v>246181</v>
          </cell>
          <cell r="D418">
            <v>429</v>
          </cell>
          <cell r="E418">
            <v>0.17</v>
          </cell>
          <cell r="F418">
            <v>0</v>
          </cell>
          <cell r="G418">
            <v>0</v>
          </cell>
        </row>
        <row r="419">
          <cell r="A419" t="str">
            <v>OtsCC16ROGR_0384</v>
          </cell>
          <cell r="B419" t="str">
            <v>PT04_G04_RR04_OtsCC16ROGR_0384</v>
          </cell>
          <cell r="C419">
            <v>243950</v>
          </cell>
          <cell r="D419">
            <v>12145</v>
          </cell>
          <cell r="E419">
            <v>4.9800000000000004</v>
          </cell>
          <cell r="F419">
            <v>91.51</v>
          </cell>
          <cell r="G419">
            <v>2.21</v>
          </cell>
        </row>
        <row r="420">
          <cell r="A420" t="str">
            <v>OtsCC16ROGR_0385</v>
          </cell>
          <cell r="B420" t="str">
            <v>PT04_H04_RR04_OtsCC16ROGR_0385</v>
          </cell>
          <cell r="C420">
            <v>221448</v>
          </cell>
          <cell r="D420">
            <v>880</v>
          </cell>
          <cell r="E420">
            <v>0.4</v>
          </cell>
          <cell r="F420">
            <v>1.48</v>
          </cell>
          <cell r="G420">
            <v>4.17</v>
          </cell>
        </row>
        <row r="421">
          <cell r="A421" t="str">
            <v>OtsCC16ROGR_0386</v>
          </cell>
          <cell r="B421" t="str">
            <v>PT04_A05_RR04_OtsCC16ROGR_0386</v>
          </cell>
          <cell r="C421">
            <v>251311</v>
          </cell>
          <cell r="D421">
            <v>1370</v>
          </cell>
          <cell r="E421">
            <v>0.55000000000000004</v>
          </cell>
          <cell r="F421">
            <v>7.01</v>
          </cell>
          <cell r="G421">
            <v>2.62</v>
          </cell>
        </row>
        <row r="422">
          <cell r="A422" t="str">
            <v>OtsCC16ROGR_0387</v>
          </cell>
          <cell r="B422" t="str">
            <v>PT11_D10_RR16_RR16_387</v>
          </cell>
          <cell r="C422">
            <v>395894</v>
          </cell>
          <cell r="D422">
            <v>68554</v>
          </cell>
          <cell r="E422">
            <v>17.32</v>
          </cell>
          <cell r="F422">
            <v>98.89</v>
          </cell>
          <cell r="G422">
            <v>0.88</v>
          </cell>
        </row>
        <row r="423">
          <cell r="A423" t="str">
            <v>OtsCC16ROGR_0388</v>
          </cell>
          <cell r="B423" t="str">
            <v>PT11_E10_RR16_RR16_388</v>
          </cell>
          <cell r="C423">
            <v>240660</v>
          </cell>
          <cell r="D423">
            <v>1732</v>
          </cell>
          <cell r="E423">
            <v>0.72</v>
          </cell>
          <cell r="F423">
            <v>11.81</v>
          </cell>
          <cell r="G423">
            <v>9.4600000000000009</v>
          </cell>
        </row>
        <row r="424">
          <cell r="A424" t="str">
            <v>OtsCC16ROGR_0389</v>
          </cell>
          <cell r="B424" t="str">
            <v>PT04_B05_RR04_OtsCC16ROGR_0389</v>
          </cell>
          <cell r="C424">
            <v>294041</v>
          </cell>
          <cell r="D424">
            <v>1035</v>
          </cell>
          <cell r="E424">
            <v>0.35</v>
          </cell>
          <cell r="F424">
            <v>2.58</v>
          </cell>
          <cell r="G424">
            <v>1.27</v>
          </cell>
        </row>
        <row r="425">
          <cell r="A425" t="str">
            <v>OtsCC16ROGR_0390</v>
          </cell>
          <cell r="B425" t="str">
            <v>PT14_D03_RR14_OtsCC16ROGR_0390</v>
          </cell>
          <cell r="C425">
            <v>158278</v>
          </cell>
          <cell r="D425">
            <v>801</v>
          </cell>
          <cell r="E425">
            <v>0.51</v>
          </cell>
          <cell r="F425">
            <v>2.21</v>
          </cell>
          <cell r="G425">
            <v>4.71</v>
          </cell>
        </row>
        <row r="426">
          <cell r="A426" t="str">
            <v>OtsCC16ROGR_0390</v>
          </cell>
          <cell r="B426" t="str">
            <v>PT04_C05_RR04_OtsCC16ROGR_0390</v>
          </cell>
          <cell r="C426">
            <v>170883</v>
          </cell>
          <cell r="D426">
            <v>528</v>
          </cell>
          <cell r="E426">
            <v>0.31</v>
          </cell>
          <cell r="F426">
            <v>0</v>
          </cell>
          <cell r="G426">
            <v>0</v>
          </cell>
        </row>
        <row r="427">
          <cell r="A427" t="str">
            <v>OtsCC16ROGR_0391</v>
          </cell>
          <cell r="B427" t="str">
            <v>PT04_D05_RR04_OtsCC16ROGR_0391</v>
          </cell>
          <cell r="C427">
            <v>198369</v>
          </cell>
          <cell r="D427">
            <v>192</v>
          </cell>
          <cell r="E427">
            <v>0.1</v>
          </cell>
          <cell r="F427">
            <v>0</v>
          </cell>
          <cell r="G427">
            <v>0</v>
          </cell>
        </row>
        <row r="428">
          <cell r="A428" t="str">
            <v>OtsCC16ROGR_0392</v>
          </cell>
          <cell r="B428" t="str">
            <v>PT04_E05_RR04_OtsCC16ROGR_0392</v>
          </cell>
          <cell r="C428">
            <v>185034</v>
          </cell>
          <cell r="D428">
            <v>448</v>
          </cell>
          <cell r="E428">
            <v>0.24</v>
          </cell>
          <cell r="F428">
            <v>0</v>
          </cell>
          <cell r="G428">
            <v>0</v>
          </cell>
        </row>
        <row r="429">
          <cell r="A429" t="str">
            <v>OtsCC16ROGR_0393</v>
          </cell>
          <cell r="B429" t="str">
            <v>PT11_F10_RR16_RR16_393</v>
          </cell>
          <cell r="C429">
            <v>106201</v>
          </cell>
          <cell r="D429">
            <v>846</v>
          </cell>
          <cell r="E429">
            <v>0.8</v>
          </cell>
          <cell r="F429">
            <v>5.54</v>
          </cell>
          <cell r="G429">
            <v>7.23</v>
          </cell>
        </row>
        <row r="430">
          <cell r="A430" t="str">
            <v>OtsCC16ROGR_0394</v>
          </cell>
          <cell r="B430" t="str">
            <v>PT11_G10_RR16_RR16_394</v>
          </cell>
          <cell r="C430">
            <v>330043</v>
          </cell>
          <cell r="D430">
            <v>57710</v>
          </cell>
          <cell r="E430">
            <v>17.489999999999998</v>
          </cell>
          <cell r="F430">
            <v>98.89</v>
          </cell>
          <cell r="G430">
            <v>1</v>
          </cell>
        </row>
        <row r="431">
          <cell r="A431" t="str">
            <v>OtsCC16ROGR_0395</v>
          </cell>
          <cell r="B431" t="str">
            <v>PT04_F05_RR04_OtsCC16ROGR_0395</v>
          </cell>
          <cell r="C431">
            <v>232781</v>
          </cell>
          <cell r="D431">
            <v>11268</v>
          </cell>
          <cell r="E431">
            <v>4.84</v>
          </cell>
          <cell r="F431">
            <v>92.99</v>
          </cell>
          <cell r="G431">
            <v>0.76</v>
          </cell>
        </row>
        <row r="432">
          <cell r="A432" t="str">
            <v>OtsCC16ROGR_0396</v>
          </cell>
          <cell r="B432" t="str">
            <v>PT04_G05_RR04_OtsCC16ROGR_0396</v>
          </cell>
          <cell r="C432">
            <v>248080</v>
          </cell>
          <cell r="D432">
            <v>37022</v>
          </cell>
          <cell r="E432">
            <v>14.92</v>
          </cell>
          <cell r="F432">
            <v>99.63</v>
          </cell>
          <cell r="G432">
            <v>0.44</v>
          </cell>
        </row>
        <row r="433">
          <cell r="A433" t="str">
            <v>OtsCC16ROGR_0397</v>
          </cell>
          <cell r="B433" t="str">
            <v>PT04_H05_RR04_OtsCC16ROGR_0397</v>
          </cell>
          <cell r="C433">
            <v>188605</v>
          </cell>
          <cell r="D433">
            <v>185</v>
          </cell>
          <cell r="E433">
            <v>0.1</v>
          </cell>
          <cell r="F433">
            <v>0</v>
          </cell>
          <cell r="G433">
            <v>0</v>
          </cell>
        </row>
        <row r="434">
          <cell r="A434" t="str">
            <v>OtsCC16ROGR_0398</v>
          </cell>
          <cell r="B434" t="str">
            <v>PT04_A06_RR04_OtsCC16ROGR_0398</v>
          </cell>
          <cell r="C434">
            <v>204687</v>
          </cell>
          <cell r="D434">
            <v>20788</v>
          </cell>
          <cell r="E434">
            <v>10.16</v>
          </cell>
          <cell r="F434">
            <v>99.63</v>
          </cell>
          <cell r="G434">
            <v>0.5</v>
          </cell>
        </row>
        <row r="435">
          <cell r="A435" t="str">
            <v>OtsCC16ROGR_0399</v>
          </cell>
          <cell r="B435" t="str">
            <v>PT04_B06_RR04_OtsCC16ROGR_0399</v>
          </cell>
          <cell r="C435">
            <v>132238</v>
          </cell>
          <cell r="D435">
            <v>396</v>
          </cell>
          <cell r="E435">
            <v>0.3</v>
          </cell>
          <cell r="F435">
            <v>0</v>
          </cell>
          <cell r="G435">
            <v>0</v>
          </cell>
        </row>
        <row r="436">
          <cell r="A436" t="str">
            <v>OtsCC16ROGR_0400</v>
          </cell>
          <cell r="B436" t="str">
            <v>PT04_C06_RR04_OtsCC16ROGR_0400</v>
          </cell>
          <cell r="C436">
            <v>156855</v>
          </cell>
          <cell r="D436">
            <v>511</v>
          </cell>
          <cell r="E436">
            <v>0.33</v>
          </cell>
          <cell r="F436">
            <v>0</v>
          </cell>
          <cell r="G436">
            <v>0</v>
          </cell>
        </row>
        <row r="437">
          <cell r="A437" t="str">
            <v>OtsCC16ROGR_0401</v>
          </cell>
          <cell r="B437" t="str">
            <v>PT04_D06_RR04_OtsCC16ROGR_0401</v>
          </cell>
          <cell r="C437">
            <v>195402</v>
          </cell>
          <cell r="D437">
            <v>341</v>
          </cell>
          <cell r="E437">
            <v>0.17</v>
          </cell>
          <cell r="F437">
            <v>0</v>
          </cell>
          <cell r="G437">
            <v>0</v>
          </cell>
        </row>
        <row r="438">
          <cell r="A438" t="str">
            <v>OtsCC16ROGR_0402</v>
          </cell>
          <cell r="B438" t="str">
            <v>PT04_E06_RR04_OtsCC16ROGR_0402</v>
          </cell>
          <cell r="C438">
            <v>188117</v>
          </cell>
          <cell r="D438">
            <v>1703</v>
          </cell>
          <cell r="E438">
            <v>0.91</v>
          </cell>
          <cell r="F438">
            <v>17.71</v>
          </cell>
          <cell r="G438">
            <v>3.09</v>
          </cell>
        </row>
        <row r="439">
          <cell r="A439" t="str">
            <v>OtsCC16ROGR_0403</v>
          </cell>
          <cell r="B439" t="str">
            <v>PT11_H10_RR16_RR16_403</v>
          </cell>
          <cell r="C439">
            <v>447722</v>
          </cell>
          <cell r="D439">
            <v>140418</v>
          </cell>
          <cell r="E439">
            <v>31.36</v>
          </cell>
          <cell r="F439">
            <v>99.26</v>
          </cell>
          <cell r="G439">
            <v>0.47</v>
          </cell>
        </row>
        <row r="440">
          <cell r="A440" t="str">
            <v>OtsCC16ROGR_0404</v>
          </cell>
          <cell r="B440" t="str">
            <v>PT11_A11_RR16_RR16_404</v>
          </cell>
          <cell r="C440">
            <v>107024</v>
          </cell>
          <cell r="D440">
            <v>18867</v>
          </cell>
          <cell r="E440">
            <v>17.63</v>
          </cell>
          <cell r="F440">
            <v>94.1</v>
          </cell>
          <cell r="G440">
            <v>1.99</v>
          </cell>
        </row>
        <row r="441">
          <cell r="A441" t="str">
            <v>OtsCC16ROGR_0405</v>
          </cell>
          <cell r="B441" t="str">
            <v>PT04_F06_RR04_OtsCC16ROGR_0405</v>
          </cell>
          <cell r="C441">
            <v>196959</v>
          </cell>
          <cell r="D441">
            <v>1429</v>
          </cell>
          <cell r="E441">
            <v>0.73</v>
          </cell>
          <cell r="F441">
            <v>6.64</v>
          </cell>
          <cell r="G441">
            <v>2</v>
          </cell>
        </row>
        <row r="442">
          <cell r="A442" t="str">
            <v>OtsCC16ROGR_0406</v>
          </cell>
          <cell r="B442" t="str">
            <v>PT11_B11_RR16_RR16_406</v>
          </cell>
          <cell r="C442">
            <v>259342</v>
          </cell>
          <cell r="D442">
            <v>17114</v>
          </cell>
          <cell r="E442">
            <v>6.6</v>
          </cell>
          <cell r="F442">
            <v>92.99</v>
          </cell>
          <cell r="G442">
            <v>2.61</v>
          </cell>
        </row>
        <row r="443">
          <cell r="A443" t="str">
            <v>OtsCC16ROGR_0407</v>
          </cell>
          <cell r="B443" t="str">
            <v>PT11_C11_RR16_RR16_407</v>
          </cell>
          <cell r="C443">
            <v>400020</v>
          </cell>
          <cell r="D443">
            <v>125117</v>
          </cell>
          <cell r="E443">
            <v>31.28</v>
          </cell>
          <cell r="F443">
            <v>99.26</v>
          </cell>
          <cell r="G443">
            <v>0.3</v>
          </cell>
        </row>
        <row r="444">
          <cell r="A444" t="str">
            <v>OtsCC16ROGR_0408</v>
          </cell>
          <cell r="B444" t="str">
            <v>PT04_G06_RR04_OtsCC16ROGR_0408</v>
          </cell>
          <cell r="C444">
            <v>222293</v>
          </cell>
          <cell r="D444">
            <v>9515</v>
          </cell>
          <cell r="E444">
            <v>4.28</v>
          </cell>
          <cell r="F444">
            <v>90.41</v>
          </cell>
          <cell r="G444">
            <v>2.4500000000000002</v>
          </cell>
        </row>
        <row r="445">
          <cell r="A445" t="str">
            <v>OtsCC16ROGR_0409</v>
          </cell>
          <cell r="B445" t="str">
            <v>PT04_H06_RR04_OtsCC16ROGR_0409</v>
          </cell>
          <cell r="C445">
            <v>185135</v>
          </cell>
          <cell r="D445">
            <v>58199</v>
          </cell>
          <cell r="E445">
            <v>31.44</v>
          </cell>
          <cell r="F445">
            <v>98.15</v>
          </cell>
          <cell r="G445">
            <v>0.24</v>
          </cell>
        </row>
        <row r="446">
          <cell r="A446" t="str">
            <v>OtsCC16ROGR_0410</v>
          </cell>
          <cell r="B446" t="str">
            <v>PT04_A07_RR04_OtsCC16ROGR_0410</v>
          </cell>
          <cell r="C446">
            <v>259476</v>
          </cell>
          <cell r="D446">
            <v>1440</v>
          </cell>
          <cell r="E446">
            <v>0.55000000000000004</v>
          </cell>
          <cell r="F446">
            <v>6.64</v>
          </cell>
          <cell r="G446">
            <v>9.44</v>
          </cell>
        </row>
        <row r="447">
          <cell r="A447" t="str">
            <v>OtsCC16ROGR_0410</v>
          </cell>
          <cell r="B447" t="str">
            <v>PT14_E03_RR14_OtsCC16ROGR_0410</v>
          </cell>
          <cell r="C447">
            <v>121106</v>
          </cell>
          <cell r="D447">
            <v>865</v>
          </cell>
          <cell r="E447">
            <v>0.71</v>
          </cell>
          <cell r="F447">
            <v>1.48</v>
          </cell>
          <cell r="G447">
            <v>0</v>
          </cell>
        </row>
        <row r="448">
          <cell r="A448" t="str">
            <v>OtsCC16ROGR_0411</v>
          </cell>
          <cell r="B448" t="str">
            <v>PT04_B07_RR04_OtsCC16ROGR_0411</v>
          </cell>
          <cell r="C448">
            <v>217589</v>
          </cell>
          <cell r="D448">
            <v>3355</v>
          </cell>
          <cell r="E448">
            <v>1.54</v>
          </cell>
          <cell r="F448">
            <v>56.83</v>
          </cell>
          <cell r="G448">
            <v>3.02</v>
          </cell>
        </row>
        <row r="449">
          <cell r="A449" t="str">
            <v>OtsCC16ROGR_0412</v>
          </cell>
          <cell r="B449" t="str">
            <v>PT11_G11_RR16_RR16_412</v>
          </cell>
          <cell r="C449">
            <v>237522</v>
          </cell>
          <cell r="D449">
            <v>2045</v>
          </cell>
          <cell r="E449">
            <v>0.86</v>
          </cell>
          <cell r="F449">
            <v>17.34</v>
          </cell>
          <cell r="G449">
            <v>10.47</v>
          </cell>
        </row>
        <row r="450">
          <cell r="A450" t="str">
            <v>OtsCC16ROGR_0413</v>
          </cell>
          <cell r="B450" t="str">
            <v>PT11_H11_RR16_RR16_413</v>
          </cell>
          <cell r="C450">
            <v>280214</v>
          </cell>
          <cell r="D450">
            <v>3821</v>
          </cell>
          <cell r="E450">
            <v>1.36</v>
          </cell>
          <cell r="F450">
            <v>40.96</v>
          </cell>
          <cell r="G450">
            <v>8.4499999999999993</v>
          </cell>
        </row>
        <row r="451">
          <cell r="A451" t="str">
            <v>OtsCC16ROGR_0414</v>
          </cell>
          <cell r="B451" t="str">
            <v>PT04_C07_RR04_OtsCC16ROGR_0414</v>
          </cell>
          <cell r="C451">
            <v>154759</v>
          </cell>
          <cell r="D451">
            <v>357</v>
          </cell>
          <cell r="E451">
            <v>0.23</v>
          </cell>
          <cell r="F451">
            <v>0</v>
          </cell>
          <cell r="G451">
            <v>0</v>
          </cell>
        </row>
        <row r="452">
          <cell r="A452" t="str">
            <v>OtsCC16ROGR_0415</v>
          </cell>
          <cell r="B452" t="str">
            <v>PT04_D07_RR04_OtsCC16ROGR_0415</v>
          </cell>
          <cell r="C452">
            <v>111604</v>
          </cell>
          <cell r="D452">
            <v>17256</v>
          </cell>
          <cell r="E452">
            <v>15.46</v>
          </cell>
          <cell r="F452">
            <v>95.57</v>
          </cell>
          <cell r="G452">
            <v>0.61</v>
          </cell>
        </row>
        <row r="453">
          <cell r="A453" t="str">
            <v>OtsCC16ROGR_0416</v>
          </cell>
          <cell r="B453" t="str">
            <v>PT04_E07_RR04_OtsCC16ROGR_0416</v>
          </cell>
          <cell r="C453">
            <v>191885</v>
          </cell>
          <cell r="D453">
            <v>1847</v>
          </cell>
          <cell r="E453">
            <v>0.96</v>
          </cell>
          <cell r="F453">
            <v>17.71</v>
          </cell>
          <cell r="G453">
            <v>2.04</v>
          </cell>
        </row>
        <row r="454">
          <cell r="A454" t="str">
            <v>OtsCC16ROGR_0417</v>
          </cell>
          <cell r="B454" t="str">
            <v>PT11_A12_RR16_RR16_417</v>
          </cell>
          <cell r="C454">
            <v>139574</v>
          </cell>
          <cell r="D454">
            <v>7934</v>
          </cell>
          <cell r="E454">
            <v>5.68</v>
          </cell>
          <cell r="F454">
            <v>70.48</v>
          </cell>
          <cell r="G454">
            <v>5.73</v>
          </cell>
        </row>
        <row r="455">
          <cell r="A455" t="str">
            <v>OtsCC16ROGR_0418</v>
          </cell>
          <cell r="B455" t="str">
            <v>PT11_B12_RR16_RR16_418</v>
          </cell>
          <cell r="C455">
            <v>184403</v>
          </cell>
          <cell r="D455">
            <v>5232</v>
          </cell>
          <cell r="E455">
            <v>2.84</v>
          </cell>
          <cell r="F455">
            <v>52.03</v>
          </cell>
          <cell r="G455">
            <v>7.9</v>
          </cell>
        </row>
        <row r="456">
          <cell r="A456" t="str">
            <v>OtsCC16ROGR_0419</v>
          </cell>
          <cell r="B456" t="str">
            <v>PT11_C12_RR16_RR16_419</v>
          </cell>
          <cell r="C456">
            <v>290780</v>
          </cell>
          <cell r="D456">
            <v>5412</v>
          </cell>
          <cell r="E456">
            <v>1.86</v>
          </cell>
          <cell r="F456">
            <v>56.09</v>
          </cell>
          <cell r="G456">
            <v>3.9</v>
          </cell>
        </row>
        <row r="457">
          <cell r="A457" t="str">
            <v>OtsCC16ROGR_0420</v>
          </cell>
          <cell r="B457" t="str">
            <v>PT04_F07_RR04_OtsCC16ROGR_0420</v>
          </cell>
          <cell r="C457">
            <v>185525</v>
          </cell>
          <cell r="D457">
            <v>229</v>
          </cell>
          <cell r="E457">
            <v>0.12</v>
          </cell>
          <cell r="F457">
            <v>0</v>
          </cell>
          <cell r="G457">
            <v>0</v>
          </cell>
        </row>
        <row r="458">
          <cell r="A458" t="str">
            <v>OtsCC16ROGR_0421</v>
          </cell>
          <cell r="B458" t="str">
            <v>PT11_D12_RR16_RR16_421</v>
          </cell>
          <cell r="C458">
            <v>228681</v>
          </cell>
          <cell r="D458">
            <v>1124</v>
          </cell>
          <cell r="E458">
            <v>0.49</v>
          </cell>
          <cell r="F458">
            <v>4.8</v>
          </cell>
          <cell r="G458">
            <v>10.4</v>
          </cell>
        </row>
        <row r="459">
          <cell r="A459" t="str">
            <v>OtsCC16ROGR_0422</v>
          </cell>
          <cell r="B459" t="str">
            <v>PT11_E12_RR16_RR16_422</v>
          </cell>
          <cell r="C459">
            <v>240712</v>
          </cell>
          <cell r="D459">
            <v>3237</v>
          </cell>
          <cell r="E459">
            <v>1.34</v>
          </cell>
          <cell r="F459">
            <v>38.01</v>
          </cell>
          <cell r="G459">
            <v>5.71</v>
          </cell>
        </row>
        <row r="460">
          <cell r="A460" t="str">
            <v>OtsCC16ROGR_0423</v>
          </cell>
          <cell r="B460" t="str">
            <v>PT11_F12_RR16_RR16_423</v>
          </cell>
          <cell r="C460">
            <v>432135</v>
          </cell>
          <cell r="D460">
            <v>160315</v>
          </cell>
          <cell r="E460">
            <v>37.1</v>
          </cell>
          <cell r="F460">
            <v>99.63</v>
          </cell>
          <cell r="G460">
            <v>0.33</v>
          </cell>
        </row>
        <row r="461">
          <cell r="A461" t="str">
            <v>OtsCC16ROGR_0424</v>
          </cell>
          <cell r="B461" t="str">
            <v>PT04_G07_RR04_OtsCC16ROGR_0424</v>
          </cell>
          <cell r="C461">
            <v>252540</v>
          </cell>
          <cell r="D461">
            <v>392</v>
          </cell>
          <cell r="E461">
            <v>0.16</v>
          </cell>
          <cell r="F461">
            <v>0</v>
          </cell>
          <cell r="G461">
            <v>0</v>
          </cell>
        </row>
        <row r="462">
          <cell r="A462" t="str">
            <v>OtsCC16ROGR_0425</v>
          </cell>
          <cell r="B462" t="str">
            <v>PT04_H07_RR04_OtsCC16ROGR_0425</v>
          </cell>
          <cell r="C462">
            <v>242360</v>
          </cell>
          <cell r="D462">
            <v>45644</v>
          </cell>
          <cell r="E462">
            <v>18.829999999999998</v>
          </cell>
          <cell r="F462">
            <v>98.52</v>
          </cell>
          <cell r="G462">
            <v>0.45</v>
          </cell>
        </row>
        <row r="463">
          <cell r="A463" t="str">
            <v>OtsCC16ROGR_0426</v>
          </cell>
          <cell r="B463" t="str">
            <v>PT04_A08_RR04_OtsCC16ROGR_0426</v>
          </cell>
          <cell r="C463">
            <v>203470</v>
          </cell>
          <cell r="D463">
            <v>28429</v>
          </cell>
          <cell r="E463">
            <v>13.97</v>
          </cell>
          <cell r="F463">
            <v>98.52</v>
          </cell>
          <cell r="G463">
            <v>1.24</v>
          </cell>
        </row>
        <row r="464">
          <cell r="A464" t="str">
            <v>OtsCC16ROGR_0427</v>
          </cell>
          <cell r="B464" t="str">
            <v>PT10_A09_FCRR2_RR16_427</v>
          </cell>
          <cell r="C464">
            <v>201459</v>
          </cell>
          <cell r="D464">
            <v>18812</v>
          </cell>
          <cell r="E464">
            <v>9.34</v>
          </cell>
          <cell r="F464">
            <v>85.98</v>
          </cell>
          <cell r="G464">
            <v>3.83</v>
          </cell>
        </row>
        <row r="465">
          <cell r="A465" t="str">
            <v>OtsCC16ROGR_0428</v>
          </cell>
          <cell r="B465" t="str">
            <v>PT10_B09_FCRR2_RR16_428</v>
          </cell>
          <cell r="C465">
            <v>241774</v>
          </cell>
          <cell r="D465">
            <v>4688</v>
          </cell>
          <cell r="E465">
            <v>1.94</v>
          </cell>
          <cell r="F465">
            <v>45.39</v>
          </cell>
          <cell r="G465">
            <v>8.82</v>
          </cell>
        </row>
        <row r="466">
          <cell r="A466" t="str">
            <v>OtsCC16ROGR_0429</v>
          </cell>
          <cell r="B466" t="str">
            <v>PT04_B08_RR04_OtsCC16ROGR_0429</v>
          </cell>
          <cell r="C466">
            <v>196188</v>
          </cell>
          <cell r="D466">
            <v>59912</v>
          </cell>
          <cell r="E466">
            <v>30.54</v>
          </cell>
          <cell r="F466">
            <v>99.26</v>
          </cell>
          <cell r="G466">
            <v>0.28000000000000003</v>
          </cell>
        </row>
        <row r="467">
          <cell r="A467" t="str">
            <v>OtsCC16ROGR_0430</v>
          </cell>
          <cell r="B467" t="str">
            <v>PT10_C09_FCRR2_RR16_430</v>
          </cell>
          <cell r="C467">
            <v>223949</v>
          </cell>
          <cell r="D467">
            <v>13368</v>
          </cell>
          <cell r="E467">
            <v>5.97</v>
          </cell>
          <cell r="F467">
            <v>74.540000000000006</v>
          </cell>
          <cell r="G467">
            <v>4.74</v>
          </cell>
        </row>
        <row r="468">
          <cell r="A468" t="str">
            <v>OtsCC16ROGR_0431</v>
          </cell>
          <cell r="B468" t="str">
            <v>PT10_D09_FCRR2_RR16_431</v>
          </cell>
          <cell r="C468">
            <v>131251</v>
          </cell>
          <cell r="D468">
            <v>2291</v>
          </cell>
          <cell r="E468">
            <v>1.75</v>
          </cell>
          <cell r="F468">
            <v>22.88</v>
          </cell>
          <cell r="G468">
            <v>8.15</v>
          </cell>
        </row>
        <row r="469">
          <cell r="A469" t="str">
            <v>OtsCC16ROGR_0432</v>
          </cell>
          <cell r="B469" t="str">
            <v>PT04_C08_RR04_OtsCC16ROGR_0432</v>
          </cell>
          <cell r="C469">
            <v>250803</v>
          </cell>
          <cell r="D469">
            <v>639</v>
          </cell>
          <cell r="E469">
            <v>0.25</v>
          </cell>
          <cell r="F469">
            <v>0</v>
          </cell>
          <cell r="G469">
            <v>0</v>
          </cell>
        </row>
        <row r="470">
          <cell r="A470" t="str">
            <v>OtsCC16ROGR_0433</v>
          </cell>
          <cell r="B470" t="str">
            <v>PT10_E09_FCRR2_RR16_433</v>
          </cell>
          <cell r="C470">
            <v>226230</v>
          </cell>
          <cell r="D470">
            <v>5491</v>
          </cell>
          <cell r="E470">
            <v>2.4300000000000002</v>
          </cell>
          <cell r="F470">
            <v>53.87</v>
          </cell>
          <cell r="G470">
            <v>8.1999999999999993</v>
          </cell>
        </row>
        <row r="471">
          <cell r="A471" t="str">
            <v>OtsCC16ROGR_0434</v>
          </cell>
          <cell r="B471" t="str">
            <v>PT10_F09_FCRR2_RR16_434</v>
          </cell>
          <cell r="C471">
            <v>192545</v>
          </cell>
          <cell r="D471">
            <v>8605</v>
          </cell>
          <cell r="E471">
            <v>4.47</v>
          </cell>
          <cell r="F471">
            <v>66.790000000000006</v>
          </cell>
          <cell r="G471">
            <v>8.16</v>
          </cell>
        </row>
        <row r="472">
          <cell r="A472" t="str">
            <v>OtsCC16ROGR_0507</v>
          </cell>
          <cell r="B472" t="str">
            <v>PT11_D11_RR16_RR16_507</v>
          </cell>
          <cell r="C472">
            <v>275095</v>
          </cell>
          <cell r="D472">
            <v>6590</v>
          </cell>
          <cell r="E472">
            <v>2.4</v>
          </cell>
          <cell r="F472">
            <v>65.31</v>
          </cell>
          <cell r="G472">
            <v>3.49</v>
          </cell>
        </row>
        <row r="473">
          <cell r="A473" t="str">
            <v>OtsCC16ROGR_0508</v>
          </cell>
          <cell r="B473" t="str">
            <v>PT11_E11_RR16_RR16_508</v>
          </cell>
          <cell r="C473">
            <v>282502</v>
          </cell>
          <cell r="D473">
            <v>1700</v>
          </cell>
          <cell r="E473">
            <v>0.6</v>
          </cell>
          <cell r="F473">
            <v>15.87</v>
          </cell>
          <cell r="G473">
            <v>5.94</v>
          </cell>
        </row>
        <row r="474">
          <cell r="A474" t="str">
            <v>OtsCC16ROGR_0509</v>
          </cell>
          <cell r="B474" t="str">
            <v>PT11_F11_RR16_RR16_509</v>
          </cell>
          <cell r="C474">
            <v>384245</v>
          </cell>
          <cell r="D474">
            <v>153371</v>
          </cell>
          <cell r="E474">
            <v>39.909999999999997</v>
          </cell>
          <cell r="F474">
            <v>99.63</v>
          </cell>
          <cell r="G474">
            <v>0.42</v>
          </cell>
        </row>
        <row r="475">
          <cell r="A475" t="str">
            <v>OtsCC16ROGR_0522</v>
          </cell>
          <cell r="B475" t="str">
            <v>PT11_G02_RR16_RR16_522</v>
          </cell>
          <cell r="C475">
            <v>281841</v>
          </cell>
          <cell r="D475">
            <v>15208</v>
          </cell>
          <cell r="E475">
            <v>5.4</v>
          </cell>
          <cell r="F475">
            <v>85.61</v>
          </cell>
          <cell r="G475">
            <v>4.37</v>
          </cell>
        </row>
        <row r="476">
          <cell r="A476" t="str">
            <v>OtsCC16ROGR_0523</v>
          </cell>
          <cell r="B476" t="str">
            <v>PT11_H02_RR16_RR16_523</v>
          </cell>
          <cell r="C476">
            <v>158215</v>
          </cell>
          <cell r="D476">
            <v>7603</v>
          </cell>
          <cell r="E476">
            <v>4.8099999999999996</v>
          </cell>
          <cell r="F476">
            <v>61.99</v>
          </cell>
          <cell r="G476">
            <v>6.5</v>
          </cell>
        </row>
        <row r="477">
          <cell r="A477" t="str">
            <v>OtsCC16ROGR_0524</v>
          </cell>
          <cell r="B477" t="str">
            <v>PT04_D08_RR04_OtsCC16ROGR_0524</v>
          </cell>
          <cell r="C477">
            <v>147466</v>
          </cell>
          <cell r="D477">
            <v>49935</v>
          </cell>
          <cell r="E477">
            <v>33.86</v>
          </cell>
          <cell r="F477">
            <v>99.63</v>
          </cell>
          <cell r="G477">
            <v>0.22</v>
          </cell>
        </row>
        <row r="478">
          <cell r="A478" t="str">
            <v>OtsCC16ROGR_0525</v>
          </cell>
          <cell r="B478" t="str">
            <v>PT04_E08_RR04_OtsCC16ROGR_0525</v>
          </cell>
          <cell r="C478">
            <v>167350</v>
          </cell>
          <cell r="D478">
            <v>1107</v>
          </cell>
          <cell r="E478">
            <v>0.66</v>
          </cell>
          <cell r="F478">
            <v>2.58</v>
          </cell>
          <cell r="G478">
            <v>5.13</v>
          </cell>
        </row>
        <row r="479">
          <cell r="A479" t="str">
            <v>OtsCC16ROGR_0526</v>
          </cell>
          <cell r="B479" t="str">
            <v>PT11_A03_RR16_RR16_526</v>
          </cell>
          <cell r="C479">
            <v>213558</v>
          </cell>
          <cell r="D479">
            <v>3309</v>
          </cell>
          <cell r="E479">
            <v>1.55</v>
          </cell>
          <cell r="F479">
            <v>32.1</v>
          </cell>
          <cell r="G479">
            <v>10.51</v>
          </cell>
        </row>
        <row r="480">
          <cell r="A480" t="str">
            <v>OtsCC16ROGR_0527</v>
          </cell>
          <cell r="B480" t="str">
            <v>PT04_F08_RR04_OtsCC16ROGR_0527</v>
          </cell>
          <cell r="C480">
            <v>255200</v>
          </cell>
          <cell r="D480">
            <v>6807</v>
          </cell>
          <cell r="E480">
            <v>2.67</v>
          </cell>
          <cell r="F480">
            <v>85.61</v>
          </cell>
          <cell r="G480">
            <v>1.53</v>
          </cell>
        </row>
        <row r="481">
          <cell r="A481" t="str">
            <v>OtsCC16ROGR_0528</v>
          </cell>
          <cell r="B481" t="str">
            <v>PT11_B03_RR16_RR16_528</v>
          </cell>
          <cell r="C481">
            <v>443148</v>
          </cell>
          <cell r="D481">
            <v>88672</v>
          </cell>
          <cell r="E481">
            <v>20.010000000000002</v>
          </cell>
          <cell r="F481">
            <v>99.63</v>
          </cell>
          <cell r="G481">
            <v>0.68</v>
          </cell>
        </row>
        <row r="482">
          <cell r="A482" t="str">
            <v>OtsCC16ROGR_0529</v>
          </cell>
          <cell r="B482" t="str">
            <v>PT04_G08_RR04_OtsCC16ROGR_0529</v>
          </cell>
          <cell r="C482">
            <v>108093</v>
          </cell>
          <cell r="D482">
            <v>474</v>
          </cell>
          <cell r="E482">
            <v>0.44</v>
          </cell>
          <cell r="F482">
            <v>0</v>
          </cell>
          <cell r="G482">
            <v>0</v>
          </cell>
        </row>
        <row r="483">
          <cell r="A483" t="str">
            <v>OtsCC17ROGR_0001</v>
          </cell>
          <cell r="B483" t="str">
            <v>PT12_A01_RR17_RR17_001</v>
          </cell>
          <cell r="C483">
            <v>323390</v>
          </cell>
          <cell r="D483">
            <v>134943</v>
          </cell>
          <cell r="E483">
            <v>41.73</v>
          </cell>
          <cell r="F483">
            <v>99.26</v>
          </cell>
          <cell r="G483">
            <v>0.67</v>
          </cell>
        </row>
        <row r="484">
          <cell r="A484" t="str">
            <v>OtsCC17ROGR_0002</v>
          </cell>
          <cell r="B484" t="str">
            <v>PT12_B01_RR17_RR17_002</v>
          </cell>
          <cell r="C484">
            <v>224435</v>
          </cell>
          <cell r="D484">
            <v>8206</v>
          </cell>
          <cell r="E484">
            <v>3.66</v>
          </cell>
          <cell r="F484">
            <v>62.73</v>
          </cell>
          <cell r="G484">
            <v>6.23</v>
          </cell>
        </row>
        <row r="485">
          <cell r="A485" t="str">
            <v>OtsCC17ROGR_0003</v>
          </cell>
          <cell r="B485" t="str">
            <v>PT12_C01_RR17_RR17_003</v>
          </cell>
          <cell r="C485">
            <v>184324</v>
          </cell>
          <cell r="D485">
            <v>1471</v>
          </cell>
          <cell r="E485">
            <v>0.8</v>
          </cell>
          <cell r="F485">
            <v>10.7</v>
          </cell>
          <cell r="G485">
            <v>9.25</v>
          </cell>
        </row>
        <row r="486">
          <cell r="A486" t="str">
            <v>OtsCC17ROGR_0004</v>
          </cell>
          <cell r="B486" t="str">
            <v>PT12_D01_RR17_RR17_004</v>
          </cell>
          <cell r="C486">
            <v>461642</v>
          </cell>
          <cell r="D486">
            <v>168360</v>
          </cell>
          <cell r="E486">
            <v>36.47</v>
          </cell>
          <cell r="F486">
            <v>99.63</v>
          </cell>
          <cell r="G486">
            <v>0.31</v>
          </cell>
        </row>
        <row r="487">
          <cell r="A487" t="str">
            <v>OtsCC17ROGR_0005</v>
          </cell>
          <cell r="B487" t="str">
            <v>PT12_E01_RR17_RR17_005</v>
          </cell>
          <cell r="C487">
            <v>299804</v>
          </cell>
          <cell r="D487">
            <v>2503</v>
          </cell>
          <cell r="E487">
            <v>0.83</v>
          </cell>
          <cell r="F487">
            <v>29.89</v>
          </cell>
          <cell r="G487">
            <v>6.7</v>
          </cell>
        </row>
        <row r="488">
          <cell r="A488" t="str">
            <v>OtsCC17ROGR_0006</v>
          </cell>
          <cell r="B488" t="str">
            <v>PT12_F01_RR17_RR17_006</v>
          </cell>
          <cell r="C488">
            <v>153021</v>
          </cell>
          <cell r="D488">
            <v>2522</v>
          </cell>
          <cell r="E488">
            <v>1.65</v>
          </cell>
          <cell r="F488">
            <v>28.04</v>
          </cell>
          <cell r="G488">
            <v>9.11</v>
          </cell>
        </row>
        <row r="489">
          <cell r="A489" t="str">
            <v>OtsCC17ROGR_0007</v>
          </cell>
          <cell r="B489" t="str">
            <v>PT12_G01_RR17_RR17_007</v>
          </cell>
          <cell r="C489">
            <v>217641</v>
          </cell>
          <cell r="D489">
            <v>47380</v>
          </cell>
          <cell r="E489">
            <v>21.77</v>
          </cell>
          <cell r="F489">
            <v>98.89</v>
          </cell>
          <cell r="G489">
            <v>1.1399999999999999</v>
          </cell>
        </row>
        <row r="490">
          <cell r="A490" t="str">
            <v>OtsCC17ROGR_0008</v>
          </cell>
          <cell r="B490" t="str">
            <v>PT12_H01_RR17_RR17_008</v>
          </cell>
          <cell r="C490">
            <v>349080</v>
          </cell>
          <cell r="D490">
            <v>28154</v>
          </cell>
          <cell r="E490">
            <v>8.07</v>
          </cell>
          <cell r="F490">
            <v>88.56</v>
          </cell>
          <cell r="G490">
            <v>2.71</v>
          </cell>
        </row>
        <row r="491">
          <cell r="A491" t="str">
            <v>OtsCC17ROGR_0009</v>
          </cell>
          <cell r="B491" t="str">
            <v>PT12_A02_RR17_RR17_009</v>
          </cell>
          <cell r="C491">
            <v>293069</v>
          </cell>
          <cell r="D491">
            <v>8200</v>
          </cell>
          <cell r="E491">
            <v>2.8</v>
          </cell>
          <cell r="F491">
            <v>62.36</v>
          </cell>
          <cell r="G491">
            <v>5.48</v>
          </cell>
        </row>
        <row r="492">
          <cell r="A492" t="str">
            <v>OtsCC17ROGR_0010</v>
          </cell>
          <cell r="B492" t="str">
            <v>PT04_H08_RR04_OtsCC17ROGR_0010</v>
          </cell>
          <cell r="C492">
            <v>213781</v>
          </cell>
          <cell r="D492">
            <v>82706</v>
          </cell>
          <cell r="E492">
            <v>38.69</v>
          </cell>
          <cell r="F492">
            <v>99.26</v>
          </cell>
          <cell r="G492">
            <v>0.2</v>
          </cell>
        </row>
        <row r="493">
          <cell r="A493" t="str">
            <v>OtsCC17ROGR_0010</v>
          </cell>
          <cell r="B493" t="str">
            <v>PT14_F03_RR14_OtsCC17ROGR_0010</v>
          </cell>
          <cell r="C493">
            <v>168517</v>
          </cell>
          <cell r="D493">
            <v>67954</v>
          </cell>
          <cell r="E493">
            <v>40.32</v>
          </cell>
          <cell r="F493">
            <v>99.26</v>
          </cell>
          <cell r="G493">
            <v>0.18</v>
          </cell>
        </row>
        <row r="494">
          <cell r="A494" t="str">
            <v>OtsCC17ROGR_0011</v>
          </cell>
          <cell r="B494" t="str">
            <v>PT04_A09_RR04_OtsCC17ROGR_0011</v>
          </cell>
          <cell r="C494">
            <v>236020</v>
          </cell>
          <cell r="D494">
            <v>121048</v>
          </cell>
          <cell r="E494">
            <v>51.29</v>
          </cell>
          <cell r="F494">
            <v>99.26</v>
          </cell>
          <cell r="G494">
            <v>0.25</v>
          </cell>
        </row>
        <row r="495">
          <cell r="A495" t="str">
            <v>OtsCC17ROGR_0012</v>
          </cell>
          <cell r="B495" t="str">
            <v>PT04_B09_RR04_OtsCC17ROGR_0012</v>
          </cell>
          <cell r="C495">
            <v>229877</v>
          </cell>
          <cell r="D495">
            <v>72210</v>
          </cell>
          <cell r="E495">
            <v>31.41</v>
          </cell>
          <cell r="F495">
            <v>99.63</v>
          </cell>
          <cell r="G495">
            <v>0.25</v>
          </cell>
        </row>
        <row r="496">
          <cell r="A496" t="str">
            <v>OtsCC17ROGR_0013</v>
          </cell>
          <cell r="B496" t="str">
            <v>PT04_C09_RR04_OtsCC17ROGR_0013</v>
          </cell>
          <cell r="C496">
            <v>241328</v>
          </cell>
          <cell r="D496">
            <v>428</v>
          </cell>
          <cell r="E496">
            <v>0.18</v>
          </cell>
          <cell r="F496">
            <v>0</v>
          </cell>
          <cell r="G496">
            <v>0</v>
          </cell>
        </row>
        <row r="497">
          <cell r="A497" t="str">
            <v>OtsCC17ROGR_0014</v>
          </cell>
          <cell r="B497" t="str">
            <v>PT12_B02_RR17_RR17_014</v>
          </cell>
          <cell r="C497">
            <v>179513</v>
          </cell>
          <cell r="D497">
            <v>2232</v>
          </cell>
          <cell r="E497">
            <v>1.24</v>
          </cell>
          <cell r="F497">
            <v>22.88</v>
          </cell>
          <cell r="G497">
            <v>7.48</v>
          </cell>
        </row>
        <row r="498">
          <cell r="A498" t="str">
            <v>OtsCC17ROGR_0015</v>
          </cell>
          <cell r="B498" t="str">
            <v>PT12_C02_RR17_RR17_015</v>
          </cell>
          <cell r="C498">
            <v>251844</v>
          </cell>
          <cell r="D498">
            <v>1528</v>
          </cell>
          <cell r="E498">
            <v>0.61</v>
          </cell>
          <cell r="F498">
            <v>9.9600000000000009</v>
          </cell>
          <cell r="G498">
            <v>13.82</v>
          </cell>
        </row>
        <row r="499">
          <cell r="A499" t="str">
            <v>OtsCC17ROGR_0016</v>
          </cell>
          <cell r="B499" t="str">
            <v>PT04_D09_RR04_OtsCC17ROGR_0016</v>
          </cell>
          <cell r="C499">
            <v>218653</v>
          </cell>
          <cell r="D499">
            <v>590</v>
          </cell>
          <cell r="E499">
            <v>0.27</v>
          </cell>
          <cell r="F499">
            <v>0</v>
          </cell>
          <cell r="G499">
            <v>0</v>
          </cell>
        </row>
        <row r="500">
          <cell r="A500" t="str">
            <v>OtsCC17ROGR_0017</v>
          </cell>
          <cell r="B500" t="str">
            <v>PT04_E09_RR04_OtsCC17ROGR_0017</v>
          </cell>
          <cell r="C500">
            <v>169556</v>
          </cell>
          <cell r="D500">
            <v>70824</v>
          </cell>
          <cell r="E500">
            <v>41.77</v>
          </cell>
          <cell r="F500">
            <v>99.63</v>
          </cell>
          <cell r="G500">
            <v>0.18</v>
          </cell>
        </row>
        <row r="501">
          <cell r="A501" t="str">
            <v>OtsCC17ROGR_0018</v>
          </cell>
          <cell r="B501" t="str">
            <v>PT04_F09_RR04_OtsCC17ROGR_0018</v>
          </cell>
          <cell r="C501">
            <v>153815</v>
          </cell>
          <cell r="D501">
            <v>9383</v>
          </cell>
          <cell r="E501">
            <v>6.1</v>
          </cell>
          <cell r="F501">
            <v>84.13</v>
          </cell>
          <cell r="G501">
            <v>0.84</v>
          </cell>
        </row>
        <row r="502">
          <cell r="A502" t="str">
            <v>OtsCC17ROGR_0019</v>
          </cell>
          <cell r="B502" t="str">
            <v>PT04_G09_RR04_OtsCC17ROGR_0019</v>
          </cell>
          <cell r="C502">
            <v>251930</v>
          </cell>
          <cell r="D502">
            <v>95612</v>
          </cell>
          <cell r="E502">
            <v>37.950000000000003</v>
          </cell>
          <cell r="F502">
            <v>99.26</v>
          </cell>
          <cell r="G502">
            <v>0.28999999999999998</v>
          </cell>
        </row>
        <row r="503">
          <cell r="A503" t="str">
            <v>OtsCC17ROGR_0020</v>
          </cell>
          <cell r="B503" t="str">
            <v>PT12_D02_RR17_RR17_020</v>
          </cell>
          <cell r="C503">
            <v>206564</v>
          </cell>
          <cell r="D503">
            <v>1390</v>
          </cell>
          <cell r="E503">
            <v>0.67</v>
          </cell>
          <cell r="F503">
            <v>10.33</v>
          </cell>
          <cell r="G503">
            <v>6.27</v>
          </cell>
        </row>
        <row r="504">
          <cell r="A504" t="str">
            <v>OtsCC17ROGR_0021</v>
          </cell>
          <cell r="B504" t="str">
            <v>PT12_E02_RR17_RR17_021</v>
          </cell>
          <cell r="C504">
            <v>340476</v>
          </cell>
          <cell r="D504">
            <v>1719</v>
          </cell>
          <cell r="E504">
            <v>0.5</v>
          </cell>
          <cell r="F504">
            <v>15.13</v>
          </cell>
          <cell r="G504">
            <v>7.73</v>
          </cell>
        </row>
        <row r="505">
          <cell r="A505" t="str">
            <v>OtsCC17ROGR_0022</v>
          </cell>
          <cell r="B505" t="str">
            <v>PT04_H09_RR04_OtsCC17ROGR_0022</v>
          </cell>
          <cell r="C505">
            <v>146374</v>
          </cell>
          <cell r="D505">
            <v>53006</v>
          </cell>
          <cell r="E505">
            <v>36.21</v>
          </cell>
          <cell r="F505">
            <v>99.26</v>
          </cell>
          <cell r="G505">
            <v>0.2</v>
          </cell>
        </row>
        <row r="506">
          <cell r="A506" t="str">
            <v>OtsCC17ROGR_0023</v>
          </cell>
          <cell r="B506" t="str">
            <v>PT04_A10_RR04_OtsCC17ROGR_0023</v>
          </cell>
          <cell r="C506">
            <v>319386</v>
          </cell>
          <cell r="D506">
            <v>50879</v>
          </cell>
          <cell r="E506">
            <v>15.93</v>
          </cell>
          <cell r="F506">
            <v>99.26</v>
          </cell>
          <cell r="G506">
            <v>0.45</v>
          </cell>
        </row>
        <row r="507">
          <cell r="A507" t="str">
            <v>OtsCC17ROGR_0024</v>
          </cell>
          <cell r="B507" t="str">
            <v>PT04_B10_RR04_OtsCC17ROGR_0024</v>
          </cell>
          <cell r="C507">
            <v>216118</v>
          </cell>
          <cell r="D507">
            <v>113859</v>
          </cell>
          <cell r="E507">
            <v>52.68</v>
          </cell>
          <cell r="F507">
            <v>98.89</v>
          </cell>
          <cell r="G507">
            <v>0.52</v>
          </cell>
        </row>
        <row r="508">
          <cell r="A508" t="str">
            <v>OtsCC17ROGR_0025</v>
          </cell>
          <cell r="B508" t="str">
            <v>PT04_C10_RR04_OtsCC17ROGR_0025</v>
          </cell>
          <cell r="C508">
            <v>267044</v>
          </cell>
          <cell r="D508">
            <v>31957</v>
          </cell>
          <cell r="E508">
            <v>11.97</v>
          </cell>
          <cell r="F508">
            <v>97.79</v>
          </cell>
          <cell r="G508">
            <v>0.7</v>
          </cell>
        </row>
        <row r="509">
          <cell r="A509" t="str">
            <v>OtsCC17ROGR_0026</v>
          </cell>
          <cell r="B509" t="str">
            <v>PT12_F02_RR17_RR17_026</v>
          </cell>
          <cell r="C509">
            <v>222276</v>
          </cell>
          <cell r="D509">
            <v>28823</v>
          </cell>
          <cell r="E509">
            <v>12.97</v>
          </cell>
          <cell r="F509">
            <v>97.05</v>
          </cell>
          <cell r="G509">
            <v>1.85</v>
          </cell>
        </row>
        <row r="510">
          <cell r="A510" t="str">
            <v>OtsCC17ROGR_0027</v>
          </cell>
          <cell r="B510" t="str">
            <v>PT12_G02_RR17_RR17_027</v>
          </cell>
          <cell r="C510">
            <v>228990</v>
          </cell>
          <cell r="D510">
            <v>55563</v>
          </cell>
          <cell r="E510">
            <v>24.26</v>
          </cell>
          <cell r="F510">
            <v>99.26</v>
          </cell>
          <cell r="G510">
            <v>0.73</v>
          </cell>
        </row>
        <row r="511">
          <cell r="A511" t="str">
            <v>OtsCC17ROGR_0028</v>
          </cell>
          <cell r="B511" t="str">
            <v>PT04_D10_RR04_OtsCC17ROGR_0028</v>
          </cell>
          <cell r="C511">
            <v>197023</v>
          </cell>
          <cell r="D511">
            <v>23545</v>
          </cell>
          <cell r="E511">
            <v>11.95</v>
          </cell>
          <cell r="F511">
            <v>97.42</v>
          </cell>
          <cell r="G511">
            <v>0.59</v>
          </cell>
        </row>
        <row r="512">
          <cell r="A512" t="str">
            <v>OtsCC17ROGR_0029</v>
          </cell>
          <cell r="B512" t="str">
            <v>PT04_E10_RR04_OtsCC17ROGR_0029</v>
          </cell>
          <cell r="C512">
            <v>222936</v>
          </cell>
          <cell r="D512">
            <v>39330</v>
          </cell>
          <cell r="E512">
            <v>17.64</v>
          </cell>
          <cell r="F512">
            <v>98.89</v>
          </cell>
          <cell r="G512">
            <v>0.32</v>
          </cell>
        </row>
        <row r="513">
          <cell r="A513" t="str">
            <v>OtsCC17ROGR_0030</v>
          </cell>
          <cell r="B513" t="str">
            <v>PT14_G03_RR14_OtsCC17ROGR_0030</v>
          </cell>
          <cell r="C513">
            <v>241293</v>
          </cell>
          <cell r="D513">
            <v>64611</v>
          </cell>
          <cell r="E513">
            <v>26.78</v>
          </cell>
          <cell r="F513">
            <v>99.63</v>
          </cell>
          <cell r="G513">
            <v>0.22</v>
          </cell>
        </row>
        <row r="514">
          <cell r="A514" t="str">
            <v>OtsCC17ROGR_0030</v>
          </cell>
          <cell r="B514" t="str">
            <v>PT04_F10_RR04_OtsCC17ROGR_0030</v>
          </cell>
          <cell r="C514">
            <v>209415</v>
          </cell>
          <cell r="D514">
            <v>523</v>
          </cell>
          <cell r="E514">
            <v>0.25</v>
          </cell>
          <cell r="F514">
            <v>0.37</v>
          </cell>
          <cell r="G514">
            <v>10.53</v>
          </cell>
        </row>
        <row r="515">
          <cell r="A515" t="str">
            <v>OtsCC17ROGR_0031</v>
          </cell>
          <cell r="B515" t="str">
            <v>PT04_G10_RR04_OtsCC17ROGR_0031</v>
          </cell>
          <cell r="C515">
            <v>217302</v>
          </cell>
          <cell r="D515">
            <v>35708</v>
          </cell>
          <cell r="E515">
            <v>16.43</v>
          </cell>
          <cell r="F515">
            <v>98.89</v>
          </cell>
          <cell r="G515">
            <v>0.5</v>
          </cell>
        </row>
        <row r="516">
          <cell r="A516" t="str">
            <v>OtsCC17ROGR_0032</v>
          </cell>
          <cell r="B516" t="str">
            <v>PT04_H10_RR04_OtsCC17ROGR_0032</v>
          </cell>
          <cell r="C516">
            <v>224770</v>
          </cell>
          <cell r="D516">
            <v>23193</v>
          </cell>
          <cell r="E516">
            <v>10.32</v>
          </cell>
          <cell r="F516">
            <v>98.15</v>
          </cell>
          <cell r="G516">
            <v>0.69</v>
          </cell>
        </row>
        <row r="517">
          <cell r="A517" t="str">
            <v>OtsCC17ROGR_0033</v>
          </cell>
          <cell r="B517" t="str">
            <v>PT04_A11_RR04_OtsCC17ROGR_0033</v>
          </cell>
          <cell r="C517">
            <v>232691</v>
          </cell>
          <cell r="D517">
            <v>1070</v>
          </cell>
          <cell r="E517">
            <v>0.46</v>
          </cell>
          <cell r="F517">
            <v>4.43</v>
          </cell>
          <cell r="G517">
            <v>2.92</v>
          </cell>
        </row>
        <row r="518">
          <cell r="A518" t="str">
            <v>OtsCC17ROGR_0034</v>
          </cell>
          <cell r="B518" t="str">
            <v>PT04_B11_RR04_OtsCC17ROGR_0034</v>
          </cell>
          <cell r="C518">
            <v>264346</v>
          </cell>
          <cell r="D518">
            <v>6540</v>
          </cell>
          <cell r="E518">
            <v>2.4700000000000002</v>
          </cell>
          <cell r="F518">
            <v>80.44</v>
          </cell>
          <cell r="G518">
            <v>2.5</v>
          </cell>
        </row>
        <row r="519">
          <cell r="A519" t="str">
            <v>OtsCC17ROGR_0035</v>
          </cell>
          <cell r="B519" t="str">
            <v>PT04_C11_RR04_OtsCC17ROGR_0035</v>
          </cell>
          <cell r="C519">
            <v>195211</v>
          </cell>
          <cell r="D519">
            <v>26224</v>
          </cell>
          <cell r="E519">
            <v>13.43</v>
          </cell>
          <cell r="F519">
            <v>99.63</v>
          </cell>
          <cell r="G519">
            <v>0.36</v>
          </cell>
        </row>
        <row r="520">
          <cell r="A520" t="str">
            <v>OtsCC17ROGR_0036</v>
          </cell>
          <cell r="B520" t="str">
            <v>PT12_H02_RR17_RR17_036</v>
          </cell>
          <cell r="C520">
            <v>432856</v>
          </cell>
          <cell r="D520">
            <v>121970</v>
          </cell>
          <cell r="E520">
            <v>28.18</v>
          </cell>
          <cell r="F520">
            <v>99.26</v>
          </cell>
          <cell r="G520">
            <v>0.61</v>
          </cell>
        </row>
        <row r="521">
          <cell r="A521" t="str">
            <v>OtsCC17ROGR_0037</v>
          </cell>
          <cell r="B521" t="str">
            <v>PT12_A03_RR17_RR17_037</v>
          </cell>
          <cell r="C521">
            <v>176559</v>
          </cell>
          <cell r="D521">
            <v>8896</v>
          </cell>
          <cell r="E521">
            <v>5.04</v>
          </cell>
          <cell r="F521">
            <v>68.63</v>
          </cell>
          <cell r="G521">
            <v>4.7300000000000004</v>
          </cell>
        </row>
        <row r="522">
          <cell r="A522" t="str">
            <v>OtsCC17ROGR_0038</v>
          </cell>
          <cell r="B522" t="str">
            <v>PT04_D11_RR04_OtsCC17ROGR_0038</v>
          </cell>
          <cell r="C522">
            <v>266519</v>
          </cell>
          <cell r="D522">
            <v>18552</v>
          </cell>
          <cell r="E522">
            <v>6.96</v>
          </cell>
          <cell r="F522">
            <v>94.46</v>
          </cell>
          <cell r="G522">
            <v>1.01</v>
          </cell>
        </row>
        <row r="523">
          <cell r="A523" t="str">
            <v>OtsCC17ROGR_0039</v>
          </cell>
          <cell r="B523" t="str">
            <v>PT04_E11_RR04_OtsCC17ROGR_0039</v>
          </cell>
          <cell r="C523">
            <v>253313</v>
          </cell>
          <cell r="D523">
            <v>6098</v>
          </cell>
          <cell r="E523">
            <v>2.41</v>
          </cell>
          <cell r="F523">
            <v>78.23</v>
          </cell>
          <cell r="G523">
            <v>1.53</v>
          </cell>
        </row>
        <row r="524">
          <cell r="A524" t="str">
            <v>OtsCC17ROGR_0040</v>
          </cell>
          <cell r="B524" t="str">
            <v>PT04_F11_RR04_OtsCC17ROGR_0040</v>
          </cell>
          <cell r="C524">
            <v>183316</v>
          </cell>
          <cell r="D524">
            <v>40886</v>
          </cell>
          <cell r="E524">
            <v>22.3</v>
          </cell>
          <cell r="F524">
            <v>98.89</v>
          </cell>
          <cell r="G524">
            <v>0.48</v>
          </cell>
        </row>
        <row r="525">
          <cell r="A525" t="str">
            <v>OtsCC17ROGR_0041</v>
          </cell>
          <cell r="B525" t="str">
            <v>PT04_G11_RR04_OtsCC17ROGR_0041</v>
          </cell>
          <cell r="C525">
            <v>223078</v>
          </cell>
          <cell r="D525">
            <v>62618</v>
          </cell>
          <cell r="E525">
            <v>28.07</v>
          </cell>
          <cell r="F525">
            <v>99.26</v>
          </cell>
          <cell r="G525">
            <v>0.4</v>
          </cell>
        </row>
        <row r="526">
          <cell r="A526" t="str">
            <v>OtsCC17ROGR_0042</v>
          </cell>
          <cell r="B526" t="str">
            <v>PT04_H11_RR04_OtsCC17ROGR_0042</v>
          </cell>
          <cell r="C526">
            <v>260406</v>
          </cell>
          <cell r="D526">
            <v>37179</v>
          </cell>
          <cell r="E526">
            <v>14.28</v>
          </cell>
          <cell r="F526">
            <v>99.26</v>
          </cell>
          <cell r="G526">
            <v>0.4</v>
          </cell>
        </row>
        <row r="527">
          <cell r="A527" t="str">
            <v>OtsCC17ROGR_0043</v>
          </cell>
          <cell r="B527" t="str">
            <v>PT12_B03_RR17_RR17_043</v>
          </cell>
          <cell r="C527">
            <v>215213</v>
          </cell>
          <cell r="D527">
            <v>41444</v>
          </cell>
          <cell r="E527">
            <v>19.260000000000002</v>
          </cell>
          <cell r="F527">
            <v>98.52</v>
          </cell>
          <cell r="G527">
            <v>1.17</v>
          </cell>
        </row>
        <row r="528">
          <cell r="A528" t="str">
            <v>OtsCC17ROGR_0044</v>
          </cell>
          <cell r="B528" t="str">
            <v>PT12_C03_RR17_RR17_044</v>
          </cell>
          <cell r="C528">
            <v>351730</v>
          </cell>
          <cell r="D528">
            <v>56542</v>
          </cell>
          <cell r="E528">
            <v>16.079999999999998</v>
          </cell>
          <cell r="F528">
            <v>98.89</v>
          </cell>
          <cell r="G528">
            <v>0.84</v>
          </cell>
        </row>
        <row r="529">
          <cell r="A529" t="str">
            <v>OtsCC17ROGR_0045</v>
          </cell>
          <cell r="B529" t="str">
            <v>PT04_A12_RR04_OtsCC17ROGR_0045</v>
          </cell>
          <cell r="C529">
            <v>261775</v>
          </cell>
          <cell r="D529">
            <v>1680</v>
          </cell>
          <cell r="E529">
            <v>0.64</v>
          </cell>
          <cell r="F529">
            <v>15.13</v>
          </cell>
          <cell r="G529">
            <v>5.99</v>
          </cell>
        </row>
        <row r="530">
          <cell r="A530" t="str">
            <v>OtsCC17ROGR_0046</v>
          </cell>
          <cell r="B530" t="str">
            <v>PT04_B12_RR04_OtsCC17ROGR_0046</v>
          </cell>
          <cell r="C530">
            <v>215009</v>
          </cell>
          <cell r="D530">
            <v>72976</v>
          </cell>
          <cell r="E530">
            <v>33.94</v>
          </cell>
          <cell r="F530">
            <v>98.89</v>
          </cell>
          <cell r="G530">
            <v>0.3</v>
          </cell>
        </row>
        <row r="531">
          <cell r="A531" t="str">
            <v>OtsCC17ROGR_0047</v>
          </cell>
          <cell r="B531" t="str">
            <v>PT12_D03_RR17_RR17_047</v>
          </cell>
          <cell r="C531">
            <v>253980</v>
          </cell>
          <cell r="D531">
            <v>19995</v>
          </cell>
          <cell r="E531">
            <v>7.87</v>
          </cell>
          <cell r="F531">
            <v>85.98</v>
          </cell>
          <cell r="G531">
            <v>4.51</v>
          </cell>
        </row>
        <row r="532">
          <cell r="A532" t="str">
            <v>OtsCC17ROGR_0048</v>
          </cell>
          <cell r="B532" t="str">
            <v>PT12_E03_RR17_RR17_048</v>
          </cell>
          <cell r="C532">
            <v>336661</v>
          </cell>
          <cell r="D532">
            <v>6967</v>
          </cell>
          <cell r="E532">
            <v>2.0699999999999998</v>
          </cell>
          <cell r="F532">
            <v>59.04</v>
          </cell>
          <cell r="G532">
            <v>5.88</v>
          </cell>
        </row>
        <row r="533">
          <cell r="A533" t="str">
            <v>OtsCC17ROGR_0049</v>
          </cell>
          <cell r="B533" t="str">
            <v>PT04_C12_RR04_OtsCC17ROGR_0049</v>
          </cell>
          <cell r="C533">
            <v>309723</v>
          </cell>
          <cell r="D533">
            <v>117736</v>
          </cell>
          <cell r="E533">
            <v>38.01</v>
          </cell>
          <cell r="F533">
            <v>99.63</v>
          </cell>
          <cell r="G533">
            <v>0.25</v>
          </cell>
        </row>
        <row r="534">
          <cell r="A534" t="str">
            <v>OtsCC17ROGR_0050</v>
          </cell>
          <cell r="B534" t="str">
            <v>PT14_H03_RR14_OtsCC17ROGR_0050</v>
          </cell>
          <cell r="C534">
            <v>190353</v>
          </cell>
          <cell r="D534">
            <v>26384</v>
          </cell>
          <cell r="E534">
            <v>13.86</v>
          </cell>
          <cell r="F534">
            <v>99.26</v>
          </cell>
          <cell r="G534">
            <v>0.2</v>
          </cell>
        </row>
        <row r="535">
          <cell r="A535" t="str">
            <v>OtsCC17ROGR_0050</v>
          </cell>
          <cell r="B535" t="str">
            <v>PT04_D12_RR04_OtsCC17ROGR_0050</v>
          </cell>
          <cell r="C535">
            <v>285436</v>
          </cell>
          <cell r="D535">
            <v>101525</v>
          </cell>
          <cell r="E535">
            <v>35.57</v>
          </cell>
          <cell r="F535">
            <v>98.89</v>
          </cell>
          <cell r="G535">
            <v>0.3</v>
          </cell>
        </row>
        <row r="536">
          <cell r="A536" t="str">
            <v>OtsCC17ROGR_0051</v>
          </cell>
          <cell r="B536" t="str">
            <v>PT04_E12_RR04_OtsCC17ROGR_0051</v>
          </cell>
          <cell r="C536">
            <v>64557</v>
          </cell>
          <cell r="D536">
            <v>4693</v>
          </cell>
          <cell r="E536">
            <v>7.27</v>
          </cell>
          <cell r="F536">
            <v>60.89</v>
          </cell>
          <cell r="G536">
            <v>1.92</v>
          </cell>
        </row>
        <row r="537">
          <cell r="A537" t="str">
            <v>OtsCC17ROGR_0052</v>
          </cell>
          <cell r="B537" t="str">
            <v>PT04_F12_RR04_OtsCC17ROGR_0052</v>
          </cell>
          <cell r="C537">
            <v>152225</v>
          </cell>
          <cell r="D537">
            <v>4468</v>
          </cell>
          <cell r="E537">
            <v>2.94</v>
          </cell>
          <cell r="F537">
            <v>63.1</v>
          </cell>
          <cell r="G537">
            <v>5.24</v>
          </cell>
        </row>
        <row r="538">
          <cell r="A538" t="str">
            <v>OtsCC17ROGR_0053</v>
          </cell>
          <cell r="B538" t="str">
            <v>PT05_A01_RR05_OtsCC17ROGR_0053</v>
          </cell>
          <cell r="C538">
            <v>280218</v>
          </cell>
          <cell r="D538">
            <v>2517</v>
          </cell>
          <cell r="E538">
            <v>0.9</v>
          </cell>
          <cell r="F538">
            <v>28.04</v>
          </cell>
          <cell r="G538">
            <v>6.4</v>
          </cell>
        </row>
        <row r="539">
          <cell r="A539" t="str">
            <v>OtsCC17ROGR_0054</v>
          </cell>
          <cell r="B539" t="str">
            <v>PT05_B01_RR05_OtsCC17ROGR_0054</v>
          </cell>
          <cell r="C539">
            <v>213625</v>
          </cell>
          <cell r="D539">
            <v>72607</v>
          </cell>
          <cell r="E539">
            <v>33.99</v>
          </cell>
          <cell r="F539">
            <v>99.63</v>
          </cell>
          <cell r="G539">
            <v>0.26</v>
          </cell>
        </row>
        <row r="540">
          <cell r="A540" t="str">
            <v>OtsCC17ROGR_0055</v>
          </cell>
          <cell r="B540" t="str">
            <v>PT12_F03_RR17_RR17_055</v>
          </cell>
          <cell r="C540">
            <v>199315</v>
          </cell>
          <cell r="D540">
            <v>2401</v>
          </cell>
          <cell r="E540">
            <v>1.2</v>
          </cell>
          <cell r="F540">
            <v>24.35</v>
          </cell>
          <cell r="G540">
            <v>6.42</v>
          </cell>
        </row>
        <row r="541">
          <cell r="A541" t="str">
            <v>OtsCC17ROGR_0056</v>
          </cell>
          <cell r="B541" t="str">
            <v>PT12_G03_RR17_RR17_056</v>
          </cell>
          <cell r="C541">
            <v>196710</v>
          </cell>
          <cell r="D541">
            <v>14784</v>
          </cell>
          <cell r="E541">
            <v>7.52</v>
          </cell>
          <cell r="F541">
            <v>83.39</v>
          </cell>
          <cell r="G541">
            <v>3.7</v>
          </cell>
        </row>
        <row r="542">
          <cell r="A542" t="str">
            <v>OtsCC17ROGR_0057</v>
          </cell>
          <cell r="B542" t="str">
            <v>PT05_C01_RR05_OtsCC17ROGR_0057</v>
          </cell>
          <cell r="C542">
            <v>262535</v>
          </cell>
          <cell r="D542">
            <v>131004</v>
          </cell>
          <cell r="E542">
            <v>49.9</v>
          </cell>
          <cell r="F542">
            <v>99.26</v>
          </cell>
          <cell r="G542">
            <v>0.23</v>
          </cell>
        </row>
        <row r="543">
          <cell r="A543" t="str">
            <v>OtsCC17ROGR_0058</v>
          </cell>
          <cell r="B543" t="str">
            <v>PT05_D01_RR05_OtsCC17ROGR_0058</v>
          </cell>
          <cell r="C543">
            <v>253536</v>
          </cell>
          <cell r="D543">
            <v>113398</v>
          </cell>
          <cell r="E543">
            <v>44.73</v>
          </cell>
          <cell r="F543">
            <v>99.63</v>
          </cell>
          <cell r="G543">
            <v>0.24</v>
          </cell>
        </row>
        <row r="544">
          <cell r="A544" t="str">
            <v>OtsCC17ROGR_0059</v>
          </cell>
          <cell r="B544" t="str">
            <v>PT12_H03_RR17_RR17_059</v>
          </cell>
          <cell r="C544">
            <v>272706</v>
          </cell>
          <cell r="D544">
            <v>1407</v>
          </cell>
          <cell r="E544">
            <v>0.52</v>
          </cell>
          <cell r="F544">
            <v>8.49</v>
          </cell>
          <cell r="G544">
            <v>12.39</v>
          </cell>
        </row>
        <row r="545">
          <cell r="A545" t="str">
            <v>OtsCC17ROGR_0060</v>
          </cell>
          <cell r="B545" t="str">
            <v>PT12_A04_RR17_RR17_060</v>
          </cell>
          <cell r="C545">
            <v>236363</v>
          </cell>
          <cell r="D545">
            <v>8531</v>
          </cell>
          <cell r="E545">
            <v>3.61</v>
          </cell>
          <cell r="F545">
            <v>66.790000000000006</v>
          </cell>
          <cell r="G545">
            <v>4.46</v>
          </cell>
        </row>
        <row r="546">
          <cell r="A546" t="str">
            <v>OtsCC17ROGR_0061</v>
          </cell>
          <cell r="B546" t="str">
            <v>PT05_E01_RR05_OtsCC17ROGR_0061</v>
          </cell>
          <cell r="C546">
            <v>246029</v>
          </cell>
          <cell r="D546">
            <v>1116</v>
          </cell>
          <cell r="E546">
            <v>0.45</v>
          </cell>
          <cell r="F546">
            <v>3.32</v>
          </cell>
          <cell r="G546">
            <v>2.38</v>
          </cell>
        </row>
        <row r="547">
          <cell r="A547" t="str">
            <v>OtsCC17ROGR_0062</v>
          </cell>
          <cell r="B547" t="str">
            <v>PT05_F01_RR05_OtsCC17ROGR_0062</v>
          </cell>
          <cell r="C547">
            <v>238086</v>
          </cell>
          <cell r="D547">
            <v>92145</v>
          </cell>
          <cell r="E547">
            <v>38.700000000000003</v>
          </cell>
          <cell r="F547">
            <v>99.63</v>
          </cell>
          <cell r="G547">
            <v>0.17</v>
          </cell>
        </row>
        <row r="548">
          <cell r="A548" t="str">
            <v>OtsCC17ROGR_0063</v>
          </cell>
          <cell r="B548" t="str">
            <v>PT05_G01_RR05_OtsCC17ROGR_0063</v>
          </cell>
          <cell r="C548">
            <v>271534</v>
          </cell>
          <cell r="D548">
            <v>1196</v>
          </cell>
          <cell r="E548">
            <v>0.44</v>
          </cell>
          <cell r="F548">
            <v>6.64</v>
          </cell>
          <cell r="G548">
            <v>3.27</v>
          </cell>
        </row>
        <row r="549">
          <cell r="A549" t="str">
            <v>OtsCC17ROGR_0064</v>
          </cell>
          <cell r="B549" t="str">
            <v>PT05_H01_RR05_OtsCC17ROGR_0064</v>
          </cell>
          <cell r="C549">
            <v>313545</v>
          </cell>
          <cell r="D549">
            <v>2803</v>
          </cell>
          <cell r="E549">
            <v>0.89</v>
          </cell>
          <cell r="F549">
            <v>35.06</v>
          </cell>
          <cell r="G549">
            <v>6.46</v>
          </cell>
        </row>
        <row r="550">
          <cell r="A550" t="str">
            <v>OtsCC17ROGR_0065</v>
          </cell>
          <cell r="B550" t="str">
            <v>PT05_A02_RR05_OtsCC17ROGR_0065</v>
          </cell>
          <cell r="C550">
            <v>160909</v>
          </cell>
          <cell r="D550">
            <v>45667</v>
          </cell>
          <cell r="E550">
            <v>28.38</v>
          </cell>
          <cell r="F550">
            <v>98.89</v>
          </cell>
          <cell r="G550">
            <v>0.21</v>
          </cell>
        </row>
        <row r="551">
          <cell r="A551" t="str">
            <v>OtsCC17ROGR_0066</v>
          </cell>
          <cell r="B551" t="str">
            <v>PT05_B02_RR05_OtsCC17ROGR_0066</v>
          </cell>
          <cell r="C551">
            <v>132273</v>
          </cell>
          <cell r="D551">
            <v>408</v>
          </cell>
          <cell r="E551">
            <v>0.31</v>
          </cell>
          <cell r="F551">
            <v>0.37</v>
          </cell>
          <cell r="G551">
            <v>0</v>
          </cell>
        </row>
        <row r="552">
          <cell r="A552" t="str">
            <v>OtsCC17ROGR_0067</v>
          </cell>
          <cell r="B552" t="str">
            <v>PT05_C02_RR05_OtsCC17ROGR_0067</v>
          </cell>
          <cell r="C552">
            <v>243069</v>
          </cell>
          <cell r="D552">
            <v>352</v>
          </cell>
          <cell r="E552">
            <v>0.14000000000000001</v>
          </cell>
          <cell r="F552">
            <v>0</v>
          </cell>
          <cell r="G552">
            <v>0</v>
          </cell>
        </row>
        <row r="553">
          <cell r="A553" t="str">
            <v>OtsCC17ROGR_0068</v>
          </cell>
          <cell r="B553" t="str">
            <v>PT05_D02_RR05_OtsCC17ROGR_0068</v>
          </cell>
          <cell r="C553">
            <v>249839</v>
          </cell>
          <cell r="D553">
            <v>66936</v>
          </cell>
          <cell r="E553">
            <v>26.79</v>
          </cell>
          <cell r="F553">
            <v>98.89</v>
          </cell>
          <cell r="G553">
            <v>0.56000000000000005</v>
          </cell>
        </row>
        <row r="554">
          <cell r="A554" t="str">
            <v>OtsCC17ROGR_0069</v>
          </cell>
          <cell r="B554" t="str">
            <v>PT05_E02_RR05_OtsCC17ROGR_0069</v>
          </cell>
          <cell r="C554">
            <v>208758</v>
          </cell>
          <cell r="D554">
            <v>36584</v>
          </cell>
          <cell r="E554">
            <v>17.52</v>
          </cell>
          <cell r="F554">
            <v>98.52</v>
          </cell>
          <cell r="G554">
            <v>0.34</v>
          </cell>
        </row>
        <row r="555">
          <cell r="A555" t="str">
            <v>OtsCC17ROGR_0070</v>
          </cell>
          <cell r="B555" t="str">
            <v>PT05_F02_RR05_OtsCC17ROGR_0070</v>
          </cell>
          <cell r="C555">
            <v>176289</v>
          </cell>
          <cell r="D555">
            <v>343</v>
          </cell>
          <cell r="E555">
            <v>0.19</v>
          </cell>
          <cell r="F555">
            <v>0</v>
          </cell>
          <cell r="G555">
            <v>0</v>
          </cell>
        </row>
        <row r="556">
          <cell r="A556" t="str">
            <v>OtsCC17ROGR_0070</v>
          </cell>
          <cell r="B556" t="str">
            <v>PT14_A04_RR14_OtsCC17ROGR_0070</v>
          </cell>
          <cell r="C556">
            <v>207682</v>
          </cell>
          <cell r="D556">
            <v>179</v>
          </cell>
          <cell r="E556">
            <v>0.09</v>
          </cell>
          <cell r="F556">
            <v>0</v>
          </cell>
          <cell r="G556">
            <v>0</v>
          </cell>
        </row>
        <row r="557">
          <cell r="A557" t="str">
            <v>OtsCC17ROGR_0071</v>
          </cell>
          <cell r="B557" t="str">
            <v>PT05_G02_RR05_OtsCC17ROGR_0071</v>
          </cell>
          <cell r="C557">
            <v>272950</v>
          </cell>
          <cell r="D557">
            <v>204</v>
          </cell>
          <cell r="E557">
            <v>7.0000000000000007E-2</v>
          </cell>
          <cell r="F557">
            <v>0</v>
          </cell>
          <cell r="G557">
            <v>0</v>
          </cell>
        </row>
        <row r="558">
          <cell r="A558" t="str">
            <v>OtsCC17ROGR_0072</v>
          </cell>
          <cell r="B558" t="str">
            <v>PT05_H02_RR05_OtsCC17ROGR_0072</v>
          </cell>
          <cell r="C558">
            <v>189585</v>
          </cell>
          <cell r="D558">
            <v>191</v>
          </cell>
          <cell r="E558">
            <v>0.1</v>
          </cell>
          <cell r="F558">
            <v>0</v>
          </cell>
          <cell r="G558">
            <v>0</v>
          </cell>
        </row>
        <row r="559">
          <cell r="A559" t="str">
            <v>OtsCC17ROGR_0073</v>
          </cell>
          <cell r="B559" t="str">
            <v>PT05_A03_RR05_OtsCC17ROGR_0073</v>
          </cell>
          <cell r="C559">
            <v>313955</v>
          </cell>
          <cell r="D559">
            <v>41551</v>
          </cell>
          <cell r="E559">
            <v>13.23</v>
          </cell>
          <cell r="F559">
            <v>99.26</v>
          </cell>
          <cell r="G559">
            <v>0.47</v>
          </cell>
        </row>
        <row r="560">
          <cell r="A560" t="str">
            <v>OtsCC17ROGR_0074</v>
          </cell>
          <cell r="B560" t="str">
            <v>PT05_B03_RR05_OtsCC17ROGR_0074</v>
          </cell>
          <cell r="C560">
            <v>203511</v>
          </cell>
          <cell r="D560">
            <v>1117</v>
          </cell>
          <cell r="E560">
            <v>0.55000000000000004</v>
          </cell>
          <cell r="F560">
            <v>4.0599999999999996</v>
          </cell>
          <cell r="G560">
            <v>4.03</v>
          </cell>
        </row>
        <row r="561">
          <cell r="A561" t="str">
            <v>OtsCC17ROGR_0075</v>
          </cell>
          <cell r="B561" t="str">
            <v>PT05_C03_RR05_OtsCC17ROGR_0075</v>
          </cell>
          <cell r="C561">
            <v>177840</v>
          </cell>
          <cell r="D561">
            <v>26592</v>
          </cell>
          <cell r="E561">
            <v>14.95</v>
          </cell>
          <cell r="F561">
            <v>98.89</v>
          </cell>
          <cell r="G561">
            <v>0.4</v>
          </cell>
        </row>
        <row r="562">
          <cell r="A562" t="str">
            <v>OtsCC17ROGR_0076</v>
          </cell>
          <cell r="B562" t="str">
            <v>PT05_D03_RR05_OtsCC17ROGR_0076</v>
          </cell>
          <cell r="C562">
            <v>191349</v>
          </cell>
          <cell r="D562">
            <v>511</v>
          </cell>
          <cell r="E562">
            <v>0.27</v>
          </cell>
          <cell r="F562">
            <v>0.37</v>
          </cell>
          <cell r="G562">
            <v>0</v>
          </cell>
        </row>
        <row r="563">
          <cell r="A563" t="str">
            <v>OtsCC17ROGR_0077</v>
          </cell>
          <cell r="B563" t="str">
            <v>PT05_E03_RR05_OtsCC17ROGR_0077</v>
          </cell>
          <cell r="C563">
            <v>241426</v>
          </cell>
          <cell r="D563">
            <v>30459</v>
          </cell>
          <cell r="E563">
            <v>12.62</v>
          </cell>
          <cell r="F563">
            <v>98.52</v>
          </cell>
          <cell r="G563">
            <v>0.34</v>
          </cell>
        </row>
        <row r="564">
          <cell r="A564" t="str">
            <v>OtsCC17ROGR_0078</v>
          </cell>
          <cell r="B564" t="str">
            <v>PT05_F03_RR05_OtsCC17ROGR_0078</v>
          </cell>
          <cell r="C564">
            <v>168646</v>
          </cell>
          <cell r="D564">
            <v>493</v>
          </cell>
          <cell r="E564">
            <v>0.28999999999999998</v>
          </cell>
          <cell r="F564">
            <v>0.37</v>
          </cell>
          <cell r="G564">
            <v>0</v>
          </cell>
        </row>
        <row r="565">
          <cell r="A565" t="str">
            <v>OtsCC17ROGR_0079</v>
          </cell>
          <cell r="B565" t="str">
            <v>PT05_G03_RR05_OtsCC17ROGR_0079</v>
          </cell>
          <cell r="C565">
            <v>218004</v>
          </cell>
          <cell r="D565">
            <v>2177</v>
          </cell>
          <cell r="E565">
            <v>1</v>
          </cell>
          <cell r="F565">
            <v>24.72</v>
          </cell>
          <cell r="G565">
            <v>6.72</v>
          </cell>
        </row>
        <row r="566">
          <cell r="A566" t="str">
            <v>OtsCC17ROGR_0080</v>
          </cell>
          <cell r="B566" t="str">
            <v>PT12_B04_RR17_RR17_080</v>
          </cell>
          <cell r="C566">
            <v>216132</v>
          </cell>
          <cell r="D566">
            <v>8116</v>
          </cell>
          <cell r="E566">
            <v>3.76</v>
          </cell>
          <cell r="F566">
            <v>60.52</v>
          </cell>
          <cell r="G566">
            <v>5.05</v>
          </cell>
        </row>
        <row r="567">
          <cell r="A567" t="str">
            <v>OtsCC17ROGR_0081</v>
          </cell>
          <cell r="B567" t="str">
            <v>PT12_C04_RR17_RR17_081</v>
          </cell>
          <cell r="C567">
            <v>178858</v>
          </cell>
          <cell r="D567">
            <v>2218</v>
          </cell>
          <cell r="E567">
            <v>1.24</v>
          </cell>
          <cell r="F567">
            <v>20.3</v>
          </cell>
          <cell r="G567">
            <v>8.9700000000000006</v>
          </cell>
        </row>
        <row r="568">
          <cell r="A568" t="str">
            <v>OtsCC17ROGR_0082</v>
          </cell>
          <cell r="B568" t="str">
            <v>PT05_H03_RR05_OtsCC17ROGR_0082</v>
          </cell>
          <cell r="C568">
            <v>212838</v>
          </cell>
          <cell r="D568">
            <v>25347</v>
          </cell>
          <cell r="E568">
            <v>11.91</v>
          </cell>
          <cell r="F568">
            <v>97.79</v>
          </cell>
          <cell r="G568">
            <v>0.51</v>
          </cell>
        </row>
        <row r="569">
          <cell r="A569" t="str">
            <v>OtsCC17ROGR_0083</v>
          </cell>
          <cell r="B569" t="str">
            <v>PT05_A04_RR05_OtsCC17ROGR_0083</v>
          </cell>
          <cell r="C569">
            <v>244628</v>
          </cell>
          <cell r="D569">
            <v>641</v>
          </cell>
          <cell r="E569">
            <v>0.26</v>
          </cell>
          <cell r="F569">
            <v>0.74</v>
          </cell>
          <cell r="G569">
            <v>0</v>
          </cell>
        </row>
        <row r="570">
          <cell r="A570" t="str">
            <v>OtsCC17ROGR_0084</v>
          </cell>
          <cell r="B570" t="str">
            <v>PT05_B04_RR05_OtsCC17ROGR_0084</v>
          </cell>
          <cell r="C570">
            <v>179507</v>
          </cell>
          <cell r="D570">
            <v>183</v>
          </cell>
          <cell r="E570">
            <v>0.1</v>
          </cell>
          <cell r="F570">
            <v>0</v>
          </cell>
          <cell r="G570">
            <v>0</v>
          </cell>
        </row>
        <row r="571">
          <cell r="A571" t="str">
            <v>OtsCC17ROGR_0085</v>
          </cell>
          <cell r="B571" t="str">
            <v>PT05_C04_RR05_OtsCC17ROGR_0085</v>
          </cell>
          <cell r="C571">
            <v>174767</v>
          </cell>
          <cell r="D571">
            <v>344</v>
          </cell>
          <cell r="E571">
            <v>0.2</v>
          </cell>
          <cell r="F571">
            <v>0</v>
          </cell>
          <cell r="G571">
            <v>0</v>
          </cell>
        </row>
        <row r="572">
          <cell r="A572" t="str">
            <v>OtsCC17ROGR_0086</v>
          </cell>
          <cell r="B572" t="str">
            <v>PT05_D04_RR05_OtsCC17ROGR_0086</v>
          </cell>
          <cell r="C572">
            <v>188348</v>
          </cell>
          <cell r="D572">
            <v>87886</v>
          </cell>
          <cell r="E572">
            <v>46.66</v>
          </cell>
          <cell r="F572">
            <v>99.26</v>
          </cell>
          <cell r="G572">
            <v>0.2</v>
          </cell>
        </row>
        <row r="573">
          <cell r="A573" t="str">
            <v>OtsCC17ROGR_0087</v>
          </cell>
          <cell r="B573" t="str">
            <v>PT05_E04_RR05_OtsCC17ROGR_0087</v>
          </cell>
          <cell r="C573">
            <v>73093</v>
          </cell>
          <cell r="D573">
            <v>257</v>
          </cell>
          <cell r="E573">
            <v>0.35</v>
          </cell>
          <cell r="F573">
            <v>0</v>
          </cell>
          <cell r="G573">
            <v>0</v>
          </cell>
        </row>
        <row r="574">
          <cell r="A574" t="str">
            <v>OtsCC17ROGR_0088</v>
          </cell>
          <cell r="B574" t="str">
            <v>PT05_F04_RR05_OtsCC17ROGR_0088</v>
          </cell>
          <cell r="C574">
            <v>213253</v>
          </cell>
          <cell r="D574">
            <v>3851</v>
          </cell>
          <cell r="E574">
            <v>1.81</v>
          </cell>
          <cell r="F574">
            <v>53.51</v>
          </cell>
          <cell r="G574">
            <v>1.7</v>
          </cell>
        </row>
        <row r="575">
          <cell r="A575" t="str">
            <v>OtsCC17ROGR_0089</v>
          </cell>
          <cell r="B575" t="str">
            <v>PT05_G04_RR05_OtsCC17ROGR_0089</v>
          </cell>
          <cell r="C575">
            <v>184853</v>
          </cell>
          <cell r="D575">
            <v>470</v>
          </cell>
          <cell r="E575">
            <v>0.25</v>
          </cell>
          <cell r="F575">
            <v>0</v>
          </cell>
          <cell r="G575">
            <v>0</v>
          </cell>
        </row>
        <row r="576">
          <cell r="A576" t="str">
            <v>OtsCC17ROGR_0090</v>
          </cell>
          <cell r="B576" t="str">
            <v>PT05_H04_RR05_OtsCC17ROGR_0090</v>
          </cell>
          <cell r="C576">
            <v>150610</v>
          </cell>
          <cell r="D576">
            <v>280</v>
          </cell>
          <cell r="E576">
            <v>0.19</v>
          </cell>
          <cell r="F576">
            <v>0</v>
          </cell>
          <cell r="G576">
            <v>0</v>
          </cell>
        </row>
        <row r="577">
          <cell r="A577" t="str">
            <v>OtsCC17ROGR_0090</v>
          </cell>
          <cell r="B577" t="str">
            <v>PT14_B04_RR14_OtsCC17ROGR_0090</v>
          </cell>
          <cell r="C577">
            <v>162211</v>
          </cell>
          <cell r="D577">
            <v>114</v>
          </cell>
          <cell r="E577">
            <v>7.0000000000000007E-2</v>
          </cell>
          <cell r="F577">
            <v>0</v>
          </cell>
          <cell r="G577">
            <v>0</v>
          </cell>
        </row>
        <row r="578">
          <cell r="A578" t="str">
            <v>OtsCC17ROGR_0091</v>
          </cell>
          <cell r="B578" t="str">
            <v>PT05_A05_RR05_OtsCC17ROGR_0091</v>
          </cell>
          <cell r="C578">
            <v>216213</v>
          </cell>
          <cell r="D578">
            <v>719</v>
          </cell>
          <cell r="E578">
            <v>0.33</v>
          </cell>
          <cell r="F578">
            <v>1.1100000000000001</v>
          </cell>
          <cell r="G578">
            <v>2.78</v>
          </cell>
        </row>
        <row r="579">
          <cell r="A579" t="str">
            <v>OtsCC17ROGR_0092</v>
          </cell>
          <cell r="B579" t="str">
            <v>PT05_B05_RR05_OtsCC17ROGR_0092</v>
          </cell>
          <cell r="C579">
            <v>256194</v>
          </cell>
          <cell r="D579">
            <v>529</v>
          </cell>
          <cell r="E579">
            <v>0.21</v>
          </cell>
          <cell r="F579">
            <v>0.37</v>
          </cell>
          <cell r="G579">
            <v>0</v>
          </cell>
        </row>
        <row r="580">
          <cell r="A580" t="str">
            <v>OtsCC17ROGR_0093</v>
          </cell>
          <cell r="B580" t="str">
            <v>PT05_C05_RR05_OtsCC17ROGR_0093</v>
          </cell>
          <cell r="C580">
            <v>72863</v>
          </cell>
          <cell r="D580">
            <v>424</v>
          </cell>
          <cell r="E580">
            <v>0.57999999999999996</v>
          </cell>
          <cell r="F580">
            <v>0</v>
          </cell>
          <cell r="G580">
            <v>0</v>
          </cell>
        </row>
        <row r="581">
          <cell r="A581" t="str">
            <v>OtsCC17ROGR_0094</v>
          </cell>
          <cell r="B581" t="str">
            <v>PT05_D05_RR05_OtsCC17ROGR_0094</v>
          </cell>
          <cell r="C581">
            <v>130617</v>
          </cell>
          <cell r="D581">
            <v>665</v>
          </cell>
          <cell r="E581">
            <v>0.51</v>
          </cell>
          <cell r="F581">
            <v>0</v>
          </cell>
          <cell r="G581">
            <v>0</v>
          </cell>
        </row>
        <row r="582">
          <cell r="A582" t="str">
            <v>OtsCC17ROGR_0095</v>
          </cell>
          <cell r="B582" t="str">
            <v>PT05_E05_RR05_OtsCC17ROGR_0095</v>
          </cell>
          <cell r="C582">
            <v>157912</v>
          </cell>
          <cell r="D582">
            <v>66070</v>
          </cell>
          <cell r="E582">
            <v>41.84</v>
          </cell>
          <cell r="F582">
            <v>97.79</v>
          </cell>
          <cell r="G582">
            <v>0.32</v>
          </cell>
        </row>
        <row r="583">
          <cell r="A583" t="str">
            <v>OtsCC17ROGR_0096</v>
          </cell>
          <cell r="B583" t="str">
            <v>PT12_D04_RR17_RR17_096</v>
          </cell>
          <cell r="C583">
            <v>231456</v>
          </cell>
          <cell r="D583">
            <v>8390</v>
          </cell>
          <cell r="E583">
            <v>3.62</v>
          </cell>
          <cell r="F583">
            <v>63.47</v>
          </cell>
          <cell r="G583">
            <v>4.01</v>
          </cell>
        </row>
        <row r="584">
          <cell r="A584" t="str">
            <v>OtsCC17ROGR_0097</v>
          </cell>
          <cell r="B584" t="str">
            <v>PT12_E04_RR17_RR17_097</v>
          </cell>
          <cell r="C584">
            <v>181699</v>
          </cell>
          <cell r="D584">
            <v>1847</v>
          </cell>
          <cell r="E584">
            <v>1.02</v>
          </cell>
          <cell r="F584">
            <v>13.65</v>
          </cell>
          <cell r="G584">
            <v>11.31</v>
          </cell>
        </row>
        <row r="585">
          <cell r="A585" t="str">
            <v>OtsCC17ROGR_0098</v>
          </cell>
          <cell r="B585" t="str">
            <v>PT05_F05_RR05_OtsCC17ROGR_0098</v>
          </cell>
          <cell r="C585">
            <v>210268</v>
          </cell>
          <cell r="D585">
            <v>827</v>
          </cell>
          <cell r="E585">
            <v>0.39</v>
          </cell>
          <cell r="F585">
            <v>1.85</v>
          </cell>
          <cell r="G585">
            <v>7.02</v>
          </cell>
        </row>
        <row r="586">
          <cell r="A586" t="str">
            <v>OtsCC17ROGR_0099</v>
          </cell>
          <cell r="B586" t="str">
            <v>PT05_G05_RR05_OtsCC17ROGR_0099</v>
          </cell>
          <cell r="C586">
            <v>242416</v>
          </cell>
          <cell r="D586">
            <v>88805</v>
          </cell>
          <cell r="E586">
            <v>36.630000000000003</v>
          </cell>
          <cell r="F586">
            <v>99.63</v>
          </cell>
          <cell r="G586">
            <v>0.22</v>
          </cell>
        </row>
        <row r="587">
          <cell r="A587" t="str">
            <v>OtsCC17ROGR_0100</v>
          </cell>
          <cell r="B587" t="str">
            <v>PT05_H05_RR05_OtsCC17ROGR_0100</v>
          </cell>
          <cell r="C587">
            <v>272940</v>
          </cell>
          <cell r="D587">
            <v>702</v>
          </cell>
          <cell r="E587">
            <v>0.26</v>
          </cell>
          <cell r="F587">
            <v>1.48</v>
          </cell>
          <cell r="G587">
            <v>0</v>
          </cell>
        </row>
        <row r="588">
          <cell r="A588" t="str">
            <v>OtsCC17ROGR_0101</v>
          </cell>
          <cell r="B588" t="str">
            <v>PT05_A06_RR05_OtsCC17ROGR_0101</v>
          </cell>
          <cell r="C588">
            <v>205992</v>
          </cell>
          <cell r="D588">
            <v>669</v>
          </cell>
          <cell r="E588">
            <v>0.32</v>
          </cell>
          <cell r="F588">
            <v>1.1100000000000001</v>
          </cell>
          <cell r="G588">
            <v>0</v>
          </cell>
        </row>
        <row r="589">
          <cell r="A589" t="str">
            <v>OtsCC17ROGR_0102</v>
          </cell>
          <cell r="B589" t="str">
            <v>PT05_B06_RR05_OtsCC17ROGR_0102</v>
          </cell>
          <cell r="C589">
            <v>167268</v>
          </cell>
          <cell r="D589">
            <v>403</v>
          </cell>
          <cell r="E589">
            <v>0.24</v>
          </cell>
          <cell r="F589">
            <v>0.37</v>
          </cell>
          <cell r="G589">
            <v>0</v>
          </cell>
        </row>
        <row r="590">
          <cell r="A590" t="str">
            <v>OtsCC17ROGR_0103</v>
          </cell>
          <cell r="B590" t="str">
            <v>PT05_C06_RR05_OtsCC17ROGR_0103</v>
          </cell>
          <cell r="C590">
            <v>128493</v>
          </cell>
          <cell r="D590">
            <v>10043</v>
          </cell>
          <cell r="E590">
            <v>7.82</v>
          </cell>
          <cell r="F590">
            <v>90.04</v>
          </cell>
          <cell r="G590">
            <v>0.8</v>
          </cell>
        </row>
        <row r="591">
          <cell r="A591" t="str">
            <v>OtsCC17ROGR_0104</v>
          </cell>
          <cell r="B591" t="str">
            <v>PT05_D06_RR05_OtsCC17ROGR_0104</v>
          </cell>
          <cell r="C591">
            <v>148853</v>
          </cell>
          <cell r="D591">
            <v>13750</v>
          </cell>
          <cell r="E591">
            <v>9.24</v>
          </cell>
          <cell r="F591">
            <v>93.36</v>
          </cell>
          <cell r="G591">
            <v>1.1599999999999999</v>
          </cell>
        </row>
        <row r="592">
          <cell r="A592" t="str">
            <v>OtsCC17ROGR_0105</v>
          </cell>
          <cell r="B592" t="str">
            <v>PT05_E06_RR05_OtsCC17ROGR_0105</v>
          </cell>
          <cell r="C592">
            <v>167621</v>
          </cell>
          <cell r="D592">
            <v>963</v>
          </cell>
          <cell r="E592">
            <v>0.56999999999999995</v>
          </cell>
          <cell r="F592">
            <v>5.17</v>
          </cell>
          <cell r="G592">
            <v>4.38</v>
          </cell>
        </row>
        <row r="593">
          <cell r="A593" t="str">
            <v>OtsCC17ROGR_0106</v>
          </cell>
          <cell r="B593" t="str">
            <v>PT05_F06_RR05_OtsCC17ROGR_0106</v>
          </cell>
          <cell r="C593">
            <v>72783</v>
          </cell>
          <cell r="D593">
            <v>6705</v>
          </cell>
          <cell r="E593">
            <v>9.2100000000000009</v>
          </cell>
          <cell r="F593">
            <v>81.55</v>
          </cell>
          <cell r="G593">
            <v>1.04</v>
          </cell>
        </row>
        <row r="594">
          <cell r="A594" t="str">
            <v>OtsCC17ROGR_0107</v>
          </cell>
          <cell r="B594" t="str">
            <v>PT05_G06_RR05_OtsCC17ROGR_0107</v>
          </cell>
          <cell r="C594">
            <v>177050</v>
          </cell>
          <cell r="D594">
            <v>611</v>
          </cell>
          <cell r="E594">
            <v>0.35</v>
          </cell>
          <cell r="F594">
            <v>0.37</v>
          </cell>
          <cell r="G594">
            <v>0</v>
          </cell>
        </row>
        <row r="595">
          <cell r="A595" t="str">
            <v>OtsCC17ROGR_0108</v>
          </cell>
          <cell r="B595" t="str">
            <v>PT05_H06_RR05_OtsCC17ROGR_0108</v>
          </cell>
          <cell r="C595">
            <v>157941</v>
          </cell>
          <cell r="D595">
            <v>1323</v>
          </cell>
          <cell r="E595">
            <v>0.84</v>
          </cell>
          <cell r="F595">
            <v>5.9</v>
          </cell>
          <cell r="G595">
            <v>2.15</v>
          </cell>
        </row>
        <row r="596">
          <cell r="A596" t="str">
            <v>OtsCC17ROGR_0109</v>
          </cell>
          <cell r="B596" t="str">
            <v>PT05_A07_RR05_OtsCC17ROGR_0109</v>
          </cell>
          <cell r="C596">
            <v>163809</v>
          </cell>
          <cell r="D596">
            <v>798</v>
          </cell>
          <cell r="E596">
            <v>0.49</v>
          </cell>
          <cell r="F596">
            <v>1.1100000000000001</v>
          </cell>
          <cell r="G596">
            <v>4</v>
          </cell>
        </row>
        <row r="597">
          <cell r="A597" t="str">
            <v>OtsCC17ROGR_0110</v>
          </cell>
          <cell r="B597" t="str">
            <v>PT14_C04_RR14_OtsCC17ROGR_0110</v>
          </cell>
          <cell r="C597">
            <v>283846</v>
          </cell>
          <cell r="D597">
            <v>47240</v>
          </cell>
          <cell r="E597">
            <v>16.64</v>
          </cell>
          <cell r="F597">
            <v>99.63</v>
          </cell>
          <cell r="G597">
            <v>0.37</v>
          </cell>
        </row>
        <row r="598">
          <cell r="A598" t="str">
            <v>OtsCC17ROGR_0110</v>
          </cell>
          <cell r="B598" t="str">
            <v>PT05_B07_RR05_OtsCC17ROGR_0110</v>
          </cell>
          <cell r="C598">
            <v>244907</v>
          </cell>
          <cell r="D598">
            <v>8974</v>
          </cell>
          <cell r="E598">
            <v>3.66</v>
          </cell>
          <cell r="F598">
            <v>87.08</v>
          </cell>
          <cell r="G598">
            <v>2.06</v>
          </cell>
        </row>
        <row r="599">
          <cell r="A599" t="str">
            <v>OtsCC17ROGR_0111</v>
          </cell>
          <cell r="B599" t="str">
            <v>PT12_F04_RR17_RR17_111</v>
          </cell>
          <cell r="C599">
            <v>190964</v>
          </cell>
          <cell r="D599">
            <v>2899</v>
          </cell>
          <cell r="E599">
            <v>1.52</v>
          </cell>
          <cell r="F599">
            <v>28.04</v>
          </cell>
          <cell r="G599">
            <v>9.74</v>
          </cell>
        </row>
        <row r="600">
          <cell r="A600" t="str">
            <v>OtsCC17ROGR_0112</v>
          </cell>
          <cell r="B600" t="str">
            <v>PT12_G04_RR17_RR17_112</v>
          </cell>
          <cell r="C600">
            <v>225603</v>
          </cell>
          <cell r="D600">
            <v>33118</v>
          </cell>
          <cell r="E600">
            <v>14.68</v>
          </cell>
          <cell r="F600">
            <v>97.79</v>
          </cell>
          <cell r="G600">
            <v>1.55</v>
          </cell>
        </row>
        <row r="601">
          <cell r="A601" t="str">
            <v>OtsCC17ROGR_0113</v>
          </cell>
          <cell r="B601" t="str">
            <v>PT05_C07_RR05_OtsCC17ROGR_0113</v>
          </cell>
          <cell r="C601">
            <v>166313</v>
          </cell>
          <cell r="D601">
            <v>519</v>
          </cell>
          <cell r="E601">
            <v>0.31</v>
          </cell>
          <cell r="F601">
            <v>0.37</v>
          </cell>
          <cell r="G601">
            <v>0</v>
          </cell>
        </row>
        <row r="602">
          <cell r="A602" t="str">
            <v>OtsCC17ROGR_0114</v>
          </cell>
          <cell r="B602" t="str">
            <v>PT05_D07_RR05_OtsCC17ROGR_0114</v>
          </cell>
          <cell r="C602">
            <v>212149</v>
          </cell>
          <cell r="D602">
            <v>59899</v>
          </cell>
          <cell r="E602">
            <v>28.23</v>
          </cell>
          <cell r="F602">
            <v>99.63</v>
          </cell>
          <cell r="G602">
            <v>0.27</v>
          </cell>
        </row>
        <row r="603">
          <cell r="A603" t="str">
            <v>OtsCC17ROGR_0115</v>
          </cell>
          <cell r="B603" t="str">
            <v>PT05_E07_RR05_OtsCC17ROGR_0115</v>
          </cell>
          <cell r="C603">
            <v>87806</v>
          </cell>
          <cell r="D603">
            <v>782</v>
          </cell>
          <cell r="E603">
            <v>0.89</v>
          </cell>
          <cell r="F603">
            <v>1.1100000000000001</v>
          </cell>
          <cell r="G603">
            <v>0</v>
          </cell>
        </row>
        <row r="604">
          <cell r="A604" t="str">
            <v>OtsCC17ROGR_0116</v>
          </cell>
          <cell r="B604" t="str">
            <v>PT05_F07_RR05_OtsCC17ROGR_0116</v>
          </cell>
          <cell r="C604">
            <v>207308</v>
          </cell>
          <cell r="D604">
            <v>525</v>
          </cell>
          <cell r="E604">
            <v>0.25</v>
          </cell>
          <cell r="F604">
            <v>0</v>
          </cell>
          <cell r="G604">
            <v>0</v>
          </cell>
        </row>
        <row r="605">
          <cell r="A605" t="str">
            <v>OtsCC17ROGR_0117</v>
          </cell>
          <cell r="B605" t="str">
            <v>PT05_G07_RR05_OtsCC17ROGR_0117</v>
          </cell>
          <cell r="C605">
            <v>237915</v>
          </cell>
          <cell r="D605">
            <v>592</v>
          </cell>
          <cell r="E605">
            <v>0.25</v>
          </cell>
          <cell r="F605">
            <v>0.37</v>
          </cell>
          <cell r="G605">
            <v>0</v>
          </cell>
        </row>
        <row r="606">
          <cell r="A606" t="str">
            <v>OtsCC17ROGR_0118</v>
          </cell>
          <cell r="B606" t="str">
            <v>PT05_H07_RR05_OtsCC17ROGR_0118</v>
          </cell>
          <cell r="C606">
            <v>94476</v>
          </cell>
          <cell r="D606">
            <v>780</v>
          </cell>
          <cell r="E606">
            <v>0.83</v>
          </cell>
          <cell r="F606">
            <v>1.85</v>
          </cell>
          <cell r="G606">
            <v>0</v>
          </cell>
        </row>
        <row r="607">
          <cell r="A607" t="str">
            <v>OtsCC17ROGR_0119</v>
          </cell>
          <cell r="B607" t="str">
            <v>PT05_A08_RR05_OtsCC17ROGR_0119</v>
          </cell>
          <cell r="C607">
            <v>193474</v>
          </cell>
          <cell r="D607">
            <v>18301</v>
          </cell>
          <cell r="E607">
            <v>9.4600000000000009</v>
          </cell>
          <cell r="F607">
            <v>93.73</v>
          </cell>
          <cell r="G607">
            <v>0.84</v>
          </cell>
        </row>
        <row r="608">
          <cell r="A608" t="str">
            <v>OtsCC17ROGR_0120</v>
          </cell>
          <cell r="B608" t="str">
            <v>PT05_B08_RR05_OtsCC17ROGR_0120</v>
          </cell>
          <cell r="C608">
            <v>163404</v>
          </cell>
          <cell r="D608">
            <v>1273</v>
          </cell>
          <cell r="E608">
            <v>0.78</v>
          </cell>
          <cell r="F608">
            <v>6.64</v>
          </cell>
          <cell r="G608">
            <v>5.88</v>
          </cell>
        </row>
        <row r="609">
          <cell r="A609" t="str">
            <v>OtsCC17ROGR_0121</v>
          </cell>
          <cell r="B609" t="str">
            <v>PT05_C08_RR05_OtsCC17ROGR_0121</v>
          </cell>
          <cell r="C609">
            <v>204105</v>
          </cell>
          <cell r="D609">
            <v>24107</v>
          </cell>
          <cell r="E609">
            <v>11.81</v>
          </cell>
          <cell r="F609">
            <v>98.52</v>
          </cell>
          <cell r="G609">
            <v>0.55000000000000004</v>
          </cell>
        </row>
        <row r="610">
          <cell r="A610" t="str">
            <v>OtsCC17ROGR_0122</v>
          </cell>
          <cell r="B610" t="str">
            <v>PT05_D08_RR05_OtsCC17ROGR_0122</v>
          </cell>
          <cell r="C610">
            <v>190666</v>
          </cell>
          <cell r="D610">
            <v>25453</v>
          </cell>
          <cell r="E610">
            <v>13.35</v>
          </cell>
          <cell r="F610">
            <v>98.89</v>
          </cell>
          <cell r="G610">
            <v>0.64</v>
          </cell>
        </row>
        <row r="611">
          <cell r="A611" t="str">
            <v>OtsCC17ROGR_0123</v>
          </cell>
          <cell r="B611" t="str">
            <v>PT05_E08_RR05_OtsCC17ROGR_0123</v>
          </cell>
          <cell r="C611">
            <v>140921</v>
          </cell>
          <cell r="D611">
            <v>595</v>
          </cell>
          <cell r="E611">
            <v>0.42</v>
          </cell>
          <cell r="F611">
            <v>0.37</v>
          </cell>
          <cell r="G611">
            <v>15.79</v>
          </cell>
        </row>
        <row r="612">
          <cell r="A612" t="str">
            <v>OtsCC17ROGR_0124</v>
          </cell>
          <cell r="B612" t="str">
            <v>PT05_F08_RR05_OtsCC17ROGR_0124</v>
          </cell>
          <cell r="C612">
            <v>162716</v>
          </cell>
          <cell r="D612">
            <v>542</v>
          </cell>
          <cell r="E612">
            <v>0.33</v>
          </cell>
          <cell r="F612">
            <v>0.37</v>
          </cell>
          <cell r="G612">
            <v>0</v>
          </cell>
        </row>
        <row r="613">
          <cell r="A613" t="str">
            <v>OtsCC17ROGR_0125</v>
          </cell>
          <cell r="B613" t="str">
            <v>PT05_G08_RR05_OtsCC17ROGR_0125</v>
          </cell>
          <cell r="C613">
            <v>252147</v>
          </cell>
          <cell r="D613">
            <v>282</v>
          </cell>
          <cell r="E613">
            <v>0.11</v>
          </cell>
          <cell r="F613">
            <v>0</v>
          </cell>
          <cell r="G613">
            <v>0</v>
          </cell>
        </row>
        <row r="614">
          <cell r="A614" t="str">
            <v>OtsCC17ROGR_0126</v>
          </cell>
          <cell r="B614" t="str">
            <v>PT05_H08_RR05_OtsCC17ROGR_0126</v>
          </cell>
          <cell r="C614">
            <v>224792</v>
          </cell>
          <cell r="D614">
            <v>2011</v>
          </cell>
          <cell r="E614">
            <v>0.89</v>
          </cell>
          <cell r="F614">
            <v>22.88</v>
          </cell>
          <cell r="G614">
            <v>3.46</v>
          </cell>
        </row>
        <row r="615">
          <cell r="A615" t="str">
            <v>OtsCC17ROGR_0127</v>
          </cell>
          <cell r="B615" t="str">
            <v>PT05_A09_RR05_OtsCC17ROGR_0127</v>
          </cell>
          <cell r="C615">
            <v>264611</v>
          </cell>
          <cell r="D615">
            <v>112379</v>
          </cell>
          <cell r="E615">
            <v>42.47</v>
          </cell>
          <cell r="F615">
            <v>99.26</v>
          </cell>
          <cell r="G615">
            <v>0.21</v>
          </cell>
        </row>
        <row r="616">
          <cell r="A616" t="str">
            <v>OtsCC17ROGR_0128</v>
          </cell>
          <cell r="B616" t="str">
            <v>PT12_H04_RR17_RR17_128</v>
          </cell>
          <cell r="C616">
            <v>161727</v>
          </cell>
          <cell r="D616">
            <v>6014</v>
          </cell>
          <cell r="E616">
            <v>3.72</v>
          </cell>
          <cell r="F616">
            <v>60.89</v>
          </cell>
          <cell r="G616">
            <v>3.83</v>
          </cell>
        </row>
        <row r="617">
          <cell r="A617" t="str">
            <v>OtsCC17ROGR_0129</v>
          </cell>
          <cell r="B617" t="str">
            <v>PT12_A05_RR17_RR17_129</v>
          </cell>
          <cell r="C617">
            <v>187404</v>
          </cell>
          <cell r="D617">
            <v>1457</v>
          </cell>
          <cell r="E617">
            <v>0.78</v>
          </cell>
          <cell r="F617">
            <v>9.59</v>
          </cell>
          <cell r="G617">
            <v>12.77</v>
          </cell>
        </row>
        <row r="618">
          <cell r="A618" t="str">
            <v>OtsCC17ROGR_0130</v>
          </cell>
          <cell r="B618" t="str">
            <v>PT05_B09_RR05_OtsCC17ROGR_0130</v>
          </cell>
          <cell r="C618">
            <v>306750</v>
          </cell>
          <cell r="D618">
            <v>61463</v>
          </cell>
          <cell r="E618">
            <v>20.04</v>
          </cell>
          <cell r="F618">
            <v>98.52</v>
          </cell>
          <cell r="G618">
            <v>0.38</v>
          </cell>
        </row>
        <row r="619">
          <cell r="A619" t="str">
            <v>OtsCC17ROGR_0130</v>
          </cell>
          <cell r="B619" t="str">
            <v>PT14_D04_RR14_OtsCC17ROGR_0130</v>
          </cell>
          <cell r="C619">
            <v>214420</v>
          </cell>
          <cell r="D619">
            <v>40350</v>
          </cell>
          <cell r="E619">
            <v>18.82</v>
          </cell>
          <cell r="F619">
            <v>98.15</v>
          </cell>
          <cell r="G619">
            <v>0.51</v>
          </cell>
        </row>
        <row r="620">
          <cell r="A620" t="str">
            <v>OtsCC17ROGR_0131</v>
          </cell>
          <cell r="B620" t="str">
            <v>PT05_C09_RR05_OtsCC17ROGR_0131</v>
          </cell>
          <cell r="C620">
            <v>263134</v>
          </cell>
          <cell r="D620">
            <v>32169</v>
          </cell>
          <cell r="E620">
            <v>12.23</v>
          </cell>
          <cell r="F620">
            <v>98.52</v>
          </cell>
          <cell r="G620">
            <v>0.3</v>
          </cell>
        </row>
        <row r="621">
          <cell r="A621" t="str">
            <v>OtsCC17ROGR_0132</v>
          </cell>
          <cell r="B621" t="str">
            <v>PT05_D09_RR05_OtsCC17ROGR_0132</v>
          </cell>
          <cell r="C621">
            <v>225193</v>
          </cell>
          <cell r="D621">
            <v>30658</v>
          </cell>
          <cell r="E621">
            <v>13.61</v>
          </cell>
          <cell r="F621">
            <v>98.52</v>
          </cell>
          <cell r="G621">
            <v>0.44</v>
          </cell>
        </row>
        <row r="622">
          <cell r="A622" t="str">
            <v>OtsCC17ROGR_0133</v>
          </cell>
          <cell r="B622" t="str">
            <v>PT05_E09_RR05_OtsCC17ROGR_0133</v>
          </cell>
          <cell r="C622">
            <v>220120</v>
          </cell>
          <cell r="D622">
            <v>35293</v>
          </cell>
          <cell r="E622">
            <v>16.03</v>
          </cell>
          <cell r="F622">
            <v>98.89</v>
          </cell>
          <cell r="G622">
            <v>0.33</v>
          </cell>
        </row>
        <row r="623">
          <cell r="A623" t="str">
            <v>OtsCC17ROGR_0134</v>
          </cell>
          <cell r="B623" t="str">
            <v>PT05_F09_RR05_OtsCC17ROGR_0134</v>
          </cell>
          <cell r="C623">
            <v>185533</v>
          </cell>
          <cell r="D623">
            <v>22765</v>
          </cell>
          <cell r="E623">
            <v>12.27</v>
          </cell>
          <cell r="F623">
            <v>97.05</v>
          </cell>
          <cell r="G623">
            <v>0.66</v>
          </cell>
        </row>
        <row r="624">
          <cell r="A624" t="str">
            <v>OtsCC17ROGR_0135</v>
          </cell>
          <cell r="B624" t="str">
            <v>PT05_G09_RR05_OtsCC17ROGR_0135</v>
          </cell>
          <cell r="C624">
            <v>187390</v>
          </cell>
          <cell r="D624">
            <v>371</v>
          </cell>
          <cell r="E624">
            <v>0.2</v>
          </cell>
          <cell r="F624">
            <v>0</v>
          </cell>
          <cell r="G624">
            <v>0</v>
          </cell>
        </row>
        <row r="625">
          <cell r="A625" t="str">
            <v>OtsCC17ROGR_0136</v>
          </cell>
          <cell r="B625" t="str">
            <v>PT05_H09_RR05_OtsCC17ROGR_0136</v>
          </cell>
          <cell r="C625">
            <v>215368</v>
          </cell>
          <cell r="D625">
            <v>507</v>
          </cell>
          <cell r="E625">
            <v>0.24</v>
          </cell>
          <cell r="F625">
            <v>0.37</v>
          </cell>
          <cell r="G625">
            <v>0</v>
          </cell>
        </row>
        <row r="626">
          <cell r="A626" t="str">
            <v>OtsCC17ROGR_0137</v>
          </cell>
          <cell r="B626" t="str">
            <v>PT05_A10_RR05_OtsCC17ROGR_0137</v>
          </cell>
          <cell r="C626">
            <v>287200</v>
          </cell>
          <cell r="D626">
            <v>7418</v>
          </cell>
          <cell r="E626">
            <v>2.58</v>
          </cell>
          <cell r="F626">
            <v>77.489999999999995</v>
          </cell>
          <cell r="G626">
            <v>3.76</v>
          </cell>
        </row>
        <row r="627">
          <cell r="A627" t="str">
            <v>OtsCC17ROGR_0138</v>
          </cell>
          <cell r="B627" t="str">
            <v>PT05_B10_RR05_OtsCC17ROGR_0138</v>
          </cell>
          <cell r="C627">
            <v>203114</v>
          </cell>
          <cell r="D627">
            <v>633</v>
          </cell>
          <cell r="E627">
            <v>0.31</v>
          </cell>
          <cell r="F627">
            <v>0.74</v>
          </cell>
          <cell r="G627">
            <v>0</v>
          </cell>
        </row>
        <row r="628">
          <cell r="A628" t="str">
            <v>OtsCC17ROGR_0139</v>
          </cell>
          <cell r="B628" t="str">
            <v>PT05_C10_RR05_OtsCC17ROGR_0139</v>
          </cell>
          <cell r="C628">
            <v>200329</v>
          </cell>
          <cell r="D628">
            <v>55146</v>
          </cell>
          <cell r="E628">
            <v>27.53</v>
          </cell>
          <cell r="F628">
            <v>99.26</v>
          </cell>
          <cell r="G628">
            <v>0.24</v>
          </cell>
        </row>
        <row r="629">
          <cell r="A629" t="str">
            <v>OtsCC17ROGR_0140</v>
          </cell>
          <cell r="B629" t="str">
            <v>PT05_D10_RR05_OtsCC17ROGR_0140</v>
          </cell>
          <cell r="C629">
            <v>193891</v>
          </cell>
          <cell r="D629">
            <v>49679</v>
          </cell>
          <cell r="E629">
            <v>25.62</v>
          </cell>
          <cell r="F629">
            <v>98.89</v>
          </cell>
          <cell r="G629">
            <v>0.23</v>
          </cell>
        </row>
        <row r="630">
          <cell r="A630" t="str">
            <v>OtsCC17ROGR_0141</v>
          </cell>
          <cell r="B630" t="str">
            <v>PT05_E10_RR05_OtsCC17ROGR_0141</v>
          </cell>
          <cell r="C630">
            <v>237959</v>
          </cell>
          <cell r="D630">
            <v>17800</v>
          </cell>
          <cell r="E630">
            <v>7.48</v>
          </cell>
          <cell r="F630">
            <v>95.57</v>
          </cell>
          <cell r="G630">
            <v>1.05</v>
          </cell>
        </row>
        <row r="631">
          <cell r="A631" t="str">
            <v>OtsCC17ROGR_0142</v>
          </cell>
          <cell r="B631" t="str">
            <v>PT12_B05_RR17_RR17_142</v>
          </cell>
          <cell r="C631">
            <v>159339</v>
          </cell>
          <cell r="D631">
            <v>20642</v>
          </cell>
          <cell r="E631">
            <v>12.95</v>
          </cell>
          <cell r="F631">
            <v>86.72</v>
          </cell>
          <cell r="G631">
            <v>2.1</v>
          </cell>
        </row>
        <row r="632">
          <cell r="A632" t="str">
            <v>OtsCC17ROGR_0143</v>
          </cell>
          <cell r="B632" t="str">
            <v>PT12_C05_RR17_RR17_143</v>
          </cell>
          <cell r="C632">
            <v>262377</v>
          </cell>
          <cell r="D632">
            <v>5859</v>
          </cell>
          <cell r="E632">
            <v>2.23</v>
          </cell>
          <cell r="F632">
            <v>55.35</v>
          </cell>
          <cell r="G632">
            <v>5.3</v>
          </cell>
        </row>
        <row r="633">
          <cell r="A633" t="str">
            <v>OtsCC17ROGR_0144</v>
          </cell>
          <cell r="B633" t="str">
            <v>PT05_F10_RR05_OtsCC17ROGR_0144</v>
          </cell>
          <cell r="C633">
            <v>213883</v>
          </cell>
          <cell r="D633">
            <v>8630</v>
          </cell>
          <cell r="E633">
            <v>4.03</v>
          </cell>
          <cell r="F633">
            <v>83.76</v>
          </cell>
          <cell r="G633">
            <v>1.71</v>
          </cell>
        </row>
        <row r="634">
          <cell r="A634" t="str">
            <v>OtsCC17ROGR_0145</v>
          </cell>
          <cell r="B634" t="str">
            <v>PT05_G10_RR05_OtsCC17ROGR_0145</v>
          </cell>
          <cell r="C634">
            <v>370765</v>
          </cell>
          <cell r="D634">
            <v>367</v>
          </cell>
          <cell r="E634">
            <v>0.1</v>
          </cell>
          <cell r="F634">
            <v>0.37</v>
          </cell>
          <cell r="G634">
            <v>0</v>
          </cell>
        </row>
        <row r="635">
          <cell r="A635" t="str">
            <v>OtsCC17ROGR_0146</v>
          </cell>
          <cell r="B635" t="str">
            <v>PT05_H10_RR05_OtsCC17ROGR_0146</v>
          </cell>
          <cell r="C635">
            <v>280754</v>
          </cell>
          <cell r="D635">
            <v>29123</v>
          </cell>
          <cell r="E635">
            <v>10.37</v>
          </cell>
          <cell r="F635">
            <v>97.05</v>
          </cell>
          <cell r="G635">
            <v>0.47</v>
          </cell>
        </row>
        <row r="636">
          <cell r="A636" t="str">
            <v>OtsCC17ROGR_0147</v>
          </cell>
          <cell r="B636" t="str">
            <v>PT05_A11_RR05_OtsCC17ROGR_0147</v>
          </cell>
          <cell r="C636">
            <v>302979</v>
          </cell>
          <cell r="D636">
            <v>1058</v>
          </cell>
          <cell r="E636">
            <v>0.35</v>
          </cell>
          <cell r="F636">
            <v>2.95</v>
          </cell>
          <cell r="G636">
            <v>1.1499999999999999</v>
          </cell>
        </row>
        <row r="637">
          <cell r="A637" t="str">
            <v>OtsCC17ROGR_0148</v>
          </cell>
          <cell r="B637" t="str">
            <v>PT05_B11_RR05_OtsCC17ROGR_0148</v>
          </cell>
          <cell r="C637">
            <v>263388</v>
          </cell>
          <cell r="D637">
            <v>58686</v>
          </cell>
          <cell r="E637">
            <v>22.28</v>
          </cell>
          <cell r="F637">
            <v>98.89</v>
          </cell>
          <cell r="G637">
            <v>0.38</v>
          </cell>
        </row>
        <row r="638">
          <cell r="A638" t="str">
            <v>OtsCC17ROGR_0149</v>
          </cell>
          <cell r="B638" t="str">
            <v>PT12_D05_RR17_RR17_149</v>
          </cell>
          <cell r="C638">
            <v>139305</v>
          </cell>
          <cell r="D638">
            <v>7609</v>
          </cell>
          <cell r="E638">
            <v>5.46</v>
          </cell>
          <cell r="F638">
            <v>62.73</v>
          </cell>
          <cell r="G638">
            <v>4.7699999999999996</v>
          </cell>
        </row>
        <row r="639">
          <cell r="A639" t="str">
            <v>OtsCC17ROGR_0150</v>
          </cell>
          <cell r="B639" t="str">
            <v>PT12_E05_RR17_RR17_150</v>
          </cell>
          <cell r="C639">
            <v>615015</v>
          </cell>
          <cell r="D639">
            <v>133783</v>
          </cell>
          <cell r="E639">
            <v>21.75</v>
          </cell>
          <cell r="F639">
            <v>99.26</v>
          </cell>
          <cell r="G639">
            <v>0.45</v>
          </cell>
        </row>
        <row r="640">
          <cell r="A640" t="str">
            <v>OtsCC17ROGR_0150</v>
          </cell>
          <cell r="B640" t="str">
            <v>PT14_E04_RR14_OtsCC17ROGR_0150</v>
          </cell>
          <cell r="C640">
            <v>186990</v>
          </cell>
          <cell r="D640">
            <v>44761</v>
          </cell>
          <cell r="E640">
            <v>23.94</v>
          </cell>
          <cell r="F640">
            <v>99.26</v>
          </cell>
          <cell r="G640">
            <v>0.18</v>
          </cell>
        </row>
        <row r="641">
          <cell r="A641" t="str">
            <v>OtsCC17ROGR_0150</v>
          </cell>
          <cell r="B641" t="str">
            <v>PT10_B11_FCRR2_RR17_150</v>
          </cell>
          <cell r="C641">
            <v>175503</v>
          </cell>
          <cell r="D641">
            <v>8175</v>
          </cell>
          <cell r="E641">
            <v>4.66</v>
          </cell>
          <cell r="F641">
            <v>64.58</v>
          </cell>
          <cell r="G641">
            <v>5.82</v>
          </cell>
        </row>
        <row r="642">
          <cell r="A642" t="str">
            <v>OtsCC17ROGR_0151</v>
          </cell>
          <cell r="B642" t="str">
            <v>PT05_C11_RR05_OtsCC17ROGR_0151</v>
          </cell>
          <cell r="C642">
            <v>193904</v>
          </cell>
          <cell r="D642">
            <v>853</v>
          </cell>
          <cell r="E642">
            <v>0.44</v>
          </cell>
          <cell r="F642">
            <v>0.37</v>
          </cell>
          <cell r="G642">
            <v>9.09</v>
          </cell>
        </row>
        <row r="643">
          <cell r="A643" t="str">
            <v>OtsCC17ROGR_0152</v>
          </cell>
          <cell r="B643" t="str">
            <v>PT12_F05_RR17_RR17_152</v>
          </cell>
          <cell r="C643">
            <v>242233</v>
          </cell>
          <cell r="D643">
            <v>54098</v>
          </cell>
          <cell r="E643">
            <v>22.33</v>
          </cell>
          <cell r="F643">
            <v>98.15</v>
          </cell>
          <cell r="G643">
            <v>0.92</v>
          </cell>
        </row>
        <row r="644">
          <cell r="A644" t="str">
            <v>OtsCC17ROGR_0153</v>
          </cell>
          <cell r="B644" t="str">
            <v>PT12_G05_RR17_RR17_153</v>
          </cell>
          <cell r="C644">
            <v>321670</v>
          </cell>
          <cell r="D644">
            <v>7819</v>
          </cell>
          <cell r="E644">
            <v>2.4300000000000002</v>
          </cell>
          <cell r="F644">
            <v>69.37</v>
          </cell>
          <cell r="G644">
            <v>4.32</v>
          </cell>
        </row>
        <row r="645">
          <cell r="A645" t="str">
            <v>OtsCC17ROGR_0154</v>
          </cell>
          <cell r="B645" t="str">
            <v>PT12_H05_RR17_RR17_154</v>
          </cell>
          <cell r="C645">
            <v>714321</v>
          </cell>
          <cell r="D645">
            <v>160465</v>
          </cell>
          <cell r="E645">
            <v>22.46</v>
          </cell>
          <cell r="F645">
            <v>98.89</v>
          </cell>
          <cell r="G645">
            <v>0.54</v>
          </cell>
        </row>
        <row r="646">
          <cell r="A646" t="str">
            <v>OtsCC17ROGR_0155</v>
          </cell>
          <cell r="B646" t="str">
            <v>PT12_A06_RR17_RR17_155</v>
          </cell>
          <cell r="C646">
            <v>182628</v>
          </cell>
          <cell r="D646">
            <v>2047</v>
          </cell>
          <cell r="E646">
            <v>1.1200000000000001</v>
          </cell>
          <cell r="F646">
            <v>23.62</v>
          </cell>
          <cell r="G646">
            <v>6.68</v>
          </cell>
        </row>
        <row r="647">
          <cell r="A647" t="str">
            <v>OtsCC17ROGR_0156</v>
          </cell>
          <cell r="B647" t="str">
            <v>PT05_D11_RR05_OtsCC17ROGR_0156</v>
          </cell>
          <cell r="C647">
            <v>234184</v>
          </cell>
          <cell r="D647">
            <v>25280</v>
          </cell>
          <cell r="E647">
            <v>10.79</v>
          </cell>
          <cell r="F647">
            <v>98.89</v>
          </cell>
          <cell r="G647">
            <v>0.6</v>
          </cell>
        </row>
        <row r="648">
          <cell r="A648" t="str">
            <v>OtsCC17ROGR_0157</v>
          </cell>
          <cell r="B648" t="str">
            <v>PT05_E11_RR05_OtsCC17ROGR_0157</v>
          </cell>
          <cell r="C648">
            <v>187463</v>
          </cell>
          <cell r="D648">
            <v>303</v>
          </cell>
          <cell r="E648">
            <v>0.16</v>
          </cell>
          <cell r="F648">
            <v>0</v>
          </cell>
          <cell r="G648">
            <v>0</v>
          </cell>
        </row>
        <row r="649">
          <cell r="A649" t="str">
            <v>OtsCC17ROGR_0158</v>
          </cell>
          <cell r="B649" t="str">
            <v>PT05_F11_RR05_OtsCC17ROGR_0158</v>
          </cell>
          <cell r="C649">
            <v>207858</v>
          </cell>
          <cell r="D649">
            <v>2109</v>
          </cell>
          <cell r="E649">
            <v>1.01</v>
          </cell>
          <cell r="F649">
            <v>23.99</v>
          </cell>
          <cell r="G649">
            <v>3.57</v>
          </cell>
        </row>
        <row r="650">
          <cell r="A650" t="str">
            <v>OtsCC17ROGR_0159</v>
          </cell>
          <cell r="B650" t="str">
            <v>PT05_G11_RR05_OtsCC17ROGR_0159</v>
          </cell>
          <cell r="C650">
            <v>131944</v>
          </cell>
          <cell r="D650">
            <v>1573</v>
          </cell>
          <cell r="E650">
            <v>1.19</v>
          </cell>
          <cell r="F650">
            <v>13.28</v>
          </cell>
          <cell r="G650">
            <v>1.86</v>
          </cell>
        </row>
        <row r="651">
          <cell r="A651" t="str">
            <v>OtsCC17ROGR_0160</v>
          </cell>
          <cell r="B651" t="str">
            <v>PT05_H11_RR05_OtsCC17ROGR_0160</v>
          </cell>
          <cell r="C651">
            <v>268958</v>
          </cell>
          <cell r="D651">
            <v>17419</v>
          </cell>
          <cell r="E651">
            <v>6.48</v>
          </cell>
          <cell r="F651">
            <v>94.83</v>
          </cell>
          <cell r="G651">
            <v>1.03</v>
          </cell>
        </row>
        <row r="652">
          <cell r="A652" t="str">
            <v>OtsCC17ROGR_0161</v>
          </cell>
          <cell r="B652" t="str">
            <v>PT05_A12_RR05_OtsCC17ROGR_0161</v>
          </cell>
          <cell r="C652">
            <v>334199</v>
          </cell>
          <cell r="D652">
            <v>4364</v>
          </cell>
          <cell r="E652">
            <v>1.31</v>
          </cell>
          <cell r="F652">
            <v>57.93</v>
          </cell>
          <cell r="G652">
            <v>5.89</v>
          </cell>
        </row>
        <row r="653">
          <cell r="A653" t="str">
            <v>OtsCC17ROGR_0162</v>
          </cell>
          <cell r="B653" t="str">
            <v>PT05_B12_RR05_OtsCC17ROGR_0162</v>
          </cell>
          <cell r="C653">
            <v>229776</v>
          </cell>
          <cell r="D653">
            <v>1974</v>
          </cell>
          <cell r="E653">
            <v>0.86</v>
          </cell>
          <cell r="F653">
            <v>22.14</v>
          </cell>
          <cell r="G653">
            <v>5.04</v>
          </cell>
        </row>
        <row r="654">
          <cell r="A654" t="str">
            <v>OtsCC17ROGR_0163</v>
          </cell>
          <cell r="B654" t="str">
            <v>PT05_C12_RR05_OtsCC17ROGR_0163</v>
          </cell>
          <cell r="C654">
            <v>204441</v>
          </cell>
          <cell r="D654">
            <v>5462</v>
          </cell>
          <cell r="E654">
            <v>2.67</v>
          </cell>
          <cell r="F654">
            <v>73.06</v>
          </cell>
          <cell r="G654">
            <v>3.49</v>
          </cell>
        </row>
        <row r="655">
          <cell r="A655" t="str">
            <v>OtsCC17ROGR_0164</v>
          </cell>
          <cell r="B655" t="str">
            <v>PT12_B06_RR17_RR17_164</v>
          </cell>
          <cell r="C655">
            <v>296859</v>
          </cell>
          <cell r="D655">
            <v>6330</v>
          </cell>
          <cell r="E655">
            <v>2.13</v>
          </cell>
          <cell r="F655">
            <v>48.34</v>
          </cell>
          <cell r="G655">
            <v>4.4800000000000004</v>
          </cell>
        </row>
        <row r="656">
          <cell r="A656" t="str">
            <v>OtsCC17ROGR_0165</v>
          </cell>
          <cell r="B656" t="str">
            <v>PT12_C06_RR17_RR17_165</v>
          </cell>
          <cell r="C656">
            <v>211642</v>
          </cell>
          <cell r="D656">
            <v>3811</v>
          </cell>
          <cell r="E656">
            <v>1.8</v>
          </cell>
          <cell r="F656">
            <v>38.01</v>
          </cell>
          <cell r="G656">
            <v>6.45</v>
          </cell>
        </row>
        <row r="657">
          <cell r="A657" t="str">
            <v>OtsCC17ROGR_0166</v>
          </cell>
          <cell r="B657" t="str">
            <v>PT05_D12_RR05_OtsCC17ROGR_0166</v>
          </cell>
          <cell r="C657">
            <v>210541</v>
          </cell>
          <cell r="D657">
            <v>7911</v>
          </cell>
          <cell r="E657">
            <v>3.76</v>
          </cell>
          <cell r="F657">
            <v>79.34</v>
          </cell>
          <cell r="G657">
            <v>2.2200000000000002</v>
          </cell>
        </row>
        <row r="658">
          <cell r="A658" t="str">
            <v>OtsCC17ROGR_0167</v>
          </cell>
          <cell r="B658" t="str">
            <v>PT05_E12_RR05_OtsCC17ROGR_0167</v>
          </cell>
          <cell r="C658">
            <v>281787</v>
          </cell>
          <cell r="D658">
            <v>34060</v>
          </cell>
          <cell r="E658">
            <v>12.09</v>
          </cell>
          <cell r="F658">
            <v>98.52</v>
          </cell>
          <cell r="G658">
            <v>0.45</v>
          </cell>
        </row>
        <row r="659">
          <cell r="A659" t="str">
            <v>OtsCC17ROGR_0168</v>
          </cell>
          <cell r="B659" t="str">
            <v>PT05_F12_RR05_OtsCC17ROGR_0168</v>
          </cell>
          <cell r="C659">
            <v>265645</v>
          </cell>
          <cell r="D659">
            <v>128647</v>
          </cell>
          <cell r="E659">
            <v>48.43</v>
          </cell>
          <cell r="F659">
            <v>99.63</v>
          </cell>
          <cell r="G659">
            <v>0.15</v>
          </cell>
        </row>
        <row r="660">
          <cell r="A660" t="str">
            <v>OtsCC17ROGR_0169</v>
          </cell>
          <cell r="B660" t="str">
            <v>PT06_A01_RR06_OtsCC17ROGR_0169</v>
          </cell>
          <cell r="C660">
            <v>244085</v>
          </cell>
          <cell r="D660">
            <v>3139</v>
          </cell>
          <cell r="E660">
            <v>1.29</v>
          </cell>
          <cell r="F660">
            <v>40.22</v>
          </cell>
          <cell r="G660">
            <v>6.6</v>
          </cell>
        </row>
        <row r="661">
          <cell r="A661" t="str">
            <v>OtsCC17ROGR_0170</v>
          </cell>
          <cell r="B661" t="str">
            <v>PT06_B01_RR06_OtsCC17ROGR_0170</v>
          </cell>
          <cell r="C661">
            <v>408194</v>
          </cell>
          <cell r="D661">
            <v>111651</v>
          </cell>
          <cell r="E661">
            <v>27.35</v>
          </cell>
          <cell r="F661">
            <v>99.26</v>
          </cell>
          <cell r="G661">
            <v>0.28000000000000003</v>
          </cell>
        </row>
        <row r="662">
          <cell r="A662" t="str">
            <v>OtsCC17ROGR_0170</v>
          </cell>
          <cell r="B662" t="str">
            <v>PT14_F04_RR14_OtsCC17ROGR_0170</v>
          </cell>
          <cell r="C662">
            <v>185720</v>
          </cell>
          <cell r="D662">
            <v>31874</v>
          </cell>
          <cell r="E662">
            <v>17.16</v>
          </cell>
          <cell r="F662">
            <v>98.52</v>
          </cell>
          <cell r="G662">
            <v>0.49</v>
          </cell>
        </row>
        <row r="663">
          <cell r="A663" t="str">
            <v>OtsCC17ROGR_0171</v>
          </cell>
          <cell r="B663" t="str">
            <v>PT06_C01_RR06_OtsCC17ROGR_0171</v>
          </cell>
          <cell r="C663">
            <v>275573</v>
          </cell>
          <cell r="D663">
            <v>1063</v>
          </cell>
          <cell r="E663">
            <v>0.39</v>
          </cell>
          <cell r="F663">
            <v>3.32</v>
          </cell>
          <cell r="G663">
            <v>3.45</v>
          </cell>
        </row>
        <row r="664">
          <cell r="A664" t="str">
            <v>OtsCC17ROGR_0172</v>
          </cell>
          <cell r="B664" t="str">
            <v>PT06_D01_RR06_OtsCC17ROGR_0172</v>
          </cell>
          <cell r="C664">
            <v>232769</v>
          </cell>
          <cell r="D664">
            <v>113239</v>
          </cell>
          <cell r="E664">
            <v>48.65</v>
          </cell>
          <cell r="F664">
            <v>99.26</v>
          </cell>
          <cell r="G664">
            <v>0.18</v>
          </cell>
        </row>
        <row r="665">
          <cell r="A665" t="str">
            <v>OtsCC17ROGR_0173</v>
          </cell>
          <cell r="B665" t="str">
            <v>PT06_E01_RR06_OtsCC17ROGR_0173</v>
          </cell>
          <cell r="C665">
            <v>165101</v>
          </cell>
          <cell r="D665">
            <v>816</v>
          </cell>
          <cell r="E665">
            <v>0.49</v>
          </cell>
          <cell r="F665">
            <v>1.48</v>
          </cell>
          <cell r="G665">
            <v>7.14</v>
          </cell>
        </row>
        <row r="666">
          <cell r="A666" t="str">
            <v>OtsCC17ROGR_0174</v>
          </cell>
          <cell r="B666" t="str">
            <v>PT06_F01_RR06_OtsCC17ROGR_0174</v>
          </cell>
          <cell r="C666">
            <v>256864</v>
          </cell>
          <cell r="D666">
            <v>10972</v>
          </cell>
          <cell r="E666">
            <v>4.2699999999999996</v>
          </cell>
          <cell r="F666">
            <v>91.14</v>
          </cell>
          <cell r="G666">
            <v>2.0499999999999998</v>
          </cell>
        </row>
        <row r="667">
          <cell r="A667" t="str">
            <v>OtsCC17ROGR_0175</v>
          </cell>
          <cell r="B667" t="str">
            <v>PT06_G01_RR06_OtsCC17ROGR_0175</v>
          </cell>
          <cell r="C667">
            <v>226421</v>
          </cell>
          <cell r="D667">
            <v>2746</v>
          </cell>
          <cell r="E667">
            <v>1.21</v>
          </cell>
          <cell r="F667">
            <v>35.42</v>
          </cell>
          <cell r="G667">
            <v>6.69</v>
          </cell>
        </row>
        <row r="668">
          <cell r="A668" t="str">
            <v>OtsCC17ROGR_0176</v>
          </cell>
          <cell r="B668" t="str">
            <v>PT06_A02_RR06_OtsCC17ROGR_0176</v>
          </cell>
          <cell r="C668">
            <v>364489</v>
          </cell>
          <cell r="D668">
            <v>110588</v>
          </cell>
          <cell r="E668">
            <v>30.34</v>
          </cell>
          <cell r="F668">
            <v>99.26</v>
          </cell>
          <cell r="G668">
            <v>0.65</v>
          </cell>
        </row>
        <row r="669">
          <cell r="A669" t="str">
            <v>OtsCC17ROGR_0177</v>
          </cell>
          <cell r="B669" t="str">
            <v>PT06_H01_RR06_OtsCC17ROGR_0177</v>
          </cell>
          <cell r="C669">
            <v>304210</v>
          </cell>
          <cell r="D669">
            <v>11014</v>
          </cell>
          <cell r="E669">
            <v>3.62</v>
          </cell>
          <cell r="F669">
            <v>69.37</v>
          </cell>
          <cell r="G669">
            <v>6.62</v>
          </cell>
        </row>
        <row r="670">
          <cell r="A670" t="str">
            <v>OtsCC17ROGR_0178</v>
          </cell>
          <cell r="B670" t="str">
            <v>PT06_B02_RR06_OtsCC17ROGR_0178</v>
          </cell>
          <cell r="C670">
            <v>245829</v>
          </cell>
          <cell r="D670">
            <v>18179</v>
          </cell>
          <cell r="E670">
            <v>7.39</v>
          </cell>
          <cell r="F670">
            <v>92.99</v>
          </cell>
          <cell r="G670">
            <v>1.46</v>
          </cell>
        </row>
        <row r="671">
          <cell r="A671" t="str">
            <v>OtsCC17ROGR_0179</v>
          </cell>
          <cell r="B671" t="str">
            <v>PT12_D06_RR17_RR17_179</v>
          </cell>
          <cell r="C671">
            <v>93746</v>
          </cell>
          <cell r="D671">
            <v>1454</v>
          </cell>
          <cell r="E671">
            <v>1.55</v>
          </cell>
          <cell r="F671">
            <v>9.59</v>
          </cell>
          <cell r="G671">
            <v>12.68</v>
          </cell>
        </row>
        <row r="672">
          <cell r="A672" t="str">
            <v>OtsCC17ROGR_0180</v>
          </cell>
          <cell r="B672" t="str">
            <v>PT10_D11_FCRR2_RR17_180</v>
          </cell>
          <cell r="C672">
            <v>215024</v>
          </cell>
          <cell r="D672">
            <v>1980</v>
          </cell>
          <cell r="E672">
            <v>0.92</v>
          </cell>
          <cell r="F672">
            <v>18.82</v>
          </cell>
          <cell r="G672">
            <v>7.51</v>
          </cell>
        </row>
        <row r="673">
          <cell r="A673" t="str">
            <v>OtsCC17ROGR_0180</v>
          </cell>
          <cell r="B673" t="str">
            <v>PT12_E06_RR17_RR17_180</v>
          </cell>
          <cell r="C673">
            <v>164480</v>
          </cell>
          <cell r="D673">
            <v>1423</v>
          </cell>
          <cell r="E673">
            <v>0.87</v>
          </cell>
          <cell r="F673">
            <v>7.75</v>
          </cell>
          <cell r="G673">
            <v>9.59</v>
          </cell>
        </row>
        <row r="674">
          <cell r="A674" t="str">
            <v>OtsCC17ROGR_0181</v>
          </cell>
          <cell r="B674" t="str">
            <v>PT06_C02_RR06_OtsCC17ROGR_0181</v>
          </cell>
          <cell r="C674">
            <v>300277</v>
          </cell>
          <cell r="D674">
            <v>89711</v>
          </cell>
          <cell r="E674">
            <v>29.88</v>
          </cell>
          <cell r="F674">
            <v>99.63</v>
          </cell>
          <cell r="G674">
            <v>0.36</v>
          </cell>
        </row>
        <row r="675">
          <cell r="A675" t="str">
            <v>OtsCC17ROGR_0182</v>
          </cell>
          <cell r="B675" t="str">
            <v>PT06_D02_RR06_OtsCC17ROGR_0182</v>
          </cell>
          <cell r="C675">
            <v>215636</v>
          </cell>
          <cell r="D675">
            <v>297</v>
          </cell>
          <cell r="E675">
            <v>0.14000000000000001</v>
          </cell>
          <cell r="F675">
            <v>0</v>
          </cell>
          <cell r="G675">
            <v>0</v>
          </cell>
        </row>
        <row r="676">
          <cell r="A676" t="str">
            <v>OtsCC17ROGR_0183</v>
          </cell>
          <cell r="B676" t="str">
            <v>PT06_E02_RR06_OtsCC17ROGR_0183</v>
          </cell>
          <cell r="C676">
            <v>196266</v>
          </cell>
          <cell r="D676">
            <v>1033</v>
          </cell>
          <cell r="E676">
            <v>0.53</v>
          </cell>
          <cell r="F676">
            <v>2.58</v>
          </cell>
          <cell r="G676">
            <v>6.54</v>
          </cell>
        </row>
        <row r="677">
          <cell r="A677" t="str">
            <v>OtsCC17ROGR_0184</v>
          </cell>
          <cell r="B677" t="str">
            <v>PT06_F02_RR06_OtsCC17ROGR_0184</v>
          </cell>
          <cell r="C677">
            <v>301040</v>
          </cell>
          <cell r="D677">
            <v>78668</v>
          </cell>
          <cell r="E677">
            <v>26.13</v>
          </cell>
          <cell r="F677">
            <v>99.63</v>
          </cell>
          <cell r="G677">
            <v>0.16</v>
          </cell>
        </row>
        <row r="678">
          <cell r="A678" t="str">
            <v>OtsCC17ROGR_0185</v>
          </cell>
          <cell r="B678" t="str">
            <v>PT06_G02_RR06_OtsCC17ROGR_0185</v>
          </cell>
          <cell r="C678">
            <v>242889</v>
          </cell>
          <cell r="D678">
            <v>1415</v>
          </cell>
          <cell r="E678">
            <v>0.57999999999999996</v>
          </cell>
          <cell r="F678">
            <v>8.1199999999999992</v>
          </cell>
          <cell r="G678">
            <v>6.15</v>
          </cell>
        </row>
        <row r="679">
          <cell r="A679" t="str">
            <v>OtsCC17ROGR_0186</v>
          </cell>
          <cell r="B679" t="str">
            <v>PT06_H02_RR06_OtsCC17ROGR_0186</v>
          </cell>
          <cell r="C679">
            <v>286040</v>
          </cell>
          <cell r="D679">
            <v>59396</v>
          </cell>
          <cell r="E679">
            <v>20.76</v>
          </cell>
          <cell r="F679">
            <v>99.26</v>
          </cell>
          <cell r="G679">
            <v>0.38</v>
          </cell>
        </row>
        <row r="680">
          <cell r="A680" t="str">
            <v>OtsCC17ROGR_0187</v>
          </cell>
          <cell r="B680" t="str">
            <v>PT06_A03_RR06_OtsCC17ROGR_0187</v>
          </cell>
          <cell r="C680">
            <v>265732</v>
          </cell>
          <cell r="D680">
            <v>90038</v>
          </cell>
          <cell r="E680">
            <v>33.880000000000003</v>
          </cell>
          <cell r="F680">
            <v>99.26</v>
          </cell>
          <cell r="G680">
            <v>0.4</v>
          </cell>
        </row>
        <row r="681">
          <cell r="A681" t="str">
            <v>OtsCC17ROGR_0188</v>
          </cell>
          <cell r="B681" t="str">
            <v>PT06_B03_RR06_OtsCC17ROGR_0188</v>
          </cell>
          <cell r="C681">
            <v>194051</v>
          </cell>
          <cell r="D681">
            <v>59533</v>
          </cell>
          <cell r="E681">
            <v>30.68</v>
          </cell>
          <cell r="F681">
            <v>98.89</v>
          </cell>
          <cell r="G681">
            <v>0.21</v>
          </cell>
        </row>
        <row r="682">
          <cell r="A682" t="str">
            <v>OtsCC17ROGR_0189</v>
          </cell>
          <cell r="B682" t="str">
            <v>PT06_C03_RR06_OtsCC17ROGR_0189</v>
          </cell>
          <cell r="C682">
            <v>263889</v>
          </cell>
          <cell r="D682">
            <v>42666</v>
          </cell>
          <cell r="E682">
            <v>16.170000000000002</v>
          </cell>
          <cell r="F682">
            <v>94.83</v>
          </cell>
          <cell r="G682">
            <v>1.85</v>
          </cell>
        </row>
        <row r="683">
          <cell r="A683" t="str">
            <v>OtsCC17ROGR_0190</v>
          </cell>
          <cell r="B683" t="str">
            <v>PT14_G04_RR14_OtsCC17ROGR_0190</v>
          </cell>
          <cell r="C683">
            <v>185224</v>
          </cell>
          <cell r="D683">
            <v>13467</v>
          </cell>
          <cell r="E683">
            <v>7.27</v>
          </cell>
          <cell r="F683">
            <v>94.83</v>
          </cell>
          <cell r="G683">
            <v>0.57999999999999996</v>
          </cell>
        </row>
        <row r="684">
          <cell r="A684" t="str">
            <v>OtsCC17ROGR_0190</v>
          </cell>
          <cell r="B684" t="str">
            <v>PT06_D03_RR06_OtsCC17ROGR_0190</v>
          </cell>
          <cell r="C684">
            <v>247062</v>
          </cell>
          <cell r="D684">
            <v>45840</v>
          </cell>
          <cell r="E684">
            <v>18.55</v>
          </cell>
          <cell r="F684">
            <v>85.24</v>
          </cell>
          <cell r="G684">
            <v>3</v>
          </cell>
        </row>
        <row r="685">
          <cell r="A685" t="str">
            <v>OtsCC17ROGR_0191</v>
          </cell>
          <cell r="B685" t="str">
            <v>PT06_E03_RR06_OtsCC17ROGR_0191</v>
          </cell>
          <cell r="C685">
            <v>202201</v>
          </cell>
          <cell r="D685">
            <v>2409</v>
          </cell>
          <cell r="E685">
            <v>1.19</v>
          </cell>
          <cell r="F685">
            <v>36.9</v>
          </cell>
          <cell r="G685">
            <v>4.2699999999999996</v>
          </cell>
        </row>
        <row r="686">
          <cell r="A686" t="str">
            <v>OtsCC17ROGR_0192</v>
          </cell>
          <cell r="B686" t="str">
            <v>PT06_F03_RR06_OtsCC17ROGR_0192</v>
          </cell>
          <cell r="C686">
            <v>185353</v>
          </cell>
          <cell r="D686">
            <v>283</v>
          </cell>
          <cell r="E686">
            <v>0.15</v>
          </cell>
          <cell r="F686">
            <v>0</v>
          </cell>
          <cell r="G686">
            <v>0</v>
          </cell>
        </row>
        <row r="687">
          <cell r="A687" t="str">
            <v>OtsCC17ROGR_0193</v>
          </cell>
          <cell r="B687" t="str">
            <v>PT06_G03_RR06_OtsCC17ROGR_0193</v>
          </cell>
          <cell r="C687">
            <v>294910</v>
          </cell>
          <cell r="D687">
            <v>75162</v>
          </cell>
          <cell r="E687">
            <v>25.49</v>
          </cell>
          <cell r="F687">
            <v>99.26</v>
          </cell>
          <cell r="G687">
            <v>0.48</v>
          </cell>
        </row>
        <row r="688">
          <cell r="A688" t="str">
            <v>OtsCC17ROGR_0194</v>
          </cell>
          <cell r="B688" t="str">
            <v>PT06_H03_RR06_OtsCC17ROGR_0194</v>
          </cell>
          <cell r="C688">
            <v>187516</v>
          </cell>
          <cell r="D688">
            <v>6781</v>
          </cell>
          <cell r="E688">
            <v>3.62</v>
          </cell>
          <cell r="F688">
            <v>65.680000000000007</v>
          </cell>
          <cell r="G688">
            <v>5.59</v>
          </cell>
        </row>
        <row r="689">
          <cell r="A689" t="str">
            <v>OtsCC17ROGR_0195</v>
          </cell>
          <cell r="B689" t="str">
            <v>PT12_F06_RR17_RR17_195</v>
          </cell>
          <cell r="C689">
            <v>256553</v>
          </cell>
          <cell r="D689">
            <v>4839</v>
          </cell>
          <cell r="E689">
            <v>1.89</v>
          </cell>
          <cell r="F689">
            <v>38.75</v>
          </cell>
          <cell r="G689">
            <v>9.48</v>
          </cell>
        </row>
        <row r="690">
          <cell r="A690" t="str">
            <v>OtsCC17ROGR_0196</v>
          </cell>
          <cell r="B690" t="str">
            <v>PT12_G06_RR17_RR17_196</v>
          </cell>
          <cell r="C690">
            <v>254678</v>
          </cell>
          <cell r="D690">
            <v>1672</v>
          </cell>
          <cell r="E690">
            <v>0.66</v>
          </cell>
          <cell r="F690">
            <v>12.55</v>
          </cell>
          <cell r="G690">
            <v>9.07</v>
          </cell>
        </row>
        <row r="691">
          <cell r="A691" t="str">
            <v>OtsCC17ROGR_0197</v>
          </cell>
          <cell r="B691" t="str">
            <v>PT06_A04_RR06_OtsCC17ROGR_0197</v>
          </cell>
          <cell r="C691">
            <v>248330</v>
          </cell>
          <cell r="D691">
            <v>2102</v>
          </cell>
          <cell r="E691">
            <v>0.85</v>
          </cell>
          <cell r="F691">
            <v>23.99</v>
          </cell>
          <cell r="G691">
            <v>5.66</v>
          </cell>
        </row>
        <row r="692">
          <cell r="A692" t="str">
            <v>OtsCC17ROGR_0198</v>
          </cell>
          <cell r="B692" t="str">
            <v>PT06_B04_RR06_OtsCC17ROGR_0198</v>
          </cell>
          <cell r="C692">
            <v>284778</v>
          </cell>
          <cell r="D692">
            <v>2364</v>
          </cell>
          <cell r="E692">
            <v>0.83</v>
          </cell>
          <cell r="F692">
            <v>33.58</v>
          </cell>
          <cell r="G692">
            <v>2.57</v>
          </cell>
        </row>
        <row r="693">
          <cell r="A693" t="str">
            <v>OtsCC17ROGR_0199</v>
          </cell>
          <cell r="B693" t="str">
            <v>PT06_C04_RR06_OtsCC17ROGR_0199</v>
          </cell>
          <cell r="C693">
            <v>235529</v>
          </cell>
          <cell r="D693">
            <v>10305</v>
          </cell>
          <cell r="E693">
            <v>4.38</v>
          </cell>
          <cell r="F693">
            <v>81.92</v>
          </cell>
          <cell r="G693">
            <v>1.31</v>
          </cell>
        </row>
        <row r="694">
          <cell r="A694" t="str">
            <v>OtsCC17ROGR_0200</v>
          </cell>
          <cell r="B694" t="str">
            <v>PT06_D04_RR06_OtsCC17ROGR_0200</v>
          </cell>
          <cell r="C694">
            <v>278193</v>
          </cell>
          <cell r="D694">
            <v>40375</v>
          </cell>
          <cell r="E694">
            <v>14.51</v>
          </cell>
          <cell r="F694">
            <v>99.26</v>
          </cell>
          <cell r="G694">
            <v>0.32</v>
          </cell>
        </row>
        <row r="695">
          <cell r="A695" t="str">
            <v>OtsCC17ROGR_0201</v>
          </cell>
          <cell r="B695" t="str">
            <v>PT06_E04_RR06_OtsCC17ROGR_0201</v>
          </cell>
          <cell r="C695">
            <v>187445</v>
          </cell>
          <cell r="D695">
            <v>3536</v>
          </cell>
          <cell r="E695">
            <v>1.89</v>
          </cell>
          <cell r="F695">
            <v>60.15</v>
          </cell>
          <cell r="G695">
            <v>3.47</v>
          </cell>
        </row>
        <row r="696">
          <cell r="A696" t="str">
            <v>OtsCC17ROGR_0202</v>
          </cell>
          <cell r="B696" t="str">
            <v>PT06_F04_RR06_OtsCC17ROGR_0202</v>
          </cell>
          <cell r="C696">
            <v>266982</v>
          </cell>
          <cell r="D696">
            <v>1238</v>
          </cell>
          <cell r="E696">
            <v>0.46</v>
          </cell>
          <cell r="F696">
            <v>8.86</v>
          </cell>
          <cell r="G696">
            <v>0.94</v>
          </cell>
        </row>
        <row r="697">
          <cell r="A697" t="str">
            <v>OtsCC17ROGR_0203</v>
          </cell>
          <cell r="B697" t="str">
            <v>PT06_G04_RR06_OtsCC17ROGR_0203</v>
          </cell>
          <cell r="C697">
            <v>191291</v>
          </cell>
          <cell r="D697">
            <v>7909</v>
          </cell>
          <cell r="E697">
            <v>4.13</v>
          </cell>
          <cell r="F697">
            <v>89.67</v>
          </cell>
          <cell r="G697">
            <v>1.43</v>
          </cell>
        </row>
        <row r="698">
          <cell r="A698" t="str">
            <v>OtsCC17ROGR_0204</v>
          </cell>
          <cell r="B698" t="str">
            <v>PT06_H04_RR06_OtsCC17ROGR_0204</v>
          </cell>
          <cell r="C698">
            <v>180650</v>
          </cell>
          <cell r="D698">
            <v>6223</v>
          </cell>
          <cell r="E698">
            <v>3.44</v>
          </cell>
          <cell r="F698">
            <v>76.38</v>
          </cell>
          <cell r="G698">
            <v>4.26</v>
          </cell>
        </row>
        <row r="699">
          <cell r="A699" t="str">
            <v>OtsCC17ROGR_0205</v>
          </cell>
          <cell r="B699" t="str">
            <v>PT06_A05_RR06_OtsCC17ROGR_0205</v>
          </cell>
          <cell r="C699">
            <v>90922</v>
          </cell>
          <cell r="D699">
            <v>1712</v>
          </cell>
          <cell r="E699">
            <v>1.88</v>
          </cell>
          <cell r="F699">
            <v>13.28</v>
          </cell>
          <cell r="G699">
            <v>5.2</v>
          </cell>
        </row>
        <row r="700">
          <cell r="A700" t="str">
            <v>OtsCC17ROGR_0206</v>
          </cell>
          <cell r="B700" t="str">
            <v>PT06_B05_RR06_OtsCC17ROGR_0206</v>
          </cell>
          <cell r="C700">
            <v>243599</v>
          </cell>
          <cell r="D700">
            <v>978</v>
          </cell>
          <cell r="E700">
            <v>0.4</v>
          </cell>
          <cell r="F700">
            <v>1.48</v>
          </cell>
          <cell r="G700">
            <v>8.6199999999999992</v>
          </cell>
        </row>
        <row r="701">
          <cell r="A701" t="str">
            <v>OtsCC17ROGR_0207</v>
          </cell>
          <cell r="B701" t="str">
            <v>PT06_C05_RR06_OtsCC17ROGR_0207</v>
          </cell>
          <cell r="C701">
            <v>315164</v>
          </cell>
          <cell r="D701">
            <v>2485</v>
          </cell>
          <cell r="E701">
            <v>0.79</v>
          </cell>
          <cell r="F701">
            <v>29.52</v>
          </cell>
          <cell r="G701">
            <v>5.35</v>
          </cell>
        </row>
        <row r="702">
          <cell r="A702" t="str">
            <v>OtsCC17ROGR_0208</v>
          </cell>
          <cell r="B702" t="str">
            <v>PT06_D05_RR06_OtsCC17ROGR_0208</v>
          </cell>
          <cell r="C702">
            <v>248327</v>
          </cell>
          <cell r="D702">
            <v>5181</v>
          </cell>
          <cell r="E702">
            <v>2.09</v>
          </cell>
          <cell r="F702">
            <v>82.66</v>
          </cell>
          <cell r="G702">
            <v>2.0499999999999998</v>
          </cell>
        </row>
        <row r="703">
          <cell r="A703" t="str">
            <v>OtsCC17ROGR_0209</v>
          </cell>
          <cell r="B703" t="str">
            <v>PT06_E05_RR06_OtsCC17ROGR_0209</v>
          </cell>
          <cell r="C703">
            <v>68118</v>
          </cell>
          <cell r="D703">
            <v>244</v>
          </cell>
          <cell r="E703">
            <v>0.36</v>
          </cell>
          <cell r="F703">
            <v>0</v>
          </cell>
          <cell r="G703">
            <v>0</v>
          </cell>
        </row>
        <row r="704">
          <cell r="A704" t="str">
            <v>OtsCC17ROGR_0210</v>
          </cell>
          <cell r="B704" t="str">
            <v>PT06_F05_RR06_OtsCC17ROGR_0210</v>
          </cell>
          <cell r="C704">
            <v>63606</v>
          </cell>
          <cell r="D704">
            <v>734</v>
          </cell>
          <cell r="E704">
            <v>1.1499999999999999</v>
          </cell>
          <cell r="F704">
            <v>1.1100000000000001</v>
          </cell>
          <cell r="G704">
            <v>0</v>
          </cell>
        </row>
        <row r="705">
          <cell r="A705" t="str">
            <v>OtsCC17ROGR_0210</v>
          </cell>
          <cell r="B705" t="str">
            <v>PT14_H04_RR14_OtsCC17ROGR_0210</v>
          </cell>
          <cell r="C705">
            <v>121784</v>
          </cell>
          <cell r="D705">
            <v>128</v>
          </cell>
          <cell r="E705">
            <v>0.11</v>
          </cell>
          <cell r="F705">
            <v>0</v>
          </cell>
          <cell r="G705">
            <v>0</v>
          </cell>
        </row>
        <row r="706">
          <cell r="A706" t="str">
            <v>OtsCC17ROGR_0211</v>
          </cell>
          <cell r="B706" t="str">
            <v>PT06_G05_RR06_OtsCC17ROGR_0211</v>
          </cell>
          <cell r="C706">
            <v>128143</v>
          </cell>
          <cell r="D706">
            <v>779</v>
          </cell>
          <cell r="E706">
            <v>0.61</v>
          </cell>
          <cell r="F706">
            <v>0.37</v>
          </cell>
          <cell r="G706">
            <v>6.67</v>
          </cell>
        </row>
        <row r="707">
          <cell r="A707" t="str">
            <v>OtsCC17ROGR_0212</v>
          </cell>
          <cell r="B707" t="str">
            <v>PT06_H05_RR06_OtsCC17ROGR_0212</v>
          </cell>
          <cell r="C707">
            <v>139166</v>
          </cell>
          <cell r="D707">
            <v>5137</v>
          </cell>
          <cell r="E707">
            <v>3.69</v>
          </cell>
          <cell r="F707">
            <v>67.53</v>
          </cell>
          <cell r="G707">
            <v>5.68</v>
          </cell>
        </row>
        <row r="708">
          <cell r="A708" t="str">
            <v>OtsCC17ROGR_0213</v>
          </cell>
          <cell r="B708" t="str">
            <v>PT12_H06_RR17_RR17_213</v>
          </cell>
          <cell r="C708">
            <v>319646</v>
          </cell>
          <cell r="D708">
            <v>5381</v>
          </cell>
          <cell r="E708">
            <v>1.68</v>
          </cell>
          <cell r="F708">
            <v>52.03</v>
          </cell>
          <cell r="G708">
            <v>6.88</v>
          </cell>
        </row>
        <row r="709">
          <cell r="A709" t="str">
            <v>OtsCC17ROGR_0214</v>
          </cell>
          <cell r="B709" t="str">
            <v>PT12_A07_RR17_RR17_214</v>
          </cell>
          <cell r="C709">
            <v>188823</v>
          </cell>
          <cell r="D709">
            <v>6922</v>
          </cell>
          <cell r="E709">
            <v>3.67</v>
          </cell>
          <cell r="F709">
            <v>53.14</v>
          </cell>
          <cell r="G709">
            <v>7.05</v>
          </cell>
        </row>
        <row r="710">
          <cell r="A710" t="str">
            <v>OtsCC17ROGR_0215</v>
          </cell>
          <cell r="B710" t="str">
            <v>PT06_A06_RR06_OtsCC17ROGR_0215</v>
          </cell>
          <cell r="C710">
            <v>185416</v>
          </cell>
          <cell r="D710">
            <v>14361</v>
          </cell>
          <cell r="E710">
            <v>7.75</v>
          </cell>
          <cell r="F710">
            <v>95.94</v>
          </cell>
          <cell r="G710">
            <v>0.72</v>
          </cell>
        </row>
        <row r="711">
          <cell r="A711" t="str">
            <v>OtsCC17ROGR_0216</v>
          </cell>
          <cell r="B711" t="str">
            <v>PT06_B06_RR06_OtsCC17ROGR_0216</v>
          </cell>
          <cell r="C711">
            <v>238205</v>
          </cell>
          <cell r="D711">
            <v>44444</v>
          </cell>
          <cell r="E711">
            <v>18.66</v>
          </cell>
          <cell r="F711">
            <v>98.89</v>
          </cell>
          <cell r="G711">
            <v>0.32</v>
          </cell>
        </row>
        <row r="712">
          <cell r="A712" t="str">
            <v>OtsCC17ROGR_0217</v>
          </cell>
          <cell r="B712" t="str">
            <v>PT06_C06_RR06_OtsCC17ROGR_0217</v>
          </cell>
          <cell r="C712">
            <v>288552</v>
          </cell>
          <cell r="D712">
            <v>313</v>
          </cell>
          <cell r="E712">
            <v>0.11</v>
          </cell>
          <cell r="F712">
            <v>0</v>
          </cell>
          <cell r="G712">
            <v>0</v>
          </cell>
        </row>
        <row r="713">
          <cell r="A713" t="str">
            <v>OtsCC17ROGR_0218</v>
          </cell>
          <cell r="B713" t="str">
            <v>PT06_D06_RR06_OtsCC17ROGR_0218</v>
          </cell>
          <cell r="C713">
            <v>253786</v>
          </cell>
          <cell r="D713">
            <v>43156</v>
          </cell>
          <cell r="E713">
            <v>17</v>
          </cell>
          <cell r="F713">
            <v>94.83</v>
          </cell>
          <cell r="G713">
            <v>1.1599999999999999</v>
          </cell>
        </row>
        <row r="714">
          <cell r="A714" t="str">
            <v>OtsCC17ROGR_0219</v>
          </cell>
          <cell r="B714" t="str">
            <v>PT06_E06_RR06_OtsCC17ROGR_0219</v>
          </cell>
          <cell r="C714">
            <v>180882</v>
          </cell>
          <cell r="D714">
            <v>271</v>
          </cell>
          <cell r="E714">
            <v>0.15</v>
          </cell>
          <cell r="F714">
            <v>0</v>
          </cell>
          <cell r="G714">
            <v>0</v>
          </cell>
        </row>
        <row r="715">
          <cell r="A715" t="str">
            <v>OtsCC17ROGR_0220</v>
          </cell>
          <cell r="B715" t="str">
            <v>PT06_F06_RR06_OtsCC17ROGR_0220</v>
          </cell>
          <cell r="C715">
            <v>194418</v>
          </cell>
          <cell r="D715">
            <v>8225</v>
          </cell>
          <cell r="E715">
            <v>4.2300000000000004</v>
          </cell>
          <cell r="F715">
            <v>75.650000000000006</v>
          </cell>
          <cell r="G715">
            <v>3.87</v>
          </cell>
        </row>
        <row r="716">
          <cell r="A716" t="str">
            <v>OtsCC17ROGR_0221</v>
          </cell>
          <cell r="B716" t="str">
            <v>PT06_G06_RR06_OtsCC17ROGR_0221</v>
          </cell>
          <cell r="C716">
            <v>59664</v>
          </cell>
          <cell r="D716">
            <v>656</v>
          </cell>
          <cell r="E716">
            <v>1.1000000000000001</v>
          </cell>
          <cell r="F716">
            <v>0.74</v>
          </cell>
          <cell r="G716">
            <v>8.33</v>
          </cell>
        </row>
        <row r="717">
          <cell r="A717" t="str">
            <v>OtsCC17ROGR_0222</v>
          </cell>
          <cell r="B717" t="str">
            <v>PT06_H06_RR06_OtsCC17ROGR_0222</v>
          </cell>
          <cell r="C717">
            <v>184645</v>
          </cell>
          <cell r="D717">
            <v>2158</v>
          </cell>
          <cell r="E717">
            <v>1.17</v>
          </cell>
          <cell r="F717">
            <v>25.46</v>
          </cell>
          <cell r="G717">
            <v>3.44</v>
          </cell>
        </row>
        <row r="718">
          <cell r="A718" t="str">
            <v>OtsCC17ROGR_0223</v>
          </cell>
          <cell r="B718" t="str">
            <v>PT06_A07_RR06_OtsCC17ROGR_0223</v>
          </cell>
          <cell r="C718">
            <v>219895</v>
          </cell>
          <cell r="D718">
            <v>1410</v>
          </cell>
          <cell r="E718">
            <v>0.64</v>
          </cell>
          <cell r="F718">
            <v>6.27</v>
          </cell>
          <cell r="G718">
            <v>6.33</v>
          </cell>
        </row>
        <row r="719">
          <cell r="A719" t="str">
            <v>OtsCC17ROGR_0224</v>
          </cell>
          <cell r="B719" t="str">
            <v>PT06_B07_RR06_OtsCC17ROGR_0224</v>
          </cell>
          <cell r="C719">
            <v>176886</v>
          </cell>
          <cell r="D719">
            <v>2418</v>
          </cell>
          <cell r="E719">
            <v>1.37</v>
          </cell>
          <cell r="F719">
            <v>28.78</v>
          </cell>
          <cell r="G719">
            <v>6.6</v>
          </cell>
        </row>
        <row r="720">
          <cell r="A720" t="str">
            <v>OtsCC17ROGR_0225</v>
          </cell>
          <cell r="B720" t="str">
            <v>PT06_C07_RR06_OtsCC17ROGR_0225</v>
          </cell>
          <cell r="C720">
            <v>238835</v>
          </cell>
          <cell r="D720">
            <v>461</v>
          </cell>
          <cell r="E720">
            <v>0.19</v>
          </cell>
          <cell r="F720">
            <v>0.37</v>
          </cell>
          <cell r="G720">
            <v>0</v>
          </cell>
        </row>
        <row r="721">
          <cell r="A721" t="str">
            <v>OtsCC17ROGR_0226</v>
          </cell>
          <cell r="B721" t="str">
            <v>PT06_D07_RR06_OtsCC17ROGR_0226</v>
          </cell>
          <cell r="C721">
            <v>183063</v>
          </cell>
          <cell r="D721">
            <v>5799</v>
          </cell>
          <cell r="E721">
            <v>3.17</v>
          </cell>
          <cell r="F721">
            <v>81.55</v>
          </cell>
          <cell r="G721">
            <v>1.89</v>
          </cell>
        </row>
        <row r="722">
          <cell r="A722" t="str">
            <v>OtsCC17ROGR_0227</v>
          </cell>
          <cell r="B722" t="str">
            <v>PT06_E07_RR06_OtsCC17ROGR_0227</v>
          </cell>
          <cell r="C722">
            <v>150886</v>
          </cell>
          <cell r="D722">
            <v>18656</v>
          </cell>
          <cell r="E722">
            <v>12.36</v>
          </cell>
          <cell r="F722">
            <v>96.31</v>
          </cell>
          <cell r="G722">
            <v>0.93</v>
          </cell>
        </row>
        <row r="723">
          <cell r="A723" t="str">
            <v>OtsCC17ROGR_0228</v>
          </cell>
          <cell r="B723" t="str">
            <v>PT06_F07_RR06_OtsCC17ROGR_0228</v>
          </cell>
          <cell r="C723">
            <v>203356</v>
          </cell>
          <cell r="D723">
            <v>1693</v>
          </cell>
          <cell r="E723">
            <v>0.83</v>
          </cell>
          <cell r="F723">
            <v>17.71</v>
          </cell>
          <cell r="G723">
            <v>3.65</v>
          </cell>
        </row>
        <row r="724">
          <cell r="A724" t="str">
            <v>OtsCC17ROGR_0229</v>
          </cell>
          <cell r="B724" t="str">
            <v>PT06_G07_RR06_OtsCC17ROGR_0229</v>
          </cell>
          <cell r="C724">
            <v>158803</v>
          </cell>
          <cell r="D724">
            <v>480</v>
          </cell>
          <cell r="E724">
            <v>0.3</v>
          </cell>
          <cell r="F724">
            <v>0.37</v>
          </cell>
          <cell r="G724">
            <v>0</v>
          </cell>
        </row>
        <row r="725">
          <cell r="A725" t="str">
            <v>OtsCC17ROGR_0230</v>
          </cell>
          <cell r="B725" t="str">
            <v>PT06_H07_RR06_OtsCC17ROGR_0230</v>
          </cell>
          <cell r="C725">
            <v>252424</v>
          </cell>
          <cell r="D725">
            <v>52336</v>
          </cell>
          <cell r="E725">
            <v>20.73</v>
          </cell>
          <cell r="F725">
            <v>99.26</v>
          </cell>
          <cell r="G725">
            <v>0.31</v>
          </cell>
        </row>
        <row r="726">
          <cell r="A726" t="str">
            <v>OtsCC17ROGR_0230</v>
          </cell>
          <cell r="B726" t="str">
            <v>PT14_A05_RR14_OtsCC17ROGR_0230</v>
          </cell>
          <cell r="C726">
            <v>166299</v>
          </cell>
          <cell r="D726">
            <v>6033</v>
          </cell>
          <cell r="E726">
            <v>3.63</v>
          </cell>
          <cell r="F726">
            <v>64.209999999999994</v>
          </cell>
          <cell r="G726">
            <v>5.85</v>
          </cell>
        </row>
        <row r="727">
          <cell r="A727" t="str">
            <v>OtsCC17ROGR_0231</v>
          </cell>
          <cell r="B727" t="str">
            <v>PT06_A08_RR06_OtsCC17ROGR_0231</v>
          </cell>
          <cell r="C727">
            <v>167208</v>
          </cell>
          <cell r="D727">
            <v>3165</v>
          </cell>
          <cell r="E727">
            <v>1.89</v>
          </cell>
          <cell r="F727">
            <v>47.23</v>
          </cell>
          <cell r="G727">
            <v>3.67</v>
          </cell>
        </row>
        <row r="728">
          <cell r="A728" t="str">
            <v>OtsCC17ROGR_0232</v>
          </cell>
          <cell r="B728" t="str">
            <v>PT06_B08_RR06_OtsCC17ROGR_0232</v>
          </cell>
          <cell r="C728">
            <v>208490</v>
          </cell>
          <cell r="D728">
            <v>741</v>
          </cell>
          <cell r="E728">
            <v>0.36</v>
          </cell>
          <cell r="F728">
            <v>0.74</v>
          </cell>
          <cell r="G728">
            <v>9.09</v>
          </cell>
        </row>
        <row r="729">
          <cell r="A729" t="str">
            <v>OtsCC17ROGR_0233</v>
          </cell>
          <cell r="B729" t="str">
            <v>PT06_C08_RR06_OtsCC17ROGR_0233</v>
          </cell>
          <cell r="C729">
            <v>260548</v>
          </cell>
          <cell r="D729">
            <v>7267</v>
          </cell>
          <cell r="E729">
            <v>2.79</v>
          </cell>
          <cell r="F729">
            <v>80.44</v>
          </cell>
          <cell r="G729">
            <v>4.03</v>
          </cell>
        </row>
        <row r="730">
          <cell r="A730" t="str">
            <v>OtsCC17ROGR_0234</v>
          </cell>
          <cell r="B730" t="str">
            <v>PT12_B07_RR17_RR17_234</v>
          </cell>
          <cell r="C730">
            <v>303375</v>
          </cell>
          <cell r="D730">
            <v>3404</v>
          </cell>
          <cell r="E730">
            <v>1.1200000000000001</v>
          </cell>
          <cell r="F730">
            <v>28.78</v>
          </cell>
          <cell r="G730">
            <v>10.23</v>
          </cell>
        </row>
        <row r="731">
          <cell r="A731" t="str">
            <v>OtsCC17ROGR_0235</v>
          </cell>
          <cell r="B731" t="str">
            <v>PT12_C07_RR17_RR17_235</v>
          </cell>
          <cell r="C731">
            <v>227984</v>
          </cell>
          <cell r="D731">
            <v>2218</v>
          </cell>
          <cell r="E731">
            <v>0.97</v>
          </cell>
          <cell r="F731">
            <v>21.4</v>
          </cell>
          <cell r="G731">
            <v>9.51</v>
          </cell>
        </row>
        <row r="732">
          <cell r="A732" t="str">
            <v>OtsCC17ROGR_0236</v>
          </cell>
          <cell r="B732" t="str">
            <v>PT06_D08_RR06_OtsCC17ROGR_0236</v>
          </cell>
          <cell r="C732">
            <v>308616</v>
          </cell>
          <cell r="D732">
            <v>77934</v>
          </cell>
          <cell r="E732">
            <v>25.25</v>
          </cell>
          <cell r="F732">
            <v>99.63</v>
          </cell>
          <cell r="G732">
            <v>0.32</v>
          </cell>
        </row>
        <row r="733">
          <cell r="A733" t="str">
            <v>OtsCC17ROGR_0237</v>
          </cell>
          <cell r="B733" t="str">
            <v>PT06_E08_RR06_OtsCC17ROGR_0237</v>
          </cell>
          <cell r="C733">
            <v>146841</v>
          </cell>
          <cell r="D733">
            <v>173</v>
          </cell>
          <cell r="E733">
            <v>0.12</v>
          </cell>
          <cell r="F733">
            <v>0</v>
          </cell>
          <cell r="G733">
            <v>0</v>
          </cell>
        </row>
        <row r="734">
          <cell r="A734" t="str">
            <v>OtsCC17ROGR_0238</v>
          </cell>
          <cell r="B734" t="str">
            <v>PT06_F08_RR06_OtsCC17ROGR_0238</v>
          </cell>
          <cell r="C734">
            <v>225496</v>
          </cell>
          <cell r="D734">
            <v>54969</v>
          </cell>
          <cell r="E734">
            <v>24.38</v>
          </cell>
          <cell r="F734">
            <v>98.89</v>
          </cell>
          <cell r="G734">
            <v>0.39</v>
          </cell>
        </row>
        <row r="735">
          <cell r="A735" t="str">
            <v>OtsCC17ROGR_0239</v>
          </cell>
          <cell r="B735" t="str">
            <v>PT06_G08_RR06_OtsCC17ROGR_0239</v>
          </cell>
          <cell r="C735">
            <v>42608</v>
          </cell>
          <cell r="D735">
            <v>4475</v>
          </cell>
          <cell r="E735">
            <v>10.5</v>
          </cell>
          <cell r="F735">
            <v>51.66</v>
          </cell>
          <cell r="G735">
            <v>4.82</v>
          </cell>
        </row>
        <row r="736">
          <cell r="A736" t="str">
            <v>OtsCC17ROGR_0240</v>
          </cell>
          <cell r="B736" t="str">
            <v>PT06_H08_RR06_OtsCC17ROGR_0240</v>
          </cell>
          <cell r="C736">
            <v>185739</v>
          </cell>
          <cell r="D736">
            <v>402</v>
          </cell>
          <cell r="E736">
            <v>0.22</v>
          </cell>
          <cell r="F736">
            <v>0</v>
          </cell>
          <cell r="G736">
            <v>0</v>
          </cell>
        </row>
        <row r="737">
          <cell r="A737" t="str">
            <v>OtsCC17ROGR_0241</v>
          </cell>
          <cell r="B737" t="str">
            <v>PT06_A09_RR06_OtsCC17ROGR_0241</v>
          </cell>
          <cell r="C737">
            <v>191976</v>
          </cell>
          <cell r="D737">
            <v>2542</v>
          </cell>
          <cell r="E737">
            <v>1.32</v>
          </cell>
          <cell r="F737">
            <v>32.1</v>
          </cell>
          <cell r="G737">
            <v>6.11</v>
          </cell>
        </row>
        <row r="738">
          <cell r="A738" t="str">
            <v>OtsCC17ROGR_0242</v>
          </cell>
          <cell r="B738" t="str">
            <v>PT06_B09_RR06_OtsCC17ROGR_0242</v>
          </cell>
          <cell r="C738">
            <v>297624</v>
          </cell>
          <cell r="D738">
            <v>2655</v>
          </cell>
          <cell r="E738">
            <v>0.89</v>
          </cell>
          <cell r="F738">
            <v>32.840000000000003</v>
          </cell>
          <cell r="G738">
            <v>4.2300000000000004</v>
          </cell>
        </row>
        <row r="739">
          <cell r="A739" t="str">
            <v>OtsCC17ROGR_0243</v>
          </cell>
          <cell r="B739" t="str">
            <v>PT06_C09_RR06_OtsCC17ROGR_0243</v>
          </cell>
          <cell r="C739">
            <v>336173</v>
          </cell>
          <cell r="D739">
            <v>79374</v>
          </cell>
          <cell r="E739">
            <v>23.61</v>
          </cell>
          <cell r="F739">
            <v>99.26</v>
          </cell>
          <cell r="G739">
            <v>0.37</v>
          </cell>
        </row>
        <row r="740">
          <cell r="A740" t="str">
            <v>OtsCC17ROGR_0244</v>
          </cell>
          <cell r="B740" t="str">
            <v>PT06_D09_RR06_OtsCC17ROGR_0244</v>
          </cell>
          <cell r="C740">
            <v>285769</v>
          </cell>
          <cell r="D740">
            <v>24538</v>
          </cell>
          <cell r="E740">
            <v>8.59</v>
          </cell>
          <cell r="F740">
            <v>98.52</v>
          </cell>
          <cell r="G740">
            <v>0.56999999999999995</v>
          </cell>
        </row>
        <row r="741">
          <cell r="A741" t="str">
            <v>OtsCC17ROGR_0245</v>
          </cell>
          <cell r="B741" t="str">
            <v>PT06_E09_RR06_OtsCC17ROGR_0245</v>
          </cell>
          <cell r="C741">
            <v>232441</v>
          </cell>
          <cell r="D741">
            <v>526</v>
          </cell>
          <cell r="E741">
            <v>0.23</v>
          </cell>
          <cell r="F741">
            <v>0.37</v>
          </cell>
          <cell r="G741">
            <v>0</v>
          </cell>
        </row>
        <row r="742">
          <cell r="A742" t="str">
            <v>OtsCC17ROGR_0246</v>
          </cell>
          <cell r="B742" t="str">
            <v>PT06_F09_RR06_OtsCC17ROGR_0246</v>
          </cell>
          <cell r="C742">
            <v>217056</v>
          </cell>
          <cell r="D742">
            <v>708</v>
          </cell>
          <cell r="E742">
            <v>0.33</v>
          </cell>
          <cell r="F742">
            <v>1.48</v>
          </cell>
          <cell r="G742">
            <v>5.36</v>
          </cell>
        </row>
        <row r="743">
          <cell r="A743" t="str">
            <v>OtsCC17ROGR_0247</v>
          </cell>
          <cell r="B743" t="str">
            <v>PT06_G09_RR06_OtsCC17ROGR_0247</v>
          </cell>
          <cell r="C743">
            <v>233282</v>
          </cell>
          <cell r="D743">
            <v>4046</v>
          </cell>
          <cell r="E743">
            <v>1.73</v>
          </cell>
          <cell r="F743">
            <v>48.71</v>
          </cell>
          <cell r="G743">
            <v>7.25</v>
          </cell>
        </row>
        <row r="744">
          <cell r="A744" t="str">
            <v>OtsCC17ROGR_0248</v>
          </cell>
          <cell r="B744" t="str">
            <v>PT06_H09_RR06_OtsCC17ROGR_0248</v>
          </cell>
          <cell r="C744">
            <v>244365</v>
          </cell>
          <cell r="D744">
            <v>3703</v>
          </cell>
          <cell r="E744">
            <v>1.52</v>
          </cell>
          <cell r="F744">
            <v>57.2</v>
          </cell>
          <cell r="G744">
            <v>3.02</v>
          </cell>
        </row>
        <row r="745">
          <cell r="A745" t="str">
            <v>OtsCC17ROGR_0249</v>
          </cell>
          <cell r="B745" t="str">
            <v>PT06_A10_RR06_OtsCC17ROGR_0249</v>
          </cell>
          <cell r="C745">
            <v>140197</v>
          </cell>
          <cell r="D745">
            <v>620</v>
          </cell>
          <cell r="E745">
            <v>0.44</v>
          </cell>
          <cell r="F745">
            <v>0.74</v>
          </cell>
          <cell r="G745">
            <v>10</v>
          </cell>
        </row>
        <row r="746">
          <cell r="A746" t="str">
            <v>OtsCC17ROGR_0250</v>
          </cell>
          <cell r="B746" t="str">
            <v>PT06_B10_RR06_OtsCC17ROGR_0250</v>
          </cell>
          <cell r="C746">
            <v>282071</v>
          </cell>
          <cell r="D746">
            <v>96628</v>
          </cell>
          <cell r="E746">
            <v>34.26</v>
          </cell>
          <cell r="F746">
            <v>99.26</v>
          </cell>
          <cell r="G746">
            <v>0.22</v>
          </cell>
        </row>
        <row r="747">
          <cell r="A747" t="str">
            <v>OtsCC17ROGR_0250</v>
          </cell>
          <cell r="B747" t="str">
            <v>PT14_B05_RR14_OtsCC17ROGR_0250</v>
          </cell>
          <cell r="C747">
            <v>207070</v>
          </cell>
          <cell r="D747">
            <v>44058</v>
          </cell>
          <cell r="E747">
            <v>21.28</v>
          </cell>
          <cell r="F747">
            <v>99.26</v>
          </cell>
          <cell r="G747">
            <v>0.22</v>
          </cell>
        </row>
        <row r="748">
          <cell r="A748" t="str">
            <v>OtsCC17ROGR_0251</v>
          </cell>
          <cell r="B748" t="str">
            <v>PT06_C10_RR06_OtsCC17ROGR_0251</v>
          </cell>
          <cell r="C748">
            <v>272751</v>
          </cell>
          <cell r="D748">
            <v>40295</v>
          </cell>
          <cell r="E748">
            <v>14.77</v>
          </cell>
          <cell r="F748">
            <v>96.68</v>
          </cell>
          <cell r="G748">
            <v>0.62</v>
          </cell>
        </row>
        <row r="749">
          <cell r="A749" t="str">
            <v>OtsCC17ROGR_0252</v>
          </cell>
          <cell r="B749" t="str">
            <v>PT06_D10_RR06_OtsCC17ROGR_0252</v>
          </cell>
          <cell r="C749">
            <v>182329</v>
          </cell>
          <cell r="D749">
            <v>4220</v>
          </cell>
          <cell r="E749">
            <v>2.31</v>
          </cell>
          <cell r="F749">
            <v>62.36</v>
          </cell>
          <cell r="G749">
            <v>5.76</v>
          </cell>
        </row>
        <row r="750">
          <cell r="A750" t="str">
            <v>OtsCC17ROGR_0253</v>
          </cell>
          <cell r="B750" t="str">
            <v>PT06_E10_RR06_OtsCC17ROGR_0253</v>
          </cell>
          <cell r="C750">
            <v>302901</v>
          </cell>
          <cell r="D750">
            <v>110165</v>
          </cell>
          <cell r="E750">
            <v>36.369999999999997</v>
          </cell>
          <cell r="F750">
            <v>98.89</v>
          </cell>
          <cell r="G750">
            <v>0.77</v>
          </cell>
        </row>
        <row r="751">
          <cell r="A751" t="str">
            <v>OtsCC17ROGR_0254</v>
          </cell>
          <cell r="B751" t="str">
            <v>PT06_F10_RR06_OtsCC17ROGR_0254</v>
          </cell>
          <cell r="C751">
            <v>249551</v>
          </cell>
          <cell r="D751">
            <v>2289</v>
          </cell>
          <cell r="E751">
            <v>0.92</v>
          </cell>
          <cell r="F751">
            <v>25.83</v>
          </cell>
          <cell r="G751">
            <v>5.21</v>
          </cell>
        </row>
        <row r="752">
          <cell r="A752" t="str">
            <v>OtsCC17ROGR_0255</v>
          </cell>
          <cell r="B752" t="str">
            <v>PT06_G10_RR06_OtsCC17ROGR_0255</v>
          </cell>
          <cell r="C752">
            <v>263519</v>
          </cell>
          <cell r="D752">
            <v>4835</v>
          </cell>
          <cell r="E752">
            <v>1.83</v>
          </cell>
          <cell r="F752">
            <v>67.16</v>
          </cell>
          <cell r="G752">
            <v>5.07</v>
          </cell>
        </row>
        <row r="753">
          <cell r="A753" t="str">
            <v>OtsCC17ROGR_0256</v>
          </cell>
          <cell r="B753" t="str">
            <v>PT06_H10_RR06_OtsCC17ROGR_0256</v>
          </cell>
          <cell r="C753">
            <v>331392</v>
          </cell>
          <cell r="D753">
            <v>56622</v>
          </cell>
          <cell r="E753">
            <v>17.09</v>
          </cell>
          <cell r="F753">
            <v>98.89</v>
          </cell>
          <cell r="G753">
            <v>0.87</v>
          </cell>
        </row>
        <row r="754">
          <cell r="A754" t="str">
            <v>OtsCC17ROGR_0257</v>
          </cell>
          <cell r="B754" t="str">
            <v>PT06_A11_RR06_OtsCC17ROGR_0257</v>
          </cell>
          <cell r="C754">
            <v>105004</v>
          </cell>
          <cell r="D754">
            <v>2660</v>
          </cell>
          <cell r="E754">
            <v>2.5299999999999998</v>
          </cell>
          <cell r="F754">
            <v>39.85</v>
          </cell>
          <cell r="G754">
            <v>3.58</v>
          </cell>
        </row>
        <row r="755">
          <cell r="A755" t="str">
            <v>OtsCC17ROGR_0258</v>
          </cell>
          <cell r="B755" t="str">
            <v>PT06_B11_RR06_OtsCC17ROGR_0258</v>
          </cell>
          <cell r="C755">
            <v>187760</v>
          </cell>
          <cell r="D755">
            <v>7236</v>
          </cell>
          <cell r="E755">
            <v>3.85</v>
          </cell>
          <cell r="F755">
            <v>71.959999999999994</v>
          </cell>
          <cell r="G755">
            <v>4.67</v>
          </cell>
        </row>
        <row r="756">
          <cell r="A756" t="str">
            <v>OtsCC17ROGR_0259</v>
          </cell>
          <cell r="B756" t="str">
            <v>PT06_C11_RR06_OtsCC17ROGR_0259</v>
          </cell>
          <cell r="C756">
            <v>350084</v>
          </cell>
          <cell r="D756">
            <v>89779</v>
          </cell>
          <cell r="E756">
            <v>25.64</v>
          </cell>
          <cell r="F756">
            <v>92.25</v>
          </cell>
          <cell r="G756">
            <v>2.4900000000000002</v>
          </cell>
        </row>
        <row r="757">
          <cell r="A757" t="str">
            <v>OtsCC17ROGR_0260</v>
          </cell>
          <cell r="B757" t="str">
            <v>PT06_D11_RR06_OtsCC17ROGR_0260</v>
          </cell>
          <cell r="C757">
            <v>294826</v>
          </cell>
          <cell r="D757">
            <v>32591</v>
          </cell>
          <cell r="E757">
            <v>11.05</v>
          </cell>
          <cell r="F757">
            <v>77.86</v>
          </cell>
          <cell r="G757">
            <v>4.0999999999999996</v>
          </cell>
        </row>
        <row r="758">
          <cell r="A758" t="str">
            <v>OtsCC17ROGR_0261</v>
          </cell>
          <cell r="B758" t="str">
            <v>PT06_E11_RR06_OtsCC17ROGR_0261</v>
          </cell>
          <cell r="C758">
            <v>32569</v>
          </cell>
          <cell r="D758">
            <v>368</v>
          </cell>
          <cell r="E758">
            <v>1.1299999999999999</v>
          </cell>
          <cell r="F758">
            <v>0</v>
          </cell>
          <cell r="G758">
            <v>0</v>
          </cell>
        </row>
        <row r="759">
          <cell r="A759" t="str">
            <v>OtsCC17ROGR_0262</v>
          </cell>
          <cell r="B759" t="str">
            <v>PT06_F11_RR06_OtsCC17ROGR_0262</v>
          </cell>
          <cell r="C759">
            <v>186318</v>
          </cell>
          <cell r="D759">
            <v>3195</v>
          </cell>
          <cell r="E759">
            <v>1.71</v>
          </cell>
          <cell r="F759">
            <v>45.02</v>
          </cell>
          <cell r="G759">
            <v>5.6</v>
          </cell>
        </row>
        <row r="760">
          <cell r="A760" t="str">
            <v>OtsCC17ROGR_0263</v>
          </cell>
          <cell r="B760" t="str">
            <v>PT06_G11_RR06_OtsCC17ROGR_0263</v>
          </cell>
          <cell r="C760">
            <v>222560</v>
          </cell>
          <cell r="D760">
            <v>17004</v>
          </cell>
          <cell r="E760">
            <v>7.64</v>
          </cell>
          <cell r="F760">
            <v>85.61</v>
          </cell>
          <cell r="G760">
            <v>3.07</v>
          </cell>
        </row>
        <row r="761">
          <cell r="A761" t="str">
            <v>OtsCC17ROGR_0264</v>
          </cell>
          <cell r="B761" t="str">
            <v>PT06_H11_RR06_OtsCC17ROGR_0264</v>
          </cell>
          <cell r="C761">
            <v>297577</v>
          </cell>
          <cell r="D761">
            <v>21091</v>
          </cell>
          <cell r="E761">
            <v>7.09</v>
          </cell>
          <cell r="F761">
            <v>94.1</v>
          </cell>
          <cell r="G761">
            <v>1.98</v>
          </cell>
        </row>
        <row r="762">
          <cell r="A762" t="str">
            <v>OtsCC17ROGR_0265</v>
          </cell>
          <cell r="B762" t="str">
            <v>PT12_D07_RR17_RR17_265</v>
          </cell>
          <cell r="C762">
            <v>297148</v>
          </cell>
          <cell r="D762">
            <v>1395</v>
          </cell>
          <cell r="E762">
            <v>0.47</v>
          </cell>
          <cell r="F762">
            <v>9.23</v>
          </cell>
          <cell r="G762">
            <v>7.59</v>
          </cell>
        </row>
        <row r="763">
          <cell r="A763" t="str">
            <v>OtsCC17ROGR_0266</v>
          </cell>
          <cell r="B763" t="str">
            <v>PT12_E07_RR17_RR17_266</v>
          </cell>
          <cell r="C763">
            <v>223493</v>
          </cell>
          <cell r="D763">
            <v>1649</v>
          </cell>
          <cell r="E763">
            <v>0.74</v>
          </cell>
          <cell r="F763">
            <v>10.7</v>
          </cell>
          <cell r="G763">
            <v>12.19</v>
          </cell>
        </row>
        <row r="764">
          <cell r="A764" t="str">
            <v>OtsCC17ROGR_0267</v>
          </cell>
          <cell r="B764" t="str">
            <v>PT06_A12_RR06_OtsCC17ROGR_0267</v>
          </cell>
          <cell r="C764">
            <v>179542</v>
          </cell>
          <cell r="D764">
            <v>2817</v>
          </cell>
          <cell r="E764">
            <v>1.57</v>
          </cell>
          <cell r="F764">
            <v>36.159999999999997</v>
          </cell>
          <cell r="G764">
            <v>6.81</v>
          </cell>
        </row>
        <row r="765">
          <cell r="A765" t="str">
            <v>OtsCC17ROGR_0268</v>
          </cell>
          <cell r="B765" t="str">
            <v>PT06_B12_RR06_OtsCC17ROGR_0268</v>
          </cell>
          <cell r="C765">
            <v>334624</v>
          </cell>
          <cell r="D765">
            <v>172992</v>
          </cell>
          <cell r="E765">
            <v>51.7</v>
          </cell>
          <cell r="F765">
            <v>99.26</v>
          </cell>
          <cell r="G765">
            <v>0.41</v>
          </cell>
        </row>
        <row r="766">
          <cell r="A766" t="str">
            <v>OtsCC17ROGR_0269</v>
          </cell>
          <cell r="B766" t="str">
            <v>PT06_C12_RR06_OtsCC17ROGR_0269</v>
          </cell>
          <cell r="C766">
            <v>192456</v>
          </cell>
          <cell r="D766">
            <v>2984</v>
          </cell>
          <cell r="E766">
            <v>1.55</v>
          </cell>
          <cell r="F766">
            <v>45.76</v>
          </cell>
          <cell r="G766">
            <v>4.55</v>
          </cell>
        </row>
        <row r="767">
          <cell r="A767" t="str">
            <v>OtsCC17ROGR_0270</v>
          </cell>
          <cell r="B767" t="str">
            <v>PT14_C05_RR14_OtsCC17ROGR_0270</v>
          </cell>
          <cell r="C767">
            <v>238888</v>
          </cell>
          <cell r="D767">
            <v>21668</v>
          </cell>
          <cell r="E767">
            <v>9.07</v>
          </cell>
          <cell r="F767">
            <v>96.68</v>
          </cell>
          <cell r="G767">
            <v>1.06</v>
          </cell>
        </row>
        <row r="768">
          <cell r="A768" t="str">
            <v>OtsCC17ROGR_0270</v>
          </cell>
          <cell r="B768" t="str">
            <v>PT06_D12_RR06_OtsCC17ROGR_0270</v>
          </cell>
          <cell r="C768">
            <v>327700</v>
          </cell>
          <cell r="D768">
            <v>55066</v>
          </cell>
          <cell r="E768">
            <v>16.8</v>
          </cell>
          <cell r="F768">
            <v>94.1</v>
          </cell>
          <cell r="G768">
            <v>2.69</v>
          </cell>
        </row>
        <row r="769">
          <cell r="A769" t="str">
            <v>OtsCC17ROGR_0271</v>
          </cell>
          <cell r="B769" t="str">
            <v>PT06_E12_RR06_OtsCC17ROGR_0271</v>
          </cell>
          <cell r="C769">
            <v>193920</v>
          </cell>
          <cell r="D769">
            <v>6404</v>
          </cell>
          <cell r="E769">
            <v>3.3</v>
          </cell>
          <cell r="F769">
            <v>81.180000000000007</v>
          </cell>
          <cell r="G769">
            <v>2.83</v>
          </cell>
        </row>
        <row r="770">
          <cell r="A770" t="str">
            <v>OtsCC17ROGR_0272</v>
          </cell>
          <cell r="B770" t="str">
            <v>PT06_F12_RR06_OtsCC17ROGR_0272</v>
          </cell>
          <cell r="C770">
            <v>306396</v>
          </cell>
          <cell r="D770">
            <v>1145</v>
          </cell>
          <cell r="E770">
            <v>0.37</v>
          </cell>
          <cell r="F770">
            <v>3.32</v>
          </cell>
          <cell r="G770">
            <v>3.76</v>
          </cell>
        </row>
        <row r="771">
          <cell r="A771" t="str">
            <v>OtsCC17ROGR_0273</v>
          </cell>
          <cell r="B771" t="str">
            <v>PT07_A01_RR07_OtsCC17ROGR_0273</v>
          </cell>
          <cell r="C771">
            <v>243884</v>
          </cell>
          <cell r="D771">
            <v>1400</v>
          </cell>
          <cell r="E771">
            <v>0.56999999999999995</v>
          </cell>
          <cell r="F771">
            <v>6.27</v>
          </cell>
          <cell r="G771">
            <v>11.02</v>
          </cell>
        </row>
        <row r="772">
          <cell r="A772" t="str">
            <v>OtsCC17ROGR_0274</v>
          </cell>
          <cell r="B772" t="str">
            <v>PT07_B01_RR07_OtsCC17ROGR_0274</v>
          </cell>
          <cell r="C772">
            <v>294728</v>
          </cell>
          <cell r="D772">
            <v>7789</v>
          </cell>
          <cell r="E772">
            <v>2.64</v>
          </cell>
          <cell r="F772">
            <v>76.75</v>
          </cell>
          <cell r="G772">
            <v>3.99</v>
          </cell>
        </row>
        <row r="773">
          <cell r="A773" t="str">
            <v>OtsCC17ROGR_0275</v>
          </cell>
          <cell r="B773" t="str">
            <v>PT07_C01_RR07_OtsCC17ROGR_0275</v>
          </cell>
          <cell r="C773">
            <v>259380</v>
          </cell>
          <cell r="D773">
            <v>800</v>
          </cell>
          <cell r="E773">
            <v>0.31</v>
          </cell>
          <cell r="F773">
            <v>0.74</v>
          </cell>
          <cell r="G773">
            <v>4.55</v>
          </cell>
        </row>
        <row r="774">
          <cell r="A774" t="str">
            <v>OtsCC17ROGR_0276</v>
          </cell>
          <cell r="B774" t="str">
            <v>PT07_D01_RR07_OtsCC17ROGR_0276</v>
          </cell>
          <cell r="C774">
            <v>228715</v>
          </cell>
          <cell r="D774">
            <v>9424</v>
          </cell>
          <cell r="E774">
            <v>4.12</v>
          </cell>
          <cell r="F774">
            <v>86.35</v>
          </cell>
          <cell r="G774">
            <v>3.07</v>
          </cell>
        </row>
        <row r="775">
          <cell r="A775" t="str">
            <v>OtsCC17ROGR_0277</v>
          </cell>
          <cell r="B775" t="str">
            <v>PT07_E01_RR07_OtsCC17ROGR_0277</v>
          </cell>
          <cell r="C775">
            <v>188382</v>
          </cell>
          <cell r="D775">
            <v>46779</v>
          </cell>
          <cell r="E775">
            <v>24.83</v>
          </cell>
          <cell r="F775">
            <v>99.26</v>
          </cell>
          <cell r="G775">
            <v>0.37</v>
          </cell>
        </row>
        <row r="776">
          <cell r="A776" t="str">
            <v>OtsCC17ROGR_0278</v>
          </cell>
          <cell r="B776" t="str">
            <v>PT07_F01_RR07_OtsCC17ROGR_0278</v>
          </cell>
          <cell r="C776">
            <v>180039</v>
          </cell>
          <cell r="D776">
            <v>1649</v>
          </cell>
          <cell r="E776">
            <v>0.92</v>
          </cell>
          <cell r="F776">
            <v>10.33</v>
          </cell>
          <cell r="G776">
            <v>5.77</v>
          </cell>
        </row>
        <row r="777">
          <cell r="A777" t="str">
            <v>OtsCC17ROGR_0279</v>
          </cell>
          <cell r="B777" t="str">
            <v>PT07_G01_RR07_OtsCC17ROGR_0279</v>
          </cell>
          <cell r="C777">
            <v>259316</v>
          </cell>
          <cell r="D777">
            <v>777</v>
          </cell>
          <cell r="E777">
            <v>0.3</v>
          </cell>
          <cell r="F777">
            <v>1.1100000000000001</v>
          </cell>
          <cell r="G777">
            <v>6.45</v>
          </cell>
        </row>
        <row r="778">
          <cell r="A778" t="str">
            <v>OtsCC17ROGR_0280</v>
          </cell>
          <cell r="B778" t="str">
            <v>PT07_H01_RR07_OtsCC17ROGR_0280</v>
          </cell>
          <cell r="C778">
            <v>206417</v>
          </cell>
          <cell r="D778">
            <v>1492</v>
          </cell>
          <cell r="E778">
            <v>0.72</v>
          </cell>
          <cell r="F778">
            <v>7.01</v>
          </cell>
          <cell r="G778">
            <v>7.69</v>
          </cell>
        </row>
        <row r="779">
          <cell r="A779" t="str">
            <v>OtsCC17ROGR_0281</v>
          </cell>
          <cell r="B779" t="str">
            <v>PT07_A02_RR07_OtsCC17ROGR_0281</v>
          </cell>
          <cell r="C779">
            <v>266152</v>
          </cell>
          <cell r="D779">
            <v>9965</v>
          </cell>
          <cell r="E779">
            <v>3.74</v>
          </cell>
          <cell r="F779">
            <v>67.16</v>
          </cell>
          <cell r="G779">
            <v>8.2799999999999994</v>
          </cell>
        </row>
        <row r="780">
          <cell r="A780" t="str">
            <v>OtsCC17ROGR_0282</v>
          </cell>
          <cell r="B780" t="str">
            <v>PT07_B02_RR07_OtsCC17ROGR_0282</v>
          </cell>
          <cell r="C780">
            <v>199387</v>
          </cell>
          <cell r="D780">
            <v>1717</v>
          </cell>
          <cell r="E780">
            <v>0.86</v>
          </cell>
          <cell r="F780">
            <v>12.18</v>
          </cell>
          <cell r="G780">
            <v>5.48</v>
          </cell>
        </row>
        <row r="781">
          <cell r="A781" t="str">
            <v>OtsCC17ROGR_0283</v>
          </cell>
          <cell r="B781" t="str">
            <v>PT07_C02_RR07_OtsCC17ROGR_0283</v>
          </cell>
          <cell r="C781">
            <v>217928</v>
          </cell>
          <cell r="D781">
            <v>7392</v>
          </cell>
          <cell r="E781">
            <v>3.39</v>
          </cell>
          <cell r="F781">
            <v>66.790000000000006</v>
          </cell>
          <cell r="G781">
            <v>6.29</v>
          </cell>
        </row>
        <row r="782">
          <cell r="A782" t="str">
            <v>OtsCC17ROGR_0284</v>
          </cell>
          <cell r="B782" t="str">
            <v>PT07_D02_RR07_OtsCC17ROGR_0284</v>
          </cell>
          <cell r="C782">
            <v>197588</v>
          </cell>
          <cell r="D782">
            <v>4573</v>
          </cell>
          <cell r="E782">
            <v>2.31</v>
          </cell>
          <cell r="F782">
            <v>63.84</v>
          </cell>
          <cell r="G782">
            <v>2.46</v>
          </cell>
        </row>
        <row r="783">
          <cell r="A783" t="str">
            <v>OtsCC17ROGR_0285</v>
          </cell>
          <cell r="B783" t="str">
            <v>PT12_F07_RR17_RR17_285</v>
          </cell>
          <cell r="C783">
            <v>187844</v>
          </cell>
          <cell r="D783">
            <v>13726</v>
          </cell>
          <cell r="E783">
            <v>7.31</v>
          </cell>
          <cell r="F783">
            <v>83.76</v>
          </cell>
          <cell r="G783">
            <v>3.62</v>
          </cell>
        </row>
        <row r="784">
          <cell r="A784" t="str">
            <v>OtsCC17ROGR_0286</v>
          </cell>
          <cell r="B784" t="str">
            <v>PT12_G07_RR17_RR17_286</v>
          </cell>
          <cell r="C784">
            <v>230595</v>
          </cell>
          <cell r="D784">
            <v>1627</v>
          </cell>
          <cell r="E784">
            <v>0.71</v>
          </cell>
          <cell r="F784">
            <v>12.18</v>
          </cell>
          <cell r="G784">
            <v>7.51</v>
          </cell>
        </row>
        <row r="785">
          <cell r="A785" t="str">
            <v>OtsCC17ROGR_0287</v>
          </cell>
          <cell r="B785" t="str">
            <v>PT07_E02_RR07_OtsCC17ROGR_0287</v>
          </cell>
          <cell r="C785">
            <v>192699</v>
          </cell>
          <cell r="D785">
            <v>2371</v>
          </cell>
          <cell r="E785">
            <v>1.23</v>
          </cell>
          <cell r="F785">
            <v>30.26</v>
          </cell>
          <cell r="G785">
            <v>2.19</v>
          </cell>
        </row>
        <row r="786">
          <cell r="A786" t="str">
            <v>OtsCC17ROGR_0288</v>
          </cell>
          <cell r="B786" t="str">
            <v>PT07_F02_RR07_OtsCC17ROGR_0288</v>
          </cell>
          <cell r="C786">
            <v>221317</v>
          </cell>
          <cell r="D786">
            <v>6040</v>
          </cell>
          <cell r="E786">
            <v>2.73</v>
          </cell>
          <cell r="F786">
            <v>69.37</v>
          </cell>
          <cell r="G786">
            <v>5.01</v>
          </cell>
        </row>
        <row r="787">
          <cell r="A787" t="str">
            <v>OtsCC17ROGR_0289</v>
          </cell>
          <cell r="B787" t="str">
            <v>PT07_G02_RR07_OtsCC17ROGR_0289</v>
          </cell>
          <cell r="C787">
            <v>220998</v>
          </cell>
          <cell r="D787">
            <v>511</v>
          </cell>
          <cell r="E787">
            <v>0.23</v>
          </cell>
          <cell r="F787">
            <v>0</v>
          </cell>
          <cell r="G787">
            <v>0</v>
          </cell>
        </row>
        <row r="788">
          <cell r="A788" t="str">
            <v>OtsCC17ROGR_0290</v>
          </cell>
          <cell r="B788" t="str">
            <v>PT12_H07_RR17_RR17_290</v>
          </cell>
          <cell r="C788">
            <v>513777</v>
          </cell>
          <cell r="D788">
            <v>1585</v>
          </cell>
          <cell r="E788">
            <v>0.31</v>
          </cell>
          <cell r="F788">
            <v>9.59</v>
          </cell>
          <cell r="G788">
            <v>13.31</v>
          </cell>
        </row>
        <row r="789">
          <cell r="A789" t="str">
            <v>OtsCC17ROGR_0290</v>
          </cell>
          <cell r="B789" t="str">
            <v>PT14_D05_RR14_OtsCC17ROGR_0290</v>
          </cell>
          <cell r="C789">
            <v>104196</v>
          </cell>
          <cell r="D789">
            <v>555</v>
          </cell>
          <cell r="E789">
            <v>0.53</v>
          </cell>
          <cell r="F789">
            <v>0.37</v>
          </cell>
          <cell r="G789">
            <v>0</v>
          </cell>
        </row>
        <row r="790">
          <cell r="A790" t="str">
            <v>OtsCC17ROGR_0291</v>
          </cell>
          <cell r="B790" t="str">
            <v>PT12_A08_RR17_RR17_291</v>
          </cell>
          <cell r="C790">
            <v>164814</v>
          </cell>
          <cell r="D790">
            <v>16431</v>
          </cell>
          <cell r="E790">
            <v>9.9700000000000006</v>
          </cell>
          <cell r="F790">
            <v>89.67</v>
          </cell>
          <cell r="G790">
            <v>2.37</v>
          </cell>
        </row>
        <row r="791">
          <cell r="A791" t="str">
            <v>OtsCC17ROGR_0292</v>
          </cell>
          <cell r="B791" t="str">
            <v>PT07_H02_RR07_OtsCC17ROGR_0292</v>
          </cell>
          <cell r="C791">
            <v>229031</v>
          </cell>
          <cell r="D791">
            <v>5735</v>
          </cell>
          <cell r="E791">
            <v>2.5</v>
          </cell>
          <cell r="F791">
            <v>66.05</v>
          </cell>
          <cell r="G791">
            <v>5.74</v>
          </cell>
        </row>
        <row r="792">
          <cell r="A792" t="str">
            <v>OtsCC17ROGR_0293</v>
          </cell>
          <cell r="B792" t="str">
            <v>PT07_A03_RR07_OtsCC17ROGR_0293</v>
          </cell>
          <cell r="C792">
            <v>178919</v>
          </cell>
          <cell r="D792">
            <v>11227</v>
          </cell>
          <cell r="E792">
            <v>6.27</v>
          </cell>
          <cell r="F792">
            <v>60.15</v>
          </cell>
          <cell r="G792">
            <v>7.85</v>
          </cell>
        </row>
        <row r="793">
          <cell r="A793" t="str">
            <v>OtsCC17ROGR_0294</v>
          </cell>
          <cell r="B793" t="str">
            <v>PT07_B03_RR07_OtsCC17ROGR_0294</v>
          </cell>
          <cell r="C793">
            <v>198217</v>
          </cell>
          <cell r="D793">
            <v>4676</v>
          </cell>
          <cell r="E793">
            <v>2.36</v>
          </cell>
          <cell r="F793">
            <v>60.52</v>
          </cell>
          <cell r="G793">
            <v>4.25</v>
          </cell>
        </row>
        <row r="794">
          <cell r="A794" t="str">
            <v>OtsCC17ROGR_0295</v>
          </cell>
          <cell r="B794" t="str">
            <v>PT07_C03_RR07_OtsCC17ROGR_0295</v>
          </cell>
          <cell r="C794">
            <v>241732</v>
          </cell>
          <cell r="D794">
            <v>9232</v>
          </cell>
          <cell r="E794">
            <v>3.82</v>
          </cell>
          <cell r="F794">
            <v>75.28</v>
          </cell>
          <cell r="G794">
            <v>5.0999999999999996</v>
          </cell>
        </row>
        <row r="795">
          <cell r="A795" t="str">
            <v>OtsCC17ROGR_0296</v>
          </cell>
          <cell r="B795" t="str">
            <v>PT07_D03_RR07_OtsCC17ROGR_0296</v>
          </cell>
          <cell r="C795">
            <v>190816</v>
          </cell>
          <cell r="D795">
            <v>64829</v>
          </cell>
          <cell r="E795">
            <v>33.97</v>
          </cell>
          <cell r="F795">
            <v>72.69</v>
          </cell>
          <cell r="G795">
            <v>5.04</v>
          </cell>
        </row>
        <row r="796">
          <cell r="A796" t="str">
            <v>OtsCC17ROGR_0297</v>
          </cell>
          <cell r="B796" t="str">
            <v>PT07_E03_RR07_OtsCC17ROGR_0297</v>
          </cell>
          <cell r="C796">
            <v>194996</v>
          </cell>
          <cell r="D796">
            <v>6862</v>
          </cell>
          <cell r="E796">
            <v>3.52</v>
          </cell>
          <cell r="F796">
            <v>63.1</v>
          </cell>
          <cell r="G796">
            <v>6.07</v>
          </cell>
        </row>
        <row r="797">
          <cell r="A797" t="str">
            <v>OtsCC17ROGR_0298</v>
          </cell>
          <cell r="B797" t="str">
            <v>PT07_F03_RR07_OtsCC17ROGR_0298</v>
          </cell>
          <cell r="C797">
            <v>210953</v>
          </cell>
          <cell r="D797">
            <v>3957</v>
          </cell>
          <cell r="E797">
            <v>1.88</v>
          </cell>
          <cell r="F797">
            <v>63.1</v>
          </cell>
          <cell r="G797">
            <v>2.31</v>
          </cell>
        </row>
        <row r="798">
          <cell r="A798" t="str">
            <v>OtsCC17ROGR_0299</v>
          </cell>
          <cell r="B798" t="str">
            <v>PT07_G03_RR07_OtsCC17ROGR_0299</v>
          </cell>
          <cell r="C798">
            <v>225253</v>
          </cell>
          <cell r="D798">
            <v>98937</v>
          </cell>
          <cell r="E798">
            <v>43.92</v>
          </cell>
          <cell r="F798">
            <v>99.26</v>
          </cell>
          <cell r="G798">
            <v>1.33</v>
          </cell>
        </row>
        <row r="799">
          <cell r="A799" t="str">
            <v>OtsCC17ROGR_0300</v>
          </cell>
          <cell r="B799" t="str">
            <v>PT12_B08_RR17_RR17_300</v>
          </cell>
          <cell r="C799">
            <v>375093</v>
          </cell>
          <cell r="D799">
            <v>1088</v>
          </cell>
          <cell r="E799">
            <v>0.28999999999999998</v>
          </cell>
          <cell r="F799">
            <v>4.43</v>
          </cell>
          <cell r="G799">
            <v>7.3</v>
          </cell>
        </row>
        <row r="800">
          <cell r="A800" t="str">
            <v>OtsCC17ROGR_0301</v>
          </cell>
          <cell r="B800" t="str">
            <v>PT12_C08_RR17_RR17_301</v>
          </cell>
          <cell r="C800">
            <v>205936</v>
          </cell>
          <cell r="D800">
            <v>1340</v>
          </cell>
          <cell r="E800">
            <v>0.65</v>
          </cell>
          <cell r="F800">
            <v>8.86</v>
          </cell>
          <cell r="G800">
            <v>9.59</v>
          </cell>
        </row>
        <row r="801">
          <cell r="A801" t="str">
            <v>OtsCC17ROGR_0302</v>
          </cell>
          <cell r="B801" t="str">
            <v>PT07_H03_RR07_OtsCC17ROGR_0302</v>
          </cell>
          <cell r="C801">
            <v>250887</v>
          </cell>
          <cell r="D801">
            <v>8955</v>
          </cell>
          <cell r="E801">
            <v>3.57</v>
          </cell>
          <cell r="F801">
            <v>69.739999999999995</v>
          </cell>
          <cell r="G801">
            <v>4.6900000000000004</v>
          </cell>
        </row>
        <row r="802">
          <cell r="A802" t="str">
            <v>OtsCC17ROGR_0303</v>
          </cell>
          <cell r="B802" t="str">
            <v>PT07_A04_RR07_OtsCC17ROGR_0303</v>
          </cell>
          <cell r="C802">
            <v>255762</v>
          </cell>
          <cell r="D802">
            <v>10006</v>
          </cell>
          <cell r="E802">
            <v>3.91</v>
          </cell>
          <cell r="F802">
            <v>63.84</v>
          </cell>
          <cell r="G802">
            <v>8.11</v>
          </cell>
        </row>
        <row r="803">
          <cell r="A803" t="str">
            <v>OtsCC17ROGR_0304</v>
          </cell>
          <cell r="B803" t="str">
            <v>PT07_B04_RR07_OtsCC17ROGR_0304</v>
          </cell>
          <cell r="C803">
            <v>219500</v>
          </cell>
          <cell r="D803">
            <v>530</v>
          </cell>
          <cell r="E803">
            <v>0.24</v>
          </cell>
          <cell r="F803">
            <v>0.37</v>
          </cell>
          <cell r="G803">
            <v>0</v>
          </cell>
        </row>
        <row r="804">
          <cell r="A804" t="str">
            <v>OtsCC17ROGR_0305</v>
          </cell>
          <cell r="B804" t="str">
            <v>PT07_C04_RR07_OtsCC17ROGR_0305</v>
          </cell>
          <cell r="C804">
            <v>247417</v>
          </cell>
          <cell r="D804">
            <v>4020</v>
          </cell>
          <cell r="E804">
            <v>1.62</v>
          </cell>
          <cell r="F804">
            <v>45.76</v>
          </cell>
          <cell r="G804">
            <v>5.82</v>
          </cell>
        </row>
        <row r="805">
          <cell r="A805" t="str">
            <v>OtsCC17ROGR_0306</v>
          </cell>
          <cell r="B805" t="str">
            <v>PT07_D04_RR07_OtsCC17ROGR_0306</v>
          </cell>
          <cell r="C805">
            <v>194452</v>
          </cell>
          <cell r="D805">
            <v>3132</v>
          </cell>
          <cell r="E805">
            <v>1.61</v>
          </cell>
          <cell r="F805">
            <v>45.76</v>
          </cell>
          <cell r="G805">
            <v>3.23</v>
          </cell>
        </row>
        <row r="806">
          <cell r="A806" t="str">
            <v>OtsCC17ROGR_0307</v>
          </cell>
          <cell r="B806" t="str">
            <v>PT07_E04_RR07_OtsCC17ROGR_0307</v>
          </cell>
          <cell r="C806">
            <v>148662</v>
          </cell>
          <cell r="D806">
            <v>25741</v>
          </cell>
          <cell r="E806">
            <v>17.32</v>
          </cell>
          <cell r="F806">
            <v>76.75</v>
          </cell>
          <cell r="G806">
            <v>4.62</v>
          </cell>
        </row>
        <row r="807">
          <cell r="A807" t="str">
            <v>OtsCC17ROGR_0308</v>
          </cell>
          <cell r="B807" t="str">
            <v>PT07_F04_RR07_OtsCC17ROGR_0308</v>
          </cell>
          <cell r="C807">
            <v>203676</v>
          </cell>
          <cell r="D807">
            <v>712</v>
          </cell>
          <cell r="E807">
            <v>0.35</v>
          </cell>
          <cell r="F807">
            <v>0.74</v>
          </cell>
          <cell r="G807">
            <v>6.45</v>
          </cell>
        </row>
        <row r="808">
          <cell r="A808" t="str">
            <v>OtsCC17ROGR_0309</v>
          </cell>
          <cell r="B808" t="str">
            <v>PT07_G04_RR07_OtsCC17ROGR_0309</v>
          </cell>
          <cell r="C808">
            <v>278245</v>
          </cell>
          <cell r="D808">
            <v>39383</v>
          </cell>
          <cell r="E808">
            <v>14.15</v>
          </cell>
          <cell r="F808">
            <v>71.22</v>
          </cell>
          <cell r="G808">
            <v>5.14</v>
          </cell>
        </row>
        <row r="809">
          <cell r="A809" t="str">
            <v>OtsCC17ROGR_0310</v>
          </cell>
          <cell r="B809" t="str">
            <v>PT14_E05_RR14_OtsCC17ROGR_0310</v>
          </cell>
          <cell r="C809">
            <v>201183</v>
          </cell>
          <cell r="D809">
            <v>28540</v>
          </cell>
          <cell r="E809">
            <v>14.19</v>
          </cell>
          <cell r="F809">
            <v>98.52</v>
          </cell>
          <cell r="G809">
            <v>0.55000000000000004</v>
          </cell>
        </row>
        <row r="810">
          <cell r="A810" t="str">
            <v>OtsCC17ROGR_0310</v>
          </cell>
          <cell r="B810" t="str">
            <v>PT07_H04_RR07_OtsCC17ROGR_0310</v>
          </cell>
          <cell r="C810">
            <v>105320</v>
          </cell>
          <cell r="D810">
            <v>46841</v>
          </cell>
          <cell r="E810">
            <v>44.47</v>
          </cell>
          <cell r="F810">
            <v>80.44</v>
          </cell>
          <cell r="G810">
            <v>3.85</v>
          </cell>
        </row>
        <row r="811">
          <cell r="A811" t="str">
            <v>OtsCC17ROGR_0311</v>
          </cell>
          <cell r="B811" t="str">
            <v>PT07_A05_RR07_OtsCC17ROGR_0311</v>
          </cell>
          <cell r="C811">
            <v>194898</v>
          </cell>
          <cell r="D811">
            <v>3580</v>
          </cell>
          <cell r="E811">
            <v>1.84</v>
          </cell>
          <cell r="F811">
            <v>47.97</v>
          </cell>
          <cell r="G811">
            <v>6.84</v>
          </cell>
        </row>
        <row r="812">
          <cell r="A812" t="str">
            <v>OtsCC17ROGR_0312</v>
          </cell>
          <cell r="B812" t="str">
            <v>PT07_B05_RR07_OtsCC17ROGR_0312</v>
          </cell>
          <cell r="C812">
            <v>203810</v>
          </cell>
          <cell r="D812">
            <v>45996</v>
          </cell>
          <cell r="E812">
            <v>22.57</v>
          </cell>
          <cell r="F812">
            <v>98.89</v>
          </cell>
          <cell r="G812">
            <v>0.68</v>
          </cell>
        </row>
        <row r="813">
          <cell r="A813" t="str">
            <v>OtsCC17ROGR_0313</v>
          </cell>
          <cell r="B813" t="str">
            <v>PT07_C05_RR07_OtsCC17ROGR_0313</v>
          </cell>
          <cell r="C813">
            <v>230429</v>
          </cell>
          <cell r="D813">
            <v>51707</v>
          </cell>
          <cell r="E813">
            <v>22.44</v>
          </cell>
          <cell r="F813">
            <v>98.89</v>
          </cell>
          <cell r="G813">
            <v>0.86</v>
          </cell>
        </row>
        <row r="814">
          <cell r="A814" t="str">
            <v>OtsCC17ROGR_0314</v>
          </cell>
          <cell r="B814" t="str">
            <v>PT07_D05_RR07_OtsCC17ROGR_0314</v>
          </cell>
          <cell r="C814">
            <v>185838</v>
          </cell>
          <cell r="D814">
            <v>10270</v>
          </cell>
          <cell r="E814">
            <v>5.53</v>
          </cell>
          <cell r="F814">
            <v>93.73</v>
          </cell>
          <cell r="G814">
            <v>1.77</v>
          </cell>
        </row>
        <row r="815">
          <cell r="A815" t="str">
            <v>OtsCC17ROGR_0315</v>
          </cell>
          <cell r="B815" t="str">
            <v>PT07_E05_RR07_OtsCC17ROGR_0315</v>
          </cell>
          <cell r="C815">
            <v>161494</v>
          </cell>
          <cell r="D815">
            <v>50216</v>
          </cell>
          <cell r="E815">
            <v>31.09</v>
          </cell>
          <cell r="F815">
            <v>98.89</v>
          </cell>
          <cell r="G815">
            <v>0.21</v>
          </cell>
        </row>
        <row r="816">
          <cell r="A816" t="str">
            <v>OtsCC17ROGR_0316</v>
          </cell>
          <cell r="B816" t="str">
            <v>PT07_F05_RR07_OtsCC17ROGR_0316</v>
          </cell>
          <cell r="C816">
            <v>239452</v>
          </cell>
          <cell r="D816">
            <v>1698</v>
          </cell>
          <cell r="E816">
            <v>0.71</v>
          </cell>
          <cell r="F816">
            <v>11.07</v>
          </cell>
          <cell r="G816">
            <v>3.99</v>
          </cell>
        </row>
        <row r="817">
          <cell r="A817" t="str">
            <v>OtsCC17ROGR_0317</v>
          </cell>
          <cell r="B817" t="str">
            <v>PT07_G05_RR07_OtsCC17ROGR_0317</v>
          </cell>
          <cell r="C817">
            <v>198646</v>
          </cell>
          <cell r="D817">
            <v>21097</v>
          </cell>
          <cell r="E817">
            <v>10.62</v>
          </cell>
          <cell r="F817">
            <v>97.42</v>
          </cell>
          <cell r="G817">
            <v>0.88</v>
          </cell>
        </row>
        <row r="818">
          <cell r="A818" t="str">
            <v>OtsCC17ROGR_0318</v>
          </cell>
          <cell r="B818" t="str">
            <v>PT07_H05_RR07_OtsCC17ROGR_0318</v>
          </cell>
          <cell r="C818">
            <v>220154</v>
          </cell>
          <cell r="D818">
            <v>36922</v>
          </cell>
          <cell r="E818">
            <v>16.77</v>
          </cell>
          <cell r="F818">
            <v>73.8</v>
          </cell>
          <cell r="G818">
            <v>4.26</v>
          </cell>
        </row>
        <row r="819">
          <cell r="A819" t="str">
            <v>OtsCC17ROGR_0319</v>
          </cell>
          <cell r="B819" t="str">
            <v>PT07_A06_RR07_OtsCC17ROGR_0319</v>
          </cell>
          <cell r="C819">
            <v>163063</v>
          </cell>
          <cell r="D819">
            <v>30217</v>
          </cell>
          <cell r="E819">
            <v>18.53</v>
          </cell>
          <cell r="F819">
            <v>87.08</v>
          </cell>
          <cell r="G819">
            <v>1.01</v>
          </cell>
        </row>
        <row r="820">
          <cell r="A820" t="str">
            <v>OtsCC17ROGR_0320</v>
          </cell>
          <cell r="B820" t="str">
            <v>PT12_D08_RR17_RR17_320</v>
          </cell>
          <cell r="C820">
            <v>232818</v>
          </cell>
          <cell r="D820">
            <v>60403</v>
          </cell>
          <cell r="E820">
            <v>25.94</v>
          </cell>
          <cell r="F820">
            <v>99.26</v>
          </cell>
          <cell r="G820">
            <v>0.97</v>
          </cell>
        </row>
        <row r="821">
          <cell r="A821" t="str">
            <v>OtsCC17ROGR_0321</v>
          </cell>
          <cell r="B821" t="str">
            <v>PT12_E08_RR17_RR17_321</v>
          </cell>
          <cell r="C821">
            <v>367566</v>
          </cell>
          <cell r="D821">
            <v>26424</v>
          </cell>
          <cell r="E821">
            <v>7.19</v>
          </cell>
          <cell r="F821">
            <v>94.46</v>
          </cell>
          <cell r="G821">
            <v>1.73</v>
          </cell>
        </row>
        <row r="822">
          <cell r="A822" t="str">
            <v>OtsCC17ROGR_0322</v>
          </cell>
          <cell r="B822" t="str">
            <v>PT07_B06_RR07_OtsCC17ROGR_0322</v>
          </cell>
          <cell r="C822">
            <v>217668</v>
          </cell>
          <cell r="D822">
            <v>57372</v>
          </cell>
          <cell r="E822">
            <v>26.36</v>
          </cell>
          <cell r="F822">
            <v>97.79</v>
          </cell>
          <cell r="G822">
            <v>1.6</v>
          </cell>
        </row>
        <row r="823">
          <cell r="A823" t="str">
            <v>OtsCC17ROGR_0323</v>
          </cell>
          <cell r="B823" t="str">
            <v>PT12_F08_RR17_RR17_323</v>
          </cell>
          <cell r="C823">
            <v>209532</v>
          </cell>
          <cell r="D823">
            <v>34117</v>
          </cell>
          <cell r="E823">
            <v>16.28</v>
          </cell>
          <cell r="F823">
            <v>98.15</v>
          </cell>
          <cell r="G823">
            <v>1.19</v>
          </cell>
        </row>
        <row r="824">
          <cell r="A824" t="str">
            <v>OtsCC17ROGR_0324</v>
          </cell>
          <cell r="B824" t="str">
            <v>PT12_G08_RR17_RR17_324</v>
          </cell>
          <cell r="C824">
            <v>303046</v>
          </cell>
          <cell r="D824">
            <v>1724</v>
          </cell>
          <cell r="E824">
            <v>0.56999999999999995</v>
          </cell>
          <cell r="F824">
            <v>15.5</v>
          </cell>
          <cell r="G824">
            <v>9.85</v>
          </cell>
        </row>
        <row r="825">
          <cell r="A825" t="str">
            <v>OtsCC17ROGR_0325</v>
          </cell>
          <cell r="B825" t="str">
            <v>PT12_H08_RR17_RR17_325</v>
          </cell>
          <cell r="C825">
            <v>401192</v>
          </cell>
          <cell r="D825">
            <v>91198</v>
          </cell>
          <cell r="E825">
            <v>22.73</v>
          </cell>
          <cell r="F825">
            <v>99.63</v>
          </cell>
          <cell r="G825">
            <v>0.68</v>
          </cell>
        </row>
        <row r="826">
          <cell r="A826" t="str">
            <v>OtsCC17ROGR_0326</v>
          </cell>
          <cell r="B826" t="str">
            <v>PT07_C06_RR07_OtsCC17ROGR_0326</v>
          </cell>
          <cell r="C826">
            <v>232927</v>
          </cell>
          <cell r="D826">
            <v>33786</v>
          </cell>
          <cell r="E826">
            <v>14.5</v>
          </cell>
          <cell r="F826">
            <v>99.63</v>
          </cell>
          <cell r="G826">
            <v>0.5</v>
          </cell>
        </row>
        <row r="827">
          <cell r="A827" t="str">
            <v>OtsCC17ROGR_0327</v>
          </cell>
          <cell r="B827" t="str">
            <v>PT07_D06_RR07_OtsCC17ROGR_0327</v>
          </cell>
          <cell r="C827">
            <v>265954</v>
          </cell>
          <cell r="D827">
            <v>17483</v>
          </cell>
          <cell r="E827">
            <v>6.57</v>
          </cell>
          <cell r="F827">
            <v>74.91</v>
          </cell>
          <cell r="G827">
            <v>5.96</v>
          </cell>
        </row>
        <row r="828">
          <cell r="A828" t="str">
            <v>OtsCC17ROGR_0328</v>
          </cell>
          <cell r="B828" t="str">
            <v>PT07_E06_RR07_OtsCC17ROGR_0328</v>
          </cell>
          <cell r="C828">
            <v>231916</v>
          </cell>
          <cell r="D828">
            <v>1433</v>
          </cell>
          <cell r="E828">
            <v>0.62</v>
          </cell>
          <cell r="F828">
            <v>6.64</v>
          </cell>
          <cell r="G828">
            <v>4.08</v>
          </cell>
        </row>
        <row r="829">
          <cell r="A829" t="str">
            <v>OtsCC17ROGR_0329</v>
          </cell>
          <cell r="B829" t="str">
            <v>PT07_F06_RR07_OtsCC17ROGR_0329</v>
          </cell>
          <cell r="C829">
            <v>157624</v>
          </cell>
          <cell r="D829">
            <v>69230</v>
          </cell>
          <cell r="E829">
            <v>43.92</v>
          </cell>
          <cell r="F829">
            <v>94.1</v>
          </cell>
          <cell r="G829">
            <v>2.46</v>
          </cell>
        </row>
        <row r="830">
          <cell r="A830" t="str">
            <v>OtsCC17ROGR_0330</v>
          </cell>
          <cell r="B830" t="str">
            <v>PT07_G06_RR07_OtsCC17ROGR_0330</v>
          </cell>
          <cell r="C830">
            <v>235264</v>
          </cell>
          <cell r="D830">
            <v>30365</v>
          </cell>
          <cell r="E830">
            <v>12.91</v>
          </cell>
          <cell r="F830">
            <v>98.15</v>
          </cell>
          <cell r="G830">
            <v>1.1299999999999999</v>
          </cell>
        </row>
        <row r="831">
          <cell r="A831" t="str">
            <v>OtsCC17ROGR_0330</v>
          </cell>
          <cell r="B831" t="str">
            <v>PT14_F05_RR14_OtsCC17ROGR_0330</v>
          </cell>
          <cell r="C831">
            <v>181400</v>
          </cell>
          <cell r="D831">
            <v>13603</v>
          </cell>
          <cell r="E831">
            <v>7.5</v>
          </cell>
          <cell r="F831">
            <v>92.62</v>
          </cell>
          <cell r="G831">
            <v>0.53</v>
          </cell>
        </row>
        <row r="832">
          <cell r="A832" t="str">
            <v>OtsCC17ROGR_0331</v>
          </cell>
          <cell r="B832" t="str">
            <v>PT07_H06_RR07_OtsCC17ROGR_0331</v>
          </cell>
          <cell r="C832">
            <v>194101</v>
          </cell>
          <cell r="D832">
            <v>59468</v>
          </cell>
          <cell r="E832">
            <v>30.64</v>
          </cell>
          <cell r="F832">
            <v>99.63</v>
          </cell>
          <cell r="G832">
            <v>0.21</v>
          </cell>
        </row>
        <row r="833">
          <cell r="A833" t="str">
            <v>OtsCC17ROGR_0332</v>
          </cell>
          <cell r="B833" t="str">
            <v>PT12_A09_RR17_RR17_332</v>
          </cell>
          <cell r="C833">
            <v>194062</v>
          </cell>
          <cell r="D833">
            <v>29939</v>
          </cell>
          <cell r="E833">
            <v>15.43</v>
          </cell>
          <cell r="F833">
            <v>97.42</v>
          </cell>
          <cell r="G833">
            <v>1.33</v>
          </cell>
        </row>
        <row r="834">
          <cell r="A834" t="str">
            <v>OtsCC17ROGR_0333</v>
          </cell>
          <cell r="B834" t="str">
            <v>PT12_B09_RR17_RR17_333</v>
          </cell>
          <cell r="C834">
            <v>344379</v>
          </cell>
          <cell r="D834">
            <v>1921</v>
          </cell>
          <cell r="E834">
            <v>0.56000000000000005</v>
          </cell>
          <cell r="F834">
            <v>14.02</v>
          </cell>
          <cell r="G834">
            <v>10.87</v>
          </cell>
        </row>
        <row r="835">
          <cell r="A835" t="str">
            <v>OtsCC17ROGR_0334</v>
          </cell>
          <cell r="B835" t="str">
            <v>PT07_A07_RR07_OtsCC17ROGR_0334</v>
          </cell>
          <cell r="C835">
            <v>239298</v>
          </cell>
          <cell r="D835">
            <v>41760</v>
          </cell>
          <cell r="E835">
            <v>17.45</v>
          </cell>
          <cell r="F835">
            <v>98.52</v>
          </cell>
          <cell r="G835">
            <v>0.52</v>
          </cell>
        </row>
        <row r="836">
          <cell r="A836" t="str">
            <v>OtsCC17ROGR_0335</v>
          </cell>
          <cell r="B836" t="str">
            <v>PT07_B07_RR07_OtsCC17ROGR_0335</v>
          </cell>
          <cell r="C836">
            <v>244930</v>
          </cell>
          <cell r="D836">
            <v>2398</v>
          </cell>
          <cell r="E836">
            <v>0.98</v>
          </cell>
          <cell r="F836">
            <v>31.73</v>
          </cell>
          <cell r="G836">
            <v>4.32</v>
          </cell>
        </row>
        <row r="837">
          <cell r="A837" t="str">
            <v>OtsCC17ROGR_0336</v>
          </cell>
          <cell r="B837" t="str">
            <v>PT07_C07_RR07_OtsCC17ROGR_0336</v>
          </cell>
          <cell r="C837">
            <v>256707</v>
          </cell>
          <cell r="D837">
            <v>997</v>
          </cell>
          <cell r="E837">
            <v>0.39</v>
          </cell>
          <cell r="F837">
            <v>1.85</v>
          </cell>
          <cell r="G837">
            <v>0</v>
          </cell>
        </row>
        <row r="838">
          <cell r="A838" t="str">
            <v>OtsCC17ROGR_0337</v>
          </cell>
          <cell r="B838" t="str">
            <v>PT07_D07_RR07_OtsCC17ROGR_0337</v>
          </cell>
          <cell r="C838">
            <v>217629</v>
          </cell>
          <cell r="D838">
            <v>34295</v>
          </cell>
          <cell r="E838">
            <v>15.76</v>
          </cell>
          <cell r="F838">
            <v>76.010000000000005</v>
          </cell>
          <cell r="G838">
            <v>5.58</v>
          </cell>
        </row>
        <row r="839">
          <cell r="A839" t="str">
            <v>OtsCC17ROGR_0338</v>
          </cell>
          <cell r="B839" t="str">
            <v>PT07_E07_RR07_OtsCC17ROGR_0338</v>
          </cell>
          <cell r="C839">
            <v>162143</v>
          </cell>
          <cell r="D839">
            <v>3523</v>
          </cell>
          <cell r="E839">
            <v>2.17</v>
          </cell>
          <cell r="F839">
            <v>52.03</v>
          </cell>
          <cell r="G839">
            <v>5.9</v>
          </cell>
        </row>
        <row r="840">
          <cell r="A840" t="str">
            <v>OtsCC17ROGR_0339</v>
          </cell>
          <cell r="B840" t="str">
            <v>PT07_F07_RR07_OtsCC17ROGR_0339</v>
          </cell>
          <cell r="C840">
            <v>330285</v>
          </cell>
          <cell r="D840">
            <v>377</v>
          </cell>
          <cell r="E840">
            <v>0.11</v>
          </cell>
          <cell r="F840">
            <v>0</v>
          </cell>
          <cell r="G840">
            <v>0</v>
          </cell>
        </row>
        <row r="841">
          <cell r="A841" t="str">
            <v>OtsCC17ROGR_0340</v>
          </cell>
          <cell r="B841" t="str">
            <v>PT07_G07_RR07_OtsCC17ROGR_0340</v>
          </cell>
          <cell r="C841">
            <v>241460</v>
          </cell>
          <cell r="D841">
            <v>4531</v>
          </cell>
          <cell r="E841">
            <v>1.88</v>
          </cell>
          <cell r="F841">
            <v>69.37</v>
          </cell>
          <cell r="G841">
            <v>3.72</v>
          </cell>
        </row>
        <row r="842">
          <cell r="A842" t="str">
            <v>OtsCC17ROGR_0341</v>
          </cell>
          <cell r="B842" t="str">
            <v>PT07_H07_RR07_OtsCC17ROGR_0341</v>
          </cell>
          <cell r="C842">
            <v>240376</v>
          </cell>
          <cell r="D842">
            <v>16368</v>
          </cell>
          <cell r="E842">
            <v>6.81</v>
          </cell>
          <cell r="F842">
            <v>69</v>
          </cell>
          <cell r="G842">
            <v>5.27</v>
          </cell>
        </row>
        <row r="843">
          <cell r="A843" t="str">
            <v>OtsCC17ROGR_0342</v>
          </cell>
          <cell r="B843" t="str">
            <v>PT07_A08_RR07_OtsCC17ROGR_0342</v>
          </cell>
          <cell r="C843">
            <v>216072</v>
          </cell>
          <cell r="D843">
            <v>821</v>
          </cell>
          <cell r="E843">
            <v>0.38</v>
          </cell>
          <cell r="F843">
            <v>1.85</v>
          </cell>
          <cell r="G843">
            <v>3.08</v>
          </cell>
        </row>
        <row r="844">
          <cell r="A844" t="str">
            <v>OtsCC17ROGR_0343</v>
          </cell>
          <cell r="B844" t="str">
            <v>PT07_B08_RR07_OtsCC17ROGR_0343</v>
          </cell>
          <cell r="C844">
            <v>254829</v>
          </cell>
          <cell r="D844">
            <v>6772</v>
          </cell>
          <cell r="E844">
            <v>2.66</v>
          </cell>
          <cell r="F844">
            <v>82.66</v>
          </cell>
          <cell r="G844">
            <v>1.28</v>
          </cell>
        </row>
        <row r="845">
          <cell r="A845" t="str">
            <v>OtsCC17ROGR_0344</v>
          </cell>
          <cell r="B845" t="str">
            <v>PT07_C08_RR07_OtsCC17ROGR_0344</v>
          </cell>
          <cell r="C845">
            <v>218411</v>
          </cell>
          <cell r="D845">
            <v>76890</v>
          </cell>
          <cell r="E845">
            <v>35.200000000000003</v>
          </cell>
          <cell r="F845">
            <v>85.24</v>
          </cell>
          <cell r="G845">
            <v>3.56</v>
          </cell>
        </row>
        <row r="846">
          <cell r="A846" t="str">
            <v>OtsCC17ROGR_0345</v>
          </cell>
          <cell r="B846" t="str">
            <v>PT07_D08_RR07_OtsCC17ROGR_0345</v>
          </cell>
          <cell r="C846">
            <v>281368</v>
          </cell>
          <cell r="D846">
            <v>5798</v>
          </cell>
          <cell r="E846">
            <v>2.06</v>
          </cell>
          <cell r="F846">
            <v>70.48</v>
          </cell>
          <cell r="G846">
            <v>4.12</v>
          </cell>
        </row>
        <row r="847">
          <cell r="A847" t="str">
            <v>OtsCC17ROGR_0346</v>
          </cell>
          <cell r="B847" t="str">
            <v>PT07_E08_RR07_OtsCC17ROGR_0346</v>
          </cell>
          <cell r="C847">
            <v>211083</v>
          </cell>
          <cell r="D847">
            <v>1308</v>
          </cell>
          <cell r="E847">
            <v>0.62</v>
          </cell>
          <cell r="F847">
            <v>9.23</v>
          </cell>
          <cell r="G847">
            <v>1.56</v>
          </cell>
        </row>
        <row r="848">
          <cell r="A848" t="str">
            <v>OtsCC17ROGR_0347</v>
          </cell>
          <cell r="B848" t="str">
            <v>PT07_F08_RR07_OtsCC17ROGR_0347</v>
          </cell>
          <cell r="C848">
            <v>292299</v>
          </cell>
          <cell r="D848">
            <v>5375</v>
          </cell>
          <cell r="E848">
            <v>1.84</v>
          </cell>
          <cell r="F848">
            <v>60.89</v>
          </cell>
          <cell r="G848">
            <v>6.93</v>
          </cell>
        </row>
        <row r="849">
          <cell r="A849" t="str">
            <v>OtsCC17ROGR_0348</v>
          </cell>
          <cell r="B849" t="str">
            <v>PT07_G08_RR07_OtsCC17ROGR_0348</v>
          </cell>
          <cell r="C849">
            <v>269717</v>
          </cell>
          <cell r="D849">
            <v>3282</v>
          </cell>
          <cell r="E849">
            <v>1.22</v>
          </cell>
          <cell r="F849">
            <v>49.08</v>
          </cell>
          <cell r="G849">
            <v>4.1399999999999997</v>
          </cell>
        </row>
        <row r="850">
          <cell r="A850" t="str">
            <v>OtsCC17ROGR_0349</v>
          </cell>
          <cell r="B850" t="str">
            <v>PT07_H08_RR07_OtsCC17ROGR_0349</v>
          </cell>
          <cell r="C850">
            <v>215815</v>
          </cell>
          <cell r="D850">
            <v>37823</v>
          </cell>
          <cell r="E850">
            <v>17.53</v>
          </cell>
          <cell r="F850">
            <v>98.52</v>
          </cell>
          <cell r="G850">
            <v>0.32</v>
          </cell>
        </row>
        <row r="851">
          <cell r="A851" t="str">
            <v>OtsCC17ROGR_0350</v>
          </cell>
          <cell r="B851" t="str">
            <v>PT07_A09_RR07_OtsCC17ROGR_0350</v>
          </cell>
          <cell r="C851">
            <v>131352</v>
          </cell>
          <cell r="D851">
            <v>5389</v>
          </cell>
          <cell r="E851">
            <v>4.0999999999999996</v>
          </cell>
          <cell r="F851">
            <v>71.59</v>
          </cell>
          <cell r="G851">
            <v>4.1399999999999997</v>
          </cell>
        </row>
        <row r="852">
          <cell r="A852" t="str">
            <v>OtsCC17ROGR_0350</v>
          </cell>
          <cell r="B852" t="str">
            <v>PT14_G05_RR14_OtsCC17ROGR_0350</v>
          </cell>
          <cell r="C852">
            <v>153496</v>
          </cell>
          <cell r="D852">
            <v>1269</v>
          </cell>
          <cell r="E852">
            <v>0.83</v>
          </cell>
          <cell r="F852">
            <v>3.32</v>
          </cell>
          <cell r="G852">
            <v>7.14</v>
          </cell>
        </row>
        <row r="853">
          <cell r="A853" t="str">
            <v>OtsCC17ROGR_0351</v>
          </cell>
          <cell r="B853" t="str">
            <v>PT12_C09_RR17_RR17_351</v>
          </cell>
          <cell r="C853">
            <v>158255</v>
          </cell>
          <cell r="D853">
            <v>7427</v>
          </cell>
          <cell r="E853">
            <v>4.6900000000000004</v>
          </cell>
          <cell r="F853">
            <v>69</v>
          </cell>
          <cell r="G853">
            <v>3.95</v>
          </cell>
        </row>
        <row r="854">
          <cell r="A854" t="str">
            <v>OtsCC17ROGR_0352</v>
          </cell>
          <cell r="B854" t="str">
            <v>PT12_D09_RR17_RR17_352</v>
          </cell>
          <cell r="C854">
            <v>212910</v>
          </cell>
          <cell r="D854">
            <v>8748</v>
          </cell>
          <cell r="E854">
            <v>4.1100000000000003</v>
          </cell>
          <cell r="F854">
            <v>74.91</v>
          </cell>
          <cell r="G854">
            <v>5.0599999999999996</v>
          </cell>
        </row>
        <row r="855">
          <cell r="A855" t="str">
            <v>OtsCC17ROGR_0353</v>
          </cell>
          <cell r="B855" t="str">
            <v>PT07_B09_RR07_OtsCC17ROGR_0353</v>
          </cell>
          <cell r="C855">
            <v>305116</v>
          </cell>
          <cell r="D855">
            <v>2295</v>
          </cell>
          <cell r="E855">
            <v>0.75</v>
          </cell>
          <cell r="F855">
            <v>25.83</v>
          </cell>
          <cell r="G855">
            <v>6.98</v>
          </cell>
        </row>
        <row r="856">
          <cell r="A856" t="str">
            <v>OtsCC17ROGR_0354</v>
          </cell>
          <cell r="B856" t="str">
            <v>PT07_C09_RR07_OtsCC17ROGR_0354</v>
          </cell>
          <cell r="C856">
            <v>251024</v>
          </cell>
          <cell r="D856">
            <v>5803</v>
          </cell>
          <cell r="E856">
            <v>2.31</v>
          </cell>
          <cell r="F856">
            <v>70.849999999999994</v>
          </cell>
          <cell r="G856">
            <v>4.0199999999999996</v>
          </cell>
        </row>
        <row r="857">
          <cell r="A857" t="str">
            <v>OtsCC17ROGR_0355</v>
          </cell>
          <cell r="B857" t="str">
            <v>PT07_D09_RR07_OtsCC17ROGR_0355</v>
          </cell>
          <cell r="C857">
            <v>310700</v>
          </cell>
          <cell r="D857">
            <v>1751</v>
          </cell>
          <cell r="E857">
            <v>0.56000000000000005</v>
          </cell>
          <cell r="F857">
            <v>15.13</v>
          </cell>
          <cell r="G857">
            <v>4.37</v>
          </cell>
        </row>
        <row r="858">
          <cell r="A858" t="str">
            <v>OtsCC17ROGR_0356</v>
          </cell>
          <cell r="B858" t="str">
            <v>PT07_E09_RR07_OtsCC17ROGR_0356</v>
          </cell>
          <cell r="C858">
            <v>194050</v>
          </cell>
          <cell r="D858">
            <v>2281</v>
          </cell>
          <cell r="E858">
            <v>1.18</v>
          </cell>
          <cell r="F858">
            <v>28.04</v>
          </cell>
          <cell r="G858">
            <v>4.3600000000000003</v>
          </cell>
        </row>
        <row r="859">
          <cell r="A859" t="str">
            <v>OtsCC17ROGR_0357</v>
          </cell>
          <cell r="B859" t="str">
            <v>PT07_F09_RR07_OtsCC17ROGR_0357</v>
          </cell>
          <cell r="C859">
            <v>185157</v>
          </cell>
          <cell r="D859">
            <v>549</v>
          </cell>
          <cell r="E859">
            <v>0.3</v>
          </cell>
          <cell r="F859">
            <v>0</v>
          </cell>
          <cell r="G859">
            <v>0</v>
          </cell>
        </row>
        <row r="860">
          <cell r="A860" t="str">
            <v>OtsCC17ROGR_0358</v>
          </cell>
          <cell r="B860" t="str">
            <v>PT07_G09_RR07_OtsCC17ROGR_0358</v>
          </cell>
          <cell r="C860">
            <v>264347</v>
          </cell>
          <cell r="D860">
            <v>6816</v>
          </cell>
          <cell r="E860">
            <v>2.58</v>
          </cell>
          <cell r="F860">
            <v>84.87</v>
          </cell>
          <cell r="G860">
            <v>3.17</v>
          </cell>
        </row>
        <row r="861">
          <cell r="A861" t="str">
            <v>OtsCC17ROGR_0359</v>
          </cell>
          <cell r="B861" t="str">
            <v>PT07_H09_RR07_OtsCC17ROGR_0359</v>
          </cell>
          <cell r="C861">
            <v>249193</v>
          </cell>
          <cell r="D861">
            <v>3040</v>
          </cell>
          <cell r="E861">
            <v>1.22</v>
          </cell>
          <cell r="F861">
            <v>43.17</v>
          </cell>
          <cell r="G861">
            <v>5.6</v>
          </cell>
        </row>
        <row r="862">
          <cell r="A862" t="str">
            <v>OtsCC17ROGR_0360</v>
          </cell>
          <cell r="B862" t="str">
            <v>PT07_A10_RR07_OtsCC17ROGR_0360</v>
          </cell>
          <cell r="C862">
            <v>193357</v>
          </cell>
          <cell r="D862">
            <v>28974</v>
          </cell>
          <cell r="E862">
            <v>14.98</v>
          </cell>
          <cell r="F862">
            <v>98.89</v>
          </cell>
          <cell r="G862">
            <v>0.57999999999999996</v>
          </cell>
        </row>
        <row r="863">
          <cell r="A863" t="str">
            <v>OtsCC17ROGR_0361</v>
          </cell>
          <cell r="B863" t="str">
            <v>PT07_B10_RR07_OtsCC17ROGR_0361</v>
          </cell>
          <cell r="C863">
            <v>307154</v>
          </cell>
          <cell r="D863">
            <v>6975</v>
          </cell>
          <cell r="E863">
            <v>2.27</v>
          </cell>
          <cell r="F863">
            <v>78.97</v>
          </cell>
          <cell r="G863">
            <v>3.8</v>
          </cell>
        </row>
        <row r="864">
          <cell r="A864" t="str">
            <v>OtsCC17ROGR_0362</v>
          </cell>
          <cell r="B864" t="str">
            <v>PT07_C10_RR07_OtsCC17ROGR_0362</v>
          </cell>
          <cell r="C864">
            <v>257845</v>
          </cell>
          <cell r="D864">
            <v>3022</v>
          </cell>
          <cell r="E864">
            <v>1.17</v>
          </cell>
          <cell r="F864">
            <v>36.53</v>
          </cell>
          <cell r="G864">
            <v>4.8099999999999996</v>
          </cell>
        </row>
        <row r="865">
          <cell r="A865" t="str">
            <v>OtsCC17ROGR_0363</v>
          </cell>
          <cell r="B865" t="str">
            <v>PT07_D10_RR07_OtsCC17ROGR_0363</v>
          </cell>
          <cell r="C865">
            <v>235400</v>
          </cell>
          <cell r="D865">
            <v>7859</v>
          </cell>
          <cell r="E865">
            <v>3.34</v>
          </cell>
          <cell r="F865">
            <v>90.41</v>
          </cell>
          <cell r="G865">
            <v>2.57</v>
          </cell>
        </row>
        <row r="866">
          <cell r="A866" t="str">
            <v>OtsCC17ROGR_0364</v>
          </cell>
          <cell r="B866" t="str">
            <v>PT07_E10_RR07_OtsCC17ROGR_0364</v>
          </cell>
          <cell r="C866">
            <v>251598</v>
          </cell>
          <cell r="D866">
            <v>11611</v>
          </cell>
          <cell r="E866">
            <v>4.6100000000000003</v>
          </cell>
          <cell r="F866">
            <v>68.63</v>
          </cell>
          <cell r="G866">
            <v>6.18</v>
          </cell>
        </row>
        <row r="867">
          <cell r="A867" t="str">
            <v>OtsCC17ROGR_0365</v>
          </cell>
          <cell r="B867" t="str">
            <v>PT07_F10_RR07_OtsCC17ROGR_0365</v>
          </cell>
          <cell r="C867">
            <v>283987</v>
          </cell>
          <cell r="D867">
            <v>3296</v>
          </cell>
          <cell r="E867">
            <v>1.1599999999999999</v>
          </cell>
          <cell r="F867">
            <v>44.28</v>
          </cell>
          <cell r="G867">
            <v>6.56</v>
          </cell>
        </row>
        <row r="868">
          <cell r="A868" t="str">
            <v>OtsCC17ROGR_0366</v>
          </cell>
          <cell r="B868" t="str">
            <v>PT07_G10_RR07_OtsCC17ROGR_0366</v>
          </cell>
          <cell r="C868">
            <v>236067</v>
          </cell>
          <cell r="D868">
            <v>39832</v>
          </cell>
          <cell r="E868">
            <v>16.87</v>
          </cell>
          <cell r="F868">
            <v>83.03</v>
          </cell>
          <cell r="G868">
            <v>4.33</v>
          </cell>
        </row>
        <row r="869">
          <cell r="A869" t="str">
            <v>OtsCC17ROGR_0367</v>
          </cell>
          <cell r="B869" t="str">
            <v>PT12_E09_RR17_RR17_367</v>
          </cell>
          <cell r="C869">
            <v>437323</v>
          </cell>
          <cell r="D869">
            <v>3565</v>
          </cell>
          <cell r="E869">
            <v>0.82</v>
          </cell>
          <cell r="F869">
            <v>38.380000000000003</v>
          </cell>
          <cell r="G869">
            <v>7.75</v>
          </cell>
        </row>
        <row r="870">
          <cell r="A870" t="str">
            <v>OtsCC17ROGR_0368</v>
          </cell>
          <cell r="B870" t="str">
            <v>PT12_F09_RR17_RR17_368</v>
          </cell>
          <cell r="C870">
            <v>195815</v>
          </cell>
          <cell r="D870">
            <v>2903</v>
          </cell>
          <cell r="E870">
            <v>1.48</v>
          </cell>
          <cell r="F870">
            <v>26.2</v>
          </cell>
          <cell r="G870">
            <v>9.1300000000000008</v>
          </cell>
        </row>
        <row r="871">
          <cell r="A871" t="str">
            <v>OtsCC17ROGR_0369</v>
          </cell>
          <cell r="B871" t="str">
            <v>PT07_H10_RR07_OtsCC17ROGR_0369</v>
          </cell>
          <cell r="C871">
            <v>169885</v>
          </cell>
          <cell r="D871">
            <v>8345</v>
          </cell>
          <cell r="E871">
            <v>4.91</v>
          </cell>
          <cell r="F871">
            <v>64.94</v>
          </cell>
          <cell r="G871">
            <v>6.81</v>
          </cell>
        </row>
        <row r="872">
          <cell r="A872" t="str">
            <v>OtsCC17ROGR_0370</v>
          </cell>
          <cell r="B872" t="str">
            <v>PT07_A11_RR07_OtsCC17ROGR_0370</v>
          </cell>
          <cell r="C872">
            <v>237008</v>
          </cell>
          <cell r="D872">
            <v>5428</v>
          </cell>
          <cell r="E872">
            <v>2.29</v>
          </cell>
          <cell r="F872">
            <v>76.38</v>
          </cell>
          <cell r="G872">
            <v>3.39</v>
          </cell>
        </row>
        <row r="873">
          <cell r="A873" t="str">
            <v>OtsCC17ROGR_0370</v>
          </cell>
          <cell r="B873" t="str">
            <v>PT14_H05_RR14_OtsCC17ROGR_0370</v>
          </cell>
          <cell r="C873">
            <v>123191</v>
          </cell>
          <cell r="D873">
            <v>91</v>
          </cell>
          <cell r="E873">
            <v>7.0000000000000007E-2</v>
          </cell>
          <cell r="F873">
            <v>0</v>
          </cell>
          <cell r="G873">
            <v>0</v>
          </cell>
        </row>
        <row r="874">
          <cell r="A874" t="str">
            <v>OtsCC17ROGR_0371</v>
          </cell>
          <cell r="B874" t="str">
            <v>PT07_B11_RR07_OtsCC17ROGR_0371</v>
          </cell>
          <cell r="C874">
            <v>296046</v>
          </cell>
          <cell r="D874">
            <v>59345</v>
          </cell>
          <cell r="E874">
            <v>20.05</v>
          </cell>
          <cell r="F874">
            <v>83.39</v>
          </cell>
          <cell r="G874">
            <v>3.55</v>
          </cell>
        </row>
        <row r="875">
          <cell r="A875" t="str">
            <v>OtsCC17ROGR_0372</v>
          </cell>
          <cell r="B875" t="str">
            <v>PT07_C11_RR07_OtsCC17ROGR_0372</v>
          </cell>
          <cell r="C875">
            <v>261478</v>
          </cell>
          <cell r="D875">
            <v>25358</v>
          </cell>
          <cell r="E875">
            <v>9.6999999999999993</v>
          </cell>
          <cell r="F875">
            <v>80.81</v>
          </cell>
          <cell r="G875">
            <v>3.89</v>
          </cell>
        </row>
        <row r="876">
          <cell r="A876" t="str">
            <v>OtsCC17ROGR_0373</v>
          </cell>
          <cell r="B876" t="str">
            <v>PT07_D11_RR07_OtsCC17ROGR_0373</v>
          </cell>
          <cell r="C876">
            <v>249879</v>
          </cell>
          <cell r="D876">
            <v>14782</v>
          </cell>
          <cell r="E876">
            <v>5.92</v>
          </cell>
          <cell r="F876">
            <v>80.069999999999993</v>
          </cell>
          <cell r="G876">
            <v>4.17</v>
          </cell>
        </row>
        <row r="877">
          <cell r="A877" t="str">
            <v>OtsCC17ROGR_0374</v>
          </cell>
          <cell r="B877" t="str">
            <v>PT07_E11_RR07_OtsCC17ROGR_0374</v>
          </cell>
          <cell r="C877">
            <v>192556</v>
          </cell>
          <cell r="D877">
            <v>76350</v>
          </cell>
          <cell r="E877">
            <v>39.65</v>
          </cell>
          <cell r="F877">
            <v>98.89</v>
          </cell>
          <cell r="G877">
            <v>0.17</v>
          </cell>
        </row>
        <row r="878">
          <cell r="A878" t="str">
            <v>OtsCC17ROGR_0375</v>
          </cell>
          <cell r="B878" t="str">
            <v>PT07_F11_RR07_OtsCC17ROGR_0375</v>
          </cell>
          <cell r="C878">
            <v>290470</v>
          </cell>
          <cell r="D878">
            <v>5390</v>
          </cell>
          <cell r="E878">
            <v>1.86</v>
          </cell>
          <cell r="F878">
            <v>76.75</v>
          </cell>
          <cell r="G878">
            <v>4.01</v>
          </cell>
        </row>
        <row r="879">
          <cell r="A879" t="str">
            <v>OtsCC17ROGR_0376</v>
          </cell>
          <cell r="B879" t="str">
            <v>PT07_G11_RR07_OtsCC17ROGR_0376</v>
          </cell>
          <cell r="C879">
            <v>197435</v>
          </cell>
          <cell r="D879">
            <v>7271</v>
          </cell>
          <cell r="E879">
            <v>3.68</v>
          </cell>
          <cell r="F879">
            <v>78.599999999999994</v>
          </cell>
          <cell r="G879">
            <v>3.92</v>
          </cell>
        </row>
        <row r="880">
          <cell r="A880" t="str">
            <v>OtsCC17ROGR_0377</v>
          </cell>
          <cell r="B880" t="str">
            <v>PT07_H11_RR07_OtsCC17ROGR_0377</v>
          </cell>
          <cell r="C880">
            <v>203678</v>
          </cell>
          <cell r="D880">
            <v>5554</v>
          </cell>
          <cell r="E880">
            <v>2.73</v>
          </cell>
          <cell r="F880">
            <v>69.37</v>
          </cell>
          <cell r="G880">
            <v>3.97</v>
          </cell>
        </row>
        <row r="881">
          <cell r="A881" t="str">
            <v>OtsCC17ROGR_0378</v>
          </cell>
          <cell r="B881" t="str">
            <v>PT07_A12_RR07_OtsCC17ROGR_0378</v>
          </cell>
          <cell r="C881">
            <v>265671</v>
          </cell>
          <cell r="D881">
            <v>7406</v>
          </cell>
          <cell r="E881">
            <v>2.79</v>
          </cell>
          <cell r="F881">
            <v>62.73</v>
          </cell>
          <cell r="G881">
            <v>7.3</v>
          </cell>
        </row>
        <row r="882">
          <cell r="A882" t="str">
            <v>OtsCC17ROGR_0379</v>
          </cell>
          <cell r="B882" t="str">
            <v>PT07_B12_RR07_OtsCC17ROGR_0379</v>
          </cell>
          <cell r="C882">
            <v>228412</v>
          </cell>
          <cell r="D882">
            <v>17161</v>
          </cell>
          <cell r="E882">
            <v>7.51</v>
          </cell>
          <cell r="F882">
            <v>75.28</v>
          </cell>
          <cell r="G882">
            <v>5.42</v>
          </cell>
        </row>
        <row r="883">
          <cell r="A883" t="str">
            <v>OtsCC17ROGR_0380</v>
          </cell>
          <cell r="B883" t="str">
            <v>PT07_C12_RR07_OtsCC17ROGR_0380</v>
          </cell>
          <cell r="C883">
            <v>252114</v>
          </cell>
          <cell r="D883">
            <v>45666</v>
          </cell>
          <cell r="E883">
            <v>18.11</v>
          </cell>
          <cell r="F883">
            <v>90.41</v>
          </cell>
          <cell r="G883">
            <v>2.6</v>
          </cell>
        </row>
        <row r="884">
          <cell r="A884" t="str">
            <v>OtsCC17ROGR_0381</v>
          </cell>
          <cell r="B884" t="str">
            <v>PT07_D12_RR07_OtsCC17ROGR_0381</v>
          </cell>
          <cell r="C884">
            <v>265564</v>
          </cell>
          <cell r="D884">
            <v>11248</v>
          </cell>
          <cell r="E884">
            <v>4.24</v>
          </cell>
          <cell r="F884">
            <v>76.010000000000005</v>
          </cell>
          <cell r="G884">
            <v>4.3499999999999996</v>
          </cell>
        </row>
        <row r="885">
          <cell r="A885" t="str">
            <v>OtsCC17ROGR_0382</v>
          </cell>
          <cell r="B885" t="str">
            <v>PT07_E12_RR07_OtsCC17ROGR_0382</v>
          </cell>
          <cell r="C885">
            <v>203721</v>
          </cell>
          <cell r="D885">
            <v>810</v>
          </cell>
          <cell r="E885">
            <v>0.4</v>
          </cell>
          <cell r="F885">
            <v>0.74</v>
          </cell>
          <cell r="G885">
            <v>5.56</v>
          </cell>
        </row>
        <row r="886">
          <cell r="A886" t="str">
            <v>OtsCC17ROGR_0383</v>
          </cell>
          <cell r="B886" t="str">
            <v>PT07_F12_RR07_OtsCC17ROGR_0383</v>
          </cell>
          <cell r="C886">
            <v>276635</v>
          </cell>
          <cell r="D886">
            <v>427</v>
          </cell>
          <cell r="E886">
            <v>0.15</v>
          </cell>
          <cell r="F886">
            <v>0.37</v>
          </cell>
          <cell r="G886">
            <v>0</v>
          </cell>
        </row>
        <row r="887">
          <cell r="A887" t="str">
            <v>OtsCC17ROGR_0384</v>
          </cell>
          <cell r="B887" t="str">
            <v>PT08_A01_RR08_OtsCC17ROGR_0384</v>
          </cell>
          <cell r="C887">
            <v>136643</v>
          </cell>
          <cell r="D887">
            <v>2781</v>
          </cell>
          <cell r="E887">
            <v>2.04</v>
          </cell>
          <cell r="F887">
            <v>39.11</v>
          </cell>
          <cell r="G887">
            <v>4.2699999999999996</v>
          </cell>
        </row>
        <row r="888">
          <cell r="A888" t="str">
            <v>OtsCC17ROGR_0385</v>
          </cell>
          <cell r="B888" t="str">
            <v>PT08_B01_RR08_OtsCC17ROGR_0385</v>
          </cell>
          <cell r="C888">
            <v>113690</v>
          </cell>
          <cell r="D888">
            <v>1237</v>
          </cell>
          <cell r="E888">
            <v>1.0900000000000001</v>
          </cell>
          <cell r="F888">
            <v>4.0599999999999996</v>
          </cell>
          <cell r="G888">
            <v>9.3000000000000007</v>
          </cell>
        </row>
        <row r="889">
          <cell r="A889" t="str">
            <v>OtsCC17ROGR_0386</v>
          </cell>
          <cell r="B889" t="str">
            <v>PT08_C01_RR08_OtsCC17ROGR_0386</v>
          </cell>
          <cell r="C889">
            <v>117878</v>
          </cell>
          <cell r="D889">
            <v>2269</v>
          </cell>
          <cell r="E889">
            <v>1.92</v>
          </cell>
          <cell r="F889">
            <v>28.04</v>
          </cell>
          <cell r="G889">
            <v>4.87</v>
          </cell>
        </row>
        <row r="890">
          <cell r="A890" t="str">
            <v>OtsCC17ROGR_0387</v>
          </cell>
          <cell r="B890" t="str">
            <v>PT08_D01_RR08_OtsCC17ROGR_0387</v>
          </cell>
          <cell r="C890">
            <v>75851</v>
          </cell>
          <cell r="D890">
            <v>210</v>
          </cell>
          <cell r="E890">
            <v>0.28000000000000003</v>
          </cell>
          <cell r="F890">
            <v>0</v>
          </cell>
          <cell r="G890">
            <v>0</v>
          </cell>
        </row>
        <row r="891">
          <cell r="A891" t="str">
            <v>OtsCC17ROGR_0388</v>
          </cell>
          <cell r="B891" t="str">
            <v>PT12_G09_RR17_RR17_388</v>
          </cell>
          <cell r="C891">
            <v>352967</v>
          </cell>
          <cell r="D891">
            <v>54372</v>
          </cell>
          <cell r="E891">
            <v>15.4</v>
          </cell>
          <cell r="F891">
            <v>99.63</v>
          </cell>
          <cell r="G891">
            <v>0.64</v>
          </cell>
        </row>
        <row r="892">
          <cell r="A892" t="str">
            <v>OtsCC17ROGR_0389</v>
          </cell>
          <cell r="B892" t="str">
            <v>PT12_H09_RR17_RR17_389</v>
          </cell>
          <cell r="C892">
            <v>306886</v>
          </cell>
          <cell r="D892">
            <v>31892</v>
          </cell>
          <cell r="E892">
            <v>10.39</v>
          </cell>
          <cell r="F892">
            <v>97.05</v>
          </cell>
          <cell r="G892">
            <v>1.48</v>
          </cell>
        </row>
        <row r="893">
          <cell r="A893" t="str">
            <v>OtsCC17ROGR_0390</v>
          </cell>
          <cell r="B893" t="str">
            <v>PT08_E01_RR08_OtsCC17ROGR_0390</v>
          </cell>
          <cell r="C893">
            <v>70266</v>
          </cell>
          <cell r="D893">
            <v>1334</v>
          </cell>
          <cell r="E893">
            <v>1.9</v>
          </cell>
          <cell r="F893">
            <v>7.38</v>
          </cell>
          <cell r="G893">
            <v>0.92</v>
          </cell>
        </row>
        <row r="894">
          <cell r="A894" t="str">
            <v>OtsCC17ROGR_0390</v>
          </cell>
          <cell r="B894" t="str">
            <v>PT14_A06_RR14_OtsCC17ROGR_0390</v>
          </cell>
          <cell r="C894">
            <v>183299</v>
          </cell>
          <cell r="D894">
            <v>1027</v>
          </cell>
          <cell r="E894">
            <v>0.56000000000000005</v>
          </cell>
          <cell r="F894">
            <v>3.32</v>
          </cell>
          <cell r="G894">
            <v>2.99</v>
          </cell>
        </row>
        <row r="895">
          <cell r="A895" t="str">
            <v>OtsCC17ROGR_0391</v>
          </cell>
          <cell r="B895" t="str">
            <v>PT08_F01_RR08_OtsCC17ROGR_0391</v>
          </cell>
          <cell r="C895">
            <v>97064</v>
          </cell>
          <cell r="D895">
            <v>2992</v>
          </cell>
          <cell r="E895">
            <v>3.08</v>
          </cell>
          <cell r="F895">
            <v>43.17</v>
          </cell>
          <cell r="G895">
            <v>3.08</v>
          </cell>
        </row>
        <row r="896">
          <cell r="A896" t="str">
            <v>OtsCC17ROGR_0392</v>
          </cell>
          <cell r="B896" t="str">
            <v>PT08_G01_RR08_OtsCC17ROGR_0392</v>
          </cell>
          <cell r="C896">
            <v>106390</v>
          </cell>
          <cell r="D896">
            <v>710</v>
          </cell>
          <cell r="E896">
            <v>0.67</v>
          </cell>
          <cell r="F896">
            <v>0.74</v>
          </cell>
          <cell r="G896">
            <v>0</v>
          </cell>
        </row>
        <row r="897">
          <cell r="A897" t="str">
            <v>OtsCC17ROGR_0393</v>
          </cell>
          <cell r="B897" t="str">
            <v>PT08_H01_RR08_OtsCC17ROGR_0393</v>
          </cell>
          <cell r="C897">
            <v>70760</v>
          </cell>
          <cell r="D897">
            <v>1648</v>
          </cell>
          <cell r="E897">
            <v>2.33</v>
          </cell>
          <cell r="F897">
            <v>14.02</v>
          </cell>
          <cell r="G897">
            <v>5.51</v>
          </cell>
        </row>
        <row r="898">
          <cell r="A898" t="str">
            <v>OtsCC17ROGR_0394</v>
          </cell>
          <cell r="B898" t="str">
            <v>PT08_A02_RR08_OtsCC17ROGR_0394</v>
          </cell>
          <cell r="C898">
            <v>97187</v>
          </cell>
          <cell r="D898">
            <v>926</v>
          </cell>
          <cell r="E898">
            <v>0.95</v>
          </cell>
          <cell r="F898">
            <v>3.69</v>
          </cell>
          <cell r="G898">
            <v>0.87</v>
          </cell>
        </row>
        <row r="899">
          <cell r="A899" t="str">
            <v>OtsCC17ROGR_0395</v>
          </cell>
          <cell r="B899" t="str">
            <v>PT08_B02_RR08_OtsCC17ROGR_0395</v>
          </cell>
          <cell r="C899">
            <v>71826</v>
          </cell>
          <cell r="D899">
            <v>824</v>
          </cell>
          <cell r="E899">
            <v>1.1499999999999999</v>
          </cell>
          <cell r="F899">
            <v>4.8</v>
          </cell>
          <cell r="G899">
            <v>0</v>
          </cell>
        </row>
        <row r="900">
          <cell r="A900" t="str">
            <v>OtsCC17ROGR_0396</v>
          </cell>
          <cell r="B900" t="str">
            <v>PT08_C02_RR08_OtsCC17ROGR_0396</v>
          </cell>
          <cell r="C900">
            <v>120019</v>
          </cell>
          <cell r="D900">
            <v>5402</v>
          </cell>
          <cell r="E900">
            <v>4.5</v>
          </cell>
          <cell r="F900">
            <v>70.48</v>
          </cell>
          <cell r="G900">
            <v>1.66</v>
          </cell>
        </row>
        <row r="901">
          <cell r="A901" t="str">
            <v>OtsCC17ROGR_0397</v>
          </cell>
          <cell r="B901" t="str">
            <v>PT08_D02_RR08_OtsCC17ROGR_0397</v>
          </cell>
          <cell r="C901">
            <v>142832</v>
          </cell>
          <cell r="D901">
            <v>175</v>
          </cell>
          <cell r="E901">
            <v>0.12</v>
          </cell>
          <cell r="F901">
            <v>0</v>
          </cell>
          <cell r="G901">
            <v>0</v>
          </cell>
        </row>
        <row r="902">
          <cell r="A902" t="str">
            <v>OtsCC17ROGR_0398</v>
          </cell>
          <cell r="B902" t="str">
            <v>PT08_E02_RR08_OtsCC17ROGR_0398</v>
          </cell>
          <cell r="C902">
            <v>86319</v>
          </cell>
          <cell r="D902">
            <v>169</v>
          </cell>
          <cell r="E902">
            <v>0.2</v>
          </cell>
          <cell r="F902">
            <v>0</v>
          </cell>
          <cell r="G902">
            <v>0</v>
          </cell>
        </row>
        <row r="903">
          <cell r="A903" t="str">
            <v>OtsCC17ROGR_0399</v>
          </cell>
          <cell r="B903" t="str">
            <v>PT08_F02_RR08_OtsCC17ROGR_0399</v>
          </cell>
          <cell r="C903">
            <v>90124</v>
          </cell>
          <cell r="D903">
            <v>187</v>
          </cell>
          <cell r="E903">
            <v>0.21</v>
          </cell>
          <cell r="F903">
            <v>0</v>
          </cell>
          <cell r="G903">
            <v>0</v>
          </cell>
        </row>
        <row r="904">
          <cell r="A904" t="str">
            <v>OtsCC17ROGR_0400</v>
          </cell>
          <cell r="B904" t="str">
            <v>PT08_G02_RR08_OtsCC17ROGR_0400</v>
          </cell>
          <cell r="C904">
            <v>134415</v>
          </cell>
          <cell r="D904">
            <v>77</v>
          </cell>
          <cell r="E904">
            <v>0.06</v>
          </cell>
          <cell r="F904">
            <v>0</v>
          </cell>
          <cell r="G904">
            <v>0</v>
          </cell>
        </row>
        <row r="905">
          <cell r="A905" t="str">
            <v>OtsCC17ROGR_0401</v>
          </cell>
          <cell r="B905" t="str">
            <v>PT08_H02_RR08_OtsCC17ROGR_0401</v>
          </cell>
          <cell r="C905">
            <v>95847</v>
          </cell>
          <cell r="D905">
            <v>7647</v>
          </cell>
          <cell r="E905">
            <v>7.98</v>
          </cell>
          <cell r="F905">
            <v>76.010000000000005</v>
          </cell>
          <cell r="G905">
            <v>3.73</v>
          </cell>
        </row>
        <row r="906">
          <cell r="A906" t="str">
            <v>OtsCC17ROGR_0402</v>
          </cell>
          <cell r="B906" t="str">
            <v>PT08_A03_RR08_OtsCC17ROGR_0402</v>
          </cell>
          <cell r="C906">
            <v>92620</v>
          </cell>
          <cell r="D906">
            <v>6236</v>
          </cell>
          <cell r="E906">
            <v>6.73</v>
          </cell>
          <cell r="F906">
            <v>73.06</v>
          </cell>
          <cell r="G906">
            <v>2.92</v>
          </cell>
        </row>
        <row r="907">
          <cell r="A907" t="str">
            <v>OtsCC17ROGR_0403</v>
          </cell>
          <cell r="B907" t="str">
            <v>PT08_B03_RR08_OtsCC17ROGR_0403</v>
          </cell>
          <cell r="C907">
            <v>109904</v>
          </cell>
          <cell r="D907">
            <v>788</v>
          </cell>
          <cell r="E907">
            <v>0.72</v>
          </cell>
          <cell r="F907">
            <v>0</v>
          </cell>
          <cell r="G907">
            <v>13.33</v>
          </cell>
        </row>
        <row r="908">
          <cell r="A908" t="str">
            <v>OtsCC17ROGR_0404</v>
          </cell>
          <cell r="B908" t="str">
            <v>PT08_C03_RR08_OtsCC17ROGR_0404</v>
          </cell>
          <cell r="C908">
            <v>114436</v>
          </cell>
          <cell r="D908">
            <v>21487</v>
          </cell>
          <cell r="E908">
            <v>18.78</v>
          </cell>
          <cell r="F908">
            <v>98.52</v>
          </cell>
          <cell r="G908">
            <v>0.38</v>
          </cell>
        </row>
        <row r="909">
          <cell r="A909" t="str">
            <v>OtsCC17ROGR_0405</v>
          </cell>
          <cell r="B909" t="str">
            <v>PT08_D03_RR08_OtsCC17ROGR_0405</v>
          </cell>
          <cell r="C909">
            <v>101948</v>
          </cell>
          <cell r="D909">
            <v>47386</v>
          </cell>
          <cell r="E909">
            <v>46.48</v>
          </cell>
          <cell r="F909">
            <v>98.89</v>
          </cell>
          <cell r="G909">
            <v>0.34</v>
          </cell>
        </row>
        <row r="910">
          <cell r="A910" t="str">
            <v>OtsCC17ROGR_0406</v>
          </cell>
          <cell r="B910" t="str">
            <v>PT08_E03_RR08_OtsCC17ROGR_0406</v>
          </cell>
          <cell r="C910">
            <v>158070</v>
          </cell>
          <cell r="D910">
            <v>14084</v>
          </cell>
          <cell r="E910">
            <v>8.91</v>
          </cell>
          <cell r="F910">
            <v>93.36</v>
          </cell>
          <cell r="G910">
            <v>0.97</v>
          </cell>
        </row>
        <row r="911">
          <cell r="A911" t="str">
            <v>OtsCC17ROGR_0407</v>
          </cell>
          <cell r="B911" t="str">
            <v>PT08_F03_RR08_OtsCC17ROGR_0407</v>
          </cell>
          <cell r="C911">
            <v>77581</v>
          </cell>
          <cell r="D911">
            <v>778</v>
          </cell>
          <cell r="E911">
            <v>1</v>
          </cell>
          <cell r="F911">
            <v>0.37</v>
          </cell>
          <cell r="G911">
            <v>0</v>
          </cell>
        </row>
        <row r="912">
          <cell r="A912" t="str">
            <v>OtsCC17ROGR_0408</v>
          </cell>
          <cell r="B912" t="str">
            <v>PT08_G03_RR08_OtsCC17ROGR_0408</v>
          </cell>
          <cell r="C912">
            <v>136995</v>
          </cell>
          <cell r="D912">
            <v>3149</v>
          </cell>
          <cell r="E912">
            <v>2.2999999999999998</v>
          </cell>
          <cell r="F912">
            <v>46.13</v>
          </cell>
          <cell r="G912">
            <v>5.9</v>
          </cell>
        </row>
        <row r="913">
          <cell r="A913" t="str">
            <v>OtsCC17ROGR_0409</v>
          </cell>
          <cell r="B913" t="str">
            <v>PT08_H03_RR08_OtsCC17ROGR_0409</v>
          </cell>
          <cell r="C913">
            <v>71884</v>
          </cell>
          <cell r="D913">
            <v>22814</v>
          </cell>
          <cell r="E913">
            <v>31.74</v>
          </cell>
          <cell r="F913">
            <v>97.05</v>
          </cell>
          <cell r="G913">
            <v>0.1</v>
          </cell>
        </row>
        <row r="914">
          <cell r="A914" t="str">
            <v>OtsCC17ROGR_0410</v>
          </cell>
          <cell r="B914" t="str">
            <v>PT12_A10_RR17_RR17_410</v>
          </cell>
          <cell r="C914">
            <v>242541</v>
          </cell>
          <cell r="D914">
            <v>64340</v>
          </cell>
          <cell r="E914">
            <v>26.53</v>
          </cell>
          <cell r="F914">
            <v>98.52</v>
          </cell>
          <cell r="G914">
            <v>0.61</v>
          </cell>
        </row>
        <row r="915">
          <cell r="A915" t="str">
            <v>OtsCC17ROGR_0410</v>
          </cell>
          <cell r="B915" t="str">
            <v>PT14_B06_RR14_OtsCC17ROGR_0410</v>
          </cell>
          <cell r="C915">
            <v>144450</v>
          </cell>
          <cell r="D915">
            <v>32745</v>
          </cell>
          <cell r="E915">
            <v>22.67</v>
          </cell>
          <cell r="F915">
            <v>98.52</v>
          </cell>
          <cell r="G915">
            <v>0.25</v>
          </cell>
        </row>
        <row r="916">
          <cell r="A916" t="str">
            <v>OtsCC17ROGR_0410</v>
          </cell>
          <cell r="B916" t="str">
            <v>PT10_C11_FCRR2_RR17_410</v>
          </cell>
          <cell r="C916">
            <v>268522</v>
          </cell>
          <cell r="D916">
            <v>4241</v>
          </cell>
          <cell r="E916">
            <v>1.58</v>
          </cell>
          <cell r="F916">
            <v>41.33</v>
          </cell>
          <cell r="G916">
            <v>7.29</v>
          </cell>
        </row>
        <row r="917">
          <cell r="A917" t="str">
            <v>OtsCC17ROGR_0411</v>
          </cell>
          <cell r="B917" t="str">
            <v>PT12_B10_RR17_RR17_411</v>
          </cell>
          <cell r="C917">
            <v>378965</v>
          </cell>
          <cell r="D917">
            <v>13370</v>
          </cell>
          <cell r="E917">
            <v>3.53</v>
          </cell>
          <cell r="F917">
            <v>81.92</v>
          </cell>
          <cell r="G917">
            <v>3.87</v>
          </cell>
        </row>
        <row r="918">
          <cell r="A918" t="str">
            <v>OtsCC17ROGR_0412</v>
          </cell>
          <cell r="B918" t="str">
            <v>PT08_A04_RR08_OtsCC17ROGR_0412</v>
          </cell>
          <cell r="C918">
            <v>130703</v>
          </cell>
          <cell r="D918">
            <v>13247</v>
          </cell>
          <cell r="E918">
            <v>10.14</v>
          </cell>
          <cell r="F918">
            <v>93.36</v>
          </cell>
          <cell r="G918">
            <v>0.68</v>
          </cell>
        </row>
        <row r="919">
          <cell r="A919" t="str">
            <v>OtsCC17ROGR_0413</v>
          </cell>
          <cell r="B919" t="str">
            <v>PT08_B04_RR08_OtsCC17ROGR_0413</v>
          </cell>
          <cell r="C919">
            <v>118842</v>
          </cell>
          <cell r="D919">
            <v>318</v>
          </cell>
          <cell r="E919">
            <v>0.27</v>
          </cell>
          <cell r="F919">
            <v>0</v>
          </cell>
          <cell r="G919">
            <v>0</v>
          </cell>
        </row>
        <row r="920">
          <cell r="A920" t="str">
            <v>OtsCC17ROGR_0414</v>
          </cell>
          <cell r="B920" t="str">
            <v>PT08_C04_RR08_OtsCC17ROGR_0414</v>
          </cell>
          <cell r="C920">
            <v>136148</v>
          </cell>
          <cell r="D920">
            <v>878</v>
          </cell>
          <cell r="E920">
            <v>0.64</v>
          </cell>
          <cell r="F920">
            <v>1.85</v>
          </cell>
          <cell r="G920">
            <v>7.14</v>
          </cell>
        </row>
        <row r="921">
          <cell r="A921" t="str">
            <v>OtsCC17ROGR_0415</v>
          </cell>
          <cell r="B921" t="str">
            <v>PT08_D04_RR08_OtsCC17ROGR_0415</v>
          </cell>
          <cell r="C921">
            <v>120995</v>
          </cell>
          <cell r="D921">
            <v>517</v>
          </cell>
          <cell r="E921">
            <v>0.43</v>
          </cell>
          <cell r="F921">
            <v>0.37</v>
          </cell>
          <cell r="G921">
            <v>10</v>
          </cell>
        </row>
        <row r="922">
          <cell r="A922" t="str">
            <v>OtsCC17ROGR_0416</v>
          </cell>
          <cell r="B922" t="str">
            <v>PT08_E04_RR08_OtsCC17ROGR_0416</v>
          </cell>
          <cell r="C922">
            <v>73890</v>
          </cell>
          <cell r="D922">
            <v>19849</v>
          </cell>
          <cell r="E922">
            <v>26.86</v>
          </cell>
          <cell r="F922">
            <v>98.89</v>
          </cell>
          <cell r="G922">
            <v>0.14000000000000001</v>
          </cell>
        </row>
        <row r="923">
          <cell r="A923" t="str">
            <v>OtsCC17ROGR_0417</v>
          </cell>
          <cell r="B923" t="str">
            <v>PT08_F04_RR08_OtsCC17ROGR_0417</v>
          </cell>
          <cell r="C923">
            <v>101428</v>
          </cell>
          <cell r="D923">
            <v>1112</v>
          </cell>
          <cell r="E923">
            <v>1.1000000000000001</v>
          </cell>
          <cell r="F923">
            <v>2.95</v>
          </cell>
          <cell r="G923">
            <v>4.63</v>
          </cell>
        </row>
        <row r="924">
          <cell r="A924" t="str">
            <v>OtsCC17ROGR_0418</v>
          </cell>
          <cell r="B924" t="str">
            <v>PT12_C10_RR17_RR17_418</v>
          </cell>
          <cell r="C924">
            <v>224164</v>
          </cell>
          <cell r="D924">
            <v>25194</v>
          </cell>
          <cell r="E924">
            <v>11.24</v>
          </cell>
          <cell r="F924">
            <v>96.68</v>
          </cell>
          <cell r="G924">
            <v>1.4</v>
          </cell>
        </row>
        <row r="925">
          <cell r="A925" t="str">
            <v>OtsCC17ROGR_0419</v>
          </cell>
          <cell r="B925" t="str">
            <v>PT12_D10_RR17_RR17_419</v>
          </cell>
          <cell r="C925">
            <v>314392</v>
          </cell>
          <cell r="D925">
            <v>47965</v>
          </cell>
          <cell r="E925">
            <v>15.26</v>
          </cell>
          <cell r="F925">
            <v>99.26</v>
          </cell>
          <cell r="G925">
            <v>1.1499999999999999</v>
          </cell>
        </row>
        <row r="926">
          <cell r="A926" t="str">
            <v>OtsCC17ROGR_0420</v>
          </cell>
          <cell r="B926" t="str">
            <v>PT08_G04_RR08_OtsCC17ROGR_0420</v>
          </cell>
          <cell r="C926">
            <v>126372</v>
          </cell>
          <cell r="D926">
            <v>49990</v>
          </cell>
          <cell r="E926">
            <v>39.56</v>
          </cell>
          <cell r="F926">
            <v>99.26</v>
          </cell>
          <cell r="G926">
            <v>0.49</v>
          </cell>
        </row>
        <row r="927">
          <cell r="A927" t="str">
            <v>OtsCC17ROGR_0421</v>
          </cell>
          <cell r="B927" t="str">
            <v>PT08_H04_RR08_OtsCC17ROGR_0421</v>
          </cell>
          <cell r="C927">
            <v>73789</v>
          </cell>
          <cell r="D927">
            <v>33709</v>
          </cell>
          <cell r="E927">
            <v>45.68</v>
          </cell>
          <cell r="F927">
            <v>98.89</v>
          </cell>
          <cell r="G927">
            <v>0.64</v>
          </cell>
        </row>
        <row r="928">
          <cell r="A928" t="str">
            <v>OtsCC17ROGR_0422</v>
          </cell>
          <cell r="B928" t="str">
            <v>PT08_A05_RR08_OtsCC17ROGR_0422</v>
          </cell>
          <cell r="C928">
            <v>71105</v>
          </cell>
          <cell r="D928">
            <v>8879</v>
          </cell>
          <cell r="E928">
            <v>12.49</v>
          </cell>
          <cell r="F928">
            <v>88.56</v>
          </cell>
          <cell r="G928">
            <v>1.07</v>
          </cell>
        </row>
        <row r="929">
          <cell r="A929" t="str">
            <v>OtsCC17ROGR_0423</v>
          </cell>
          <cell r="B929" t="str">
            <v>PT08_B05_RR08_OtsCC17ROGR_0423</v>
          </cell>
          <cell r="C929">
            <v>85890</v>
          </cell>
          <cell r="D929">
            <v>3131</v>
          </cell>
          <cell r="E929">
            <v>3.65</v>
          </cell>
          <cell r="F929">
            <v>44.65</v>
          </cell>
          <cell r="G929">
            <v>4.28</v>
          </cell>
        </row>
        <row r="930">
          <cell r="A930" t="str">
            <v>OtsCC17ROGR_0424</v>
          </cell>
          <cell r="B930" t="str">
            <v>PT08_C05_RR08_OtsCC17ROGR_0424</v>
          </cell>
          <cell r="C930">
            <v>126922</v>
          </cell>
          <cell r="D930">
            <v>2814</v>
          </cell>
          <cell r="E930">
            <v>2.2200000000000002</v>
          </cell>
          <cell r="F930">
            <v>34.32</v>
          </cell>
          <cell r="G930">
            <v>6.03</v>
          </cell>
        </row>
        <row r="931">
          <cell r="A931" t="str">
            <v>OtsCC17ROGR_0425</v>
          </cell>
          <cell r="B931" t="str">
            <v>PT08_D05_RR08_OtsCC17ROGR_0425</v>
          </cell>
          <cell r="C931">
            <v>86042</v>
          </cell>
          <cell r="D931">
            <v>35129</v>
          </cell>
          <cell r="E931">
            <v>40.83</v>
          </cell>
          <cell r="F931">
            <v>99.26</v>
          </cell>
          <cell r="G931">
            <v>0.22</v>
          </cell>
        </row>
        <row r="932">
          <cell r="A932" t="str">
            <v>OtsCC17ROGR_0426</v>
          </cell>
          <cell r="B932" t="str">
            <v>PT08_E05_RR08_OtsCC17ROGR_0426</v>
          </cell>
          <cell r="C932">
            <v>91248</v>
          </cell>
          <cell r="D932">
            <v>179</v>
          </cell>
          <cell r="E932">
            <v>0.2</v>
          </cell>
          <cell r="F932">
            <v>0</v>
          </cell>
          <cell r="G932">
            <v>0</v>
          </cell>
        </row>
        <row r="933">
          <cell r="A933" t="str">
            <v>OtsCC17ROGR_0427</v>
          </cell>
          <cell r="B933" t="str">
            <v>PT08_F05_RR08_OtsCC17ROGR_0427</v>
          </cell>
          <cell r="C933">
            <v>111642</v>
          </cell>
          <cell r="D933">
            <v>981</v>
          </cell>
          <cell r="E933">
            <v>0.88</v>
          </cell>
          <cell r="F933">
            <v>2.58</v>
          </cell>
          <cell r="G933">
            <v>2.17</v>
          </cell>
        </row>
        <row r="934">
          <cell r="A934" t="str">
            <v>OtsCC17ROGR_0428</v>
          </cell>
          <cell r="B934" t="str">
            <v>PT08_G05_RR08_OtsCC17ROGR_0428</v>
          </cell>
          <cell r="C934">
            <v>120636</v>
          </cell>
          <cell r="D934">
            <v>1518</v>
          </cell>
          <cell r="E934">
            <v>1.26</v>
          </cell>
          <cell r="F934">
            <v>11.07</v>
          </cell>
          <cell r="G934">
            <v>4.2300000000000004</v>
          </cell>
        </row>
        <row r="935">
          <cell r="A935" t="str">
            <v>OtsCC17ROGR_0429</v>
          </cell>
          <cell r="B935" t="str">
            <v>PT08_H05_RR08_OtsCC17ROGR_0429</v>
          </cell>
          <cell r="C935">
            <v>103901</v>
          </cell>
          <cell r="D935">
            <v>27727</v>
          </cell>
          <cell r="E935">
            <v>26.69</v>
          </cell>
          <cell r="F935">
            <v>99.26</v>
          </cell>
          <cell r="G935">
            <v>0.19</v>
          </cell>
        </row>
        <row r="936">
          <cell r="A936" t="str">
            <v>OtsCC17ROGR_0430</v>
          </cell>
          <cell r="B936" t="str">
            <v>PT14_C06_RR14_OtsCC17ROGR_0430</v>
          </cell>
          <cell r="C936">
            <v>77938</v>
          </cell>
          <cell r="D936">
            <v>549</v>
          </cell>
          <cell r="E936">
            <v>0.7</v>
          </cell>
          <cell r="F936">
            <v>0.74</v>
          </cell>
          <cell r="G936">
            <v>0</v>
          </cell>
        </row>
        <row r="937">
          <cell r="A937" t="str">
            <v>OtsCC17ROGR_0430</v>
          </cell>
          <cell r="B937" t="str">
            <v>PT08_A06_RR08_OtsCC17ROGR_0430</v>
          </cell>
          <cell r="C937">
            <v>100560</v>
          </cell>
          <cell r="D937">
            <v>184</v>
          </cell>
          <cell r="E937">
            <v>0.18</v>
          </cell>
          <cell r="F937">
            <v>0</v>
          </cell>
          <cell r="G937">
            <v>0</v>
          </cell>
        </row>
        <row r="938">
          <cell r="A938" t="str">
            <v>OtsCC17ROGR_0431</v>
          </cell>
          <cell r="B938" t="str">
            <v>PT08_B06_RR08_OtsCC17ROGR_0431</v>
          </cell>
          <cell r="C938">
            <v>97494</v>
          </cell>
          <cell r="D938">
            <v>789</v>
          </cell>
          <cell r="E938">
            <v>0.81</v>
          </cell>
          <cell r="F938">
            <v>1.85</v>
          </cell>
          <cell r="G938">
            <v>1.69</v>
          </cell>
        </row>
        <row r="939">
          <cell r="A939" t="str">
            <v>OtsCC17ROGR_0432</v>
          </cell>
          <cell r="B939" t="str">
            <v>PT12_E10_RR17_RR17_432</v>
          </cell>
          <cell r="C939">
            <v>394710</v>
          </cell>
          <cell r="D939">
            <v>22271</v>
          </cell>
          <cell r="E939">
            <v>5.64</v>
          </cell>
          <cell r="F939">
            <v>90.41</v>
          </cell>
          <cell r="G939">
            <v>1.36</v>
          </cell>
        </row>
        <row r="940">
          <cell r="A940" t="str">
            <v>OtsCC17ROGR_0433</v>
          </cell>
          <cell r="B940" t="str">
            <v>PT12_F10_RR17_RR17_433</v>
          </cell>
          <cell r="C940">
            <v>159237</v>
          </cell>
          <cell r="D940">
            <v>1326</v>
          </cell>
          <cell r="E940">
            <v>0.83</v>
          </cell>
          <cell r="F940">
            <v>8.49</v>
          </cell>
          <cell r="G940">
            <v>8.4499999999999993</v>
          </cell>
        </row>
        <row r="941">
          <cell r="A941" t="str">
            <v>OtsCC17ROGR_0434</v>
          </cell>
          <cell r="B941" t="str">
            <v>PT12_G10_RR17_RR17_434</v>
          </cell>
          <cell r="C941">
            <v>281337</v>
          </cell>
          <cell r="D941">
            <v>2479</v>
          </cell>
          <cell r="E941">
            <v>0.88</v>
          </cell>
          <cell r="F941">
            <v>24.35</v>
          </cell>
          <cell r="G941">
            <v>8.74</v>
          </cell>
        </row>
        <row r="942">
          <cell r="A942" t="str">
            <v>OtsCC17ROGR_0435</v>
          </cell>
          <cell r="B942" t="str">
            <v>PT12_H10_RR17_RR17_435</v>
          </cell>
          <cell r="C942">
            <v>327872</v>
          </cell>
          <cell r="D942">
            <v>4617</v>
          </cell>
          <cell r="E942">
            <v>1.41</v>
          </cell>
          <cell r="F942">
            <v>44.65</v>
          </cell>
          <cell r="G942">
            <v>6.96</v>
          </cell>
        </row>
        <row r="943">
          <cell r="A943" t="str">
            <v>OtsCC17ROGR_0436</v>
          </cell>
          <cell r="B943" t="str">
            <v>PT08_C06_RR08_OtsCC17ROGR_0436</v>
          </cell>
          <cell r="C943">
            <v>100941</v>
          </cell>
          <cell r="D943">
            <v>839</v>
          </cell>
          <cell r="E943">
            <v>0.83</v>
          </cell>
          <cell r="F943">
            <v>0.74</v>
          </cell>
          <cell r="G943">
            <v>0</v>
          </cell>
        </row>
        <row r="944">
          <cell r="A944" t="str">
            <v>OtsCC17ROGR_0437</v>
          </cell>
          <cell r="B944" t="str">
            <v>PT08_D06_RR08_OtsCC17ROGR_0437</v>
          </cell>
          <cell r="C944">
            <v>89308</v>
          </cell>
          <cell r="D944">
            <v>13585</v>
          </cell>
          <cell r="E944">
            <v>15.21</v>
          </cell>
          <cell r="F944">
            <v>94.46</v>
          </cell>
          <cell r="G944">
            <v>2.2200000000000002</v>
          </cell>
        </row>
        <row r="945">
          <cell r="A945" t="str">
            <v>OtsCC17ROGR_0438</v>
          </cell>
          <cell r="B945" t="str">
            <v>PT08_E06_RR08_OtsCC17ROGR_0438</v>
          </cell>
          <cell r="C945">
            <v>125170</v>
          </cell>
          <cell r="D945">
            <v>802</v>
          </cell>
          <cell r="E945">
            <v>0.64</v>
          </cell>
          <cell r="F945">
            <v>2.95</v>
          </cell>
          <cell r="G945">
            <v>0</v>
          </cell>
        </row>
        <row r="946">
          <cell r="A946" t="str">
            <v>OtsCC17ROGR_0439</v>
          </cell>
          <cell r="B946" t="str">
            <v>PT08_F06_RR08_OtsCC17ROGR_0439</v>
          </cell>
          <cell r="C946">
            <v>88717</v>
          </cell>
          <cell r="D946">
            <v>25039</v>
          </cell>
          <cell r="E946">
            <v>28.22</v>
          </cell>
          <cell r="F946">
            <v>98.89</v>
          </cell>
          <cell r="G946">
            <v>0.37</v>
          </cell>
        </row>
        <row r="947">
          <cell r="A947" t="str">
            <v>OtsCC17ROGR_0440</v>
          </cell>
          <cell r="B947" t="str">
            <v>PT08_G06_RR08_OtsCC17ROGR_0440</v>
          </cell>
          <cell r="C947">
            <v>162882</v>
          </cell>
          <cell r="D947">
            <v>3335</v>
          </cell>
          <cell r="E947">
            <v>2.0499999999999998</v>
          </cell>
          <cell r="F947">
            <v>50.55</v>
          </cell>
          <cell r="G947">
            <v>2.81</v>
          </cell>
        </row>
        <row r="948">
          <cell r="A948" t="str">
            <v>OtsCC17ROGR_0441</v>
          </cell>
          <cell r="B948" t="str">
            <v>PT08_H06_RR08_OtsCC17ROGR_0441</v>
          </cell>
          <cell r="C948">
            <v>97260</v>
          </cell>
          <cell r="D948">
            <v>85</v>
          </cell>
          <cell r="E948">
            <v>0.09</v>
          </cell>
          <cell r="F948">
            <v>0</v>
          </cell>
          <cell r="G948">
            <v>0</v>
          </cell>
        </row>
        <row r="949">
          <cell r="A949" t="str">
            <v>OtsCC17ROGR_0442</v>
          </cell>
          <cell r="B949" t="str">
            <v>PT08_A07_RR08_OtsCC17ROGR_0442</v>
          </cell>
          <cell r="C949">
            <v>139043</v>
          </cell>
          <cell r="D949">
            <v>490</v>
          </cell>
          <cell r="E949">
            <v>0.35</v>
          </cell>
          <cell r="F949">
            <v>0.37</v>
          </cell>
          <cell r="G949">
            <v>0</v>
          </cell>
        </row>
        <row r="950">
          <cell r="A950" t="str">
            <v>OtsCC17ROGR_0443</v>
          </cell>
          <cell r="B950" t="str">
            <v>PT08_B07_RR08_OtsCC17ROGR_0443</v>
          </cell>
          <cell r="C950">
            <v>118233</v>
          </cell>
          <cell r="D950">
            <v>5988</v>
          </cell>
          <cell r="E950">
            <v>5.0599999999999996</v>
          </cell>
          <cell r="F950">
            <v>81.180000000000007</v>
          </cell>
          <cell r="G950">
            <v>3.36</v>
          </cell>
        </row>
        <row r="951">
          <cell r="A951" t="str">
            <v>OtsCC17ROGR_0444</v>
          </cell>
          <cell r="B951" t="str">
            <v>PT08_C07_RR08_OtsCC17ROGR_0444</v>
          </cell>
          <cell r="C951">
            <v>140121</v>
          </cell>
          <cell r="D951">
            <v>1862</v>
          </cell>
          <cell r="E951">
            <v>1.33</v>
          </cell>
          <cell r="F951">
            <v>16.97</v>
          </cell>
          <cell r="G951">
            <v>7.63</v>
          </cell>
        </row>
        <row r="952">
          <cell r="A952" t="str">
            <v>OtsCC17ROGR_0445</v>
          </cell>
          <cell r="B952" t="str">
            <v>PT08_D07_RR08_OtsCC17ROGR_0445</v>
          </cell>
          <cell r="C952">
            <v>88746</v>
          </cell>
          <cell r="D952">
            <v>36683</v>
          </cell>
          <cell r="E952">
            <v>41.33</v>
          </cell>
          <cell r="F952">
            <v>99.26</v>
          </cell>
          <cell r="G952">
            <v>0.18</v>
          </cell>
        </row>
        <row r="953">
          <cell r="A953" t="str">
            <v>OtsCC17ROGR_0446</v>
          </cell>
          <cell r="B953" t="str">
            <v>PT12_A11_RR17_RR17_446</v>
          </cell>
          <cell r="C953">
            <v>187638</v>
          </cell>
          <cell r="D953">
            <v>7178</v>
          </cell>
          <cell r="E953">
            <v>3.83</v>
          </cell>
          <cell r="F953">
            <v>67.53</v>
          </cell>
          <cell r="G953">
            <v>5.25</v>
          </cell>
        </row>
        <row r="954">
          <cell r="A954" t="str">
            <v>OtsCC17ROGR_0447</v>
          </cell>
          <cell r="B954" t="str">
            <v>PT12_B11_RR17_RR17_447</v>
          </cell>
          <cell r="C954">
            <v>280512</v>
          </cell>
          <cell r="D954">
            <v>59636</v>
          </cell>
          <cell r="E954">
            <v>21.26</v>
          </cell>
          <cell r="F954">
            <v>99.26</v>
          </cell>
          <cell r="G954">
            <v>0.66</v>
          </cell>
        </row>
        <row r="955">
          <cell r="A955" t="str">
            <v>OtsCC17ROGR_0448</v>
          </cell>
          <cell r="B955" t="str">
            <v>PT08_E07_RR08_OtsCC17ROGR_0448</v>
          </cell>
          <cell r="C955">
            <v>81203</v>
          </cell>
          <cell r="D955">
            <v>168</v>
          </cell>
          <cell r="E955">
            <v>0.21</v>
          </cell>
          <cell r="F955">
            <v>0</v>
          </cell>
          <cell r="G955">
            <v>0</v>
          </cell>
        </row>
        <row r="956">
          <cell r="A956" t="str">
            <v>OtsCC17ROGR_0449</v>
          </cell>
          <cell r="B956" t="str">
            <v>PT08_F07_RR08_OtsCC17ROGR_0449</v>
          </cell>
          <cell r="C956">
            <v>111081</v>
          </cell>
          <cell r="D956">
            <v>311</v>
          </cell>
          <cell r="E956">
            <v>0.28000000000000003</v>
          </cell>
          <cell r="F956">
            <v>0</v>
          </cell>
          <cell r="G956">
            <v>0</v>
          </cell>
        </row>
        <row r="957">
          <cell r="A957" t="str">
            <v>OtsCC17ROGR_0450</v>
          </cell>
          <cell r="B957" t="str">
            <v>PT14_D06_RR14_OtsCC17ROGR_0450</v>
          </cell>
          <cell r="C957">
            <v>136057</v>
          </cell>
          <cell r="D957">
            <v>2449</v>
          </cell>
          <cell r="E957">
            <v>1.8</v>
          </cell>
          <cell r="F957">
            <v>34.69</v>
          </cell>
          <cell r="G957">
            <v>1.79</v>
          </cell>
        </row>
        <row r="958">
          <cell r="A958" t="str">
            <v>OtsCC17ROGR_0450</v>
          </cell>
          <cell r="B958" t="str">
            <v>PT08_G07_RR08_OtsCC17ROGR_0450</v>
          </cell>
          <cell r="C958">
            <v>119155</v>
          </cell>
          <cell r="D958">
            <v>1084</v>
          </cell>
          <cell r="E958">
            <v>0.91</v>
          </cell>
          <cell r="F958">
            <v>4.8</v>
          </cell>
          <cell r="G958">
            <v>1.1000000000000001</v>
          </cell>
        </row>
        <row r="959">
          <cell r="A959" t="str">
            <v>OtsCC17ROGR_0451</v>
          </cell>
          <cell r="B959" t="str">
            <v>PT12_C11_RR17_RR17_451</v>
          </cell>
          <cell r="C959">
            <v>356619</v>
          </cell>
          <cell r="D959">
            <v>122887</v>
          </cell>
          <cell r="E959">
            <v>34.46</v>
          </cell>
          <cell r="F959">
            <v>99.63</v>
          </cell>
          <cell r="G959">
            <v>0.33</v>
          </cell>
        </row>
        <row r="960">
          <cell r="A960" t="str">
            <v>OtsCC17ROGR_0452</v>
          </cell>
          <cell r="B960" t="str">
            <v>PT12_D11_RR17_RR17_452</v>
          </cell>
          <cell r="C960">
            <v>347707</v>
          </cell>
          <cell r="D960">
            <v>4903</v>
          </cell>
          <cell r="E960">
            <v>1.41</v>
          </cell>
          <cell r="F960">
            <v>52.4</v>
          </cell>
          <cell r="G960">
            <v>6.36</v>
          </cell>
        </row>
        <row r="961">
          <cell r="A961" t="str">
            <v>OtsCC17ROGR_0453</v>
          </cell>
          <cell r="B961" t="str">
            <v>PT08_H07_RR08_OtsCC17ROGR_0453</v>
          </cell>
          <cell r="C961">
            <v>93382</v>
          </cell>
          <cell r="D961">
            <v>474</v>
          </cell>
          <cell r="E961">
            <v>0.51</v>
          </cell>
          <cell r="F961">
            <v>0.37</v>
          </cell>
          <cell r="G961">
            <v>4.76</v>
          </cell>
        </row>
        <row r="962">
          <cell r="A962" t="str">
            <v>OtsCC17ROGR_0454</v>
          </cell>
          <cell r="B962" t="str">
            <v>PT08_A08_RR08_OtsCC17ROGR_0454</v>
          </cell>
          <cell r="C962">
            <v>130671</v>
          </cell>
          <cell r="D962">
            <v>798</v>
          </cell>
          <cell r="E962">
            <v>0.61</v>
          </cell>
          <cell r="F962">
            <v>1.1100000000000001</v>
          </cell>
          <cell r="G962">
            <v>2.13</v>
          </cell>
        </row>
        <row r="963">
          <cell r="A963" t="str">
            <v>OtsCC17ROGR_0455</v>
          </cell>
          <cell r="B963" t="str">
            <v>PT08_B08_RR08_OtsCC17ROGR_0455</v>
          </cell>
          <cell r="C963">
            <v>117796</v>
          </cell>
          <cell r="D963">
            <v>397</v>
          </cell>
          <cell r="E963">
            <v>0.34</v>
          </cell>
          <cell r="F963">
            <v>0</v>
          </cell>
          <cell r="G963">
            <v>0</v>
          </cell>
        </row>
        <row r="964">
          <cell r="A964" t="str">
            <v>OtsCC17ROGR_0456</v>
          </cell>
          <cell r="B964" t="str">
            <v>PT08_C08_RR08_OtsCC17ROGR_0456</v>
          </cell>
          <cell r="C964">
            <v>84441</v>
          </cell>
          <cell r="D964">
            <v>37365</v>
          </cell>
          <cell r="E964">
            <v>44.25</v>
          </cell>
          <cell r="F964">
            <v>99.63</v>
          </cell>
          <cell r="G964">
            <v>0.28000000000000003</v>
          </cell>
        </row>
        <row r="965">
          <cell r="A965" t="str">
            <v>OtsCC17ROGR_0457</v>
          </cell>
          <cell r="B965" t="str">
            <v>PT12_E11_RR17_RR17_457</v>
          </cell>
          <cell r="C965">
            <v>400541</v>
          </cell>
          <cell r="D965">
            <v>1594</v>
          </cell>
          <cell r="E965">
            <v>0.4</v>
          </cell>
          <cell r="F965">
            <v>14.02</v>
          </cell>
          <cell r="G965">
            <v>7</v>
          </cell>
        </row>
        <row r="966">
          <cell r="A966" t="str">
            <v>OtsCC17ROGR_0458</v>
          </cell>
          <cell r="B966" t="str">
            <v>PT12_F11_RR17_RR17_458</v>
          </cell>
          <cell r="C966">
            <v>189939</v>
          </cell>
          <cell r="D966">
            <v>1521</v>
          </cell>
          <cell r="E966">
            <v>0.8</v>
          </cell>
          <cell r="F966">
            <v>8.86</v>
          </cell>
          <cell r="G966">
            <v>12.72</v>
          </cell>
        </row>
        <row r="967">
          <cell r="A967" t="str">
            <v>OtsCC17ROGR_0459</v>
          </cell>
          <cell r="B967" t="str">
            <v>PT08_D08_RR08_OtsCC17ROGR_0459</v>
          </cell>
          <cell r="C967">
            <v>120962</v>
          </cell>
          <cell r="D967">
            <v>2001</v>
          </cell>
          <cell r="E967">
            <v>1.65</v>
          </cell>
          <cell r="F967">
            <v>18.079999999999998</v>
          </cell>
          <cell r="G967">
            <v>3.99</v>
          </cell>
        </row>
        <row r="968">
          <cell r="A968" t="str">
            <v>OtsCC17ROGR_0460</v>
          </cell>
          <cell r="B968" t="str">
            <v>PT08_E08_RR08_OtsCC17ROGR_0460</v>
          </cell>
          <cell r="C968">
            <v>101215</v>
          </cell>
          <cell r="D968">
            <v>211</v>
          </cell>
          <cell r="E968">
            <v>0.21</v>
          </cell>
          <cell r="F968">
            <v>0</v>
          </cell>
          <cell r="G968">
            <v>0</v>
          </cell>
        </row>
        <row r="969">
          <cell r="A969" t="str">
            <v>OtsCC17ROGR_0461</v>
          </cell>
          <cell r="B969" t="str">
            <v>PT08_F08_RR08_OtsCC17ROGR_0461</v>
          </cell>
          <cell r="C969">
            <v>112162</v>
          </cell>
          <cell r="D969">
            <v>3390</v>
          </cell>
          <cell r="E969">
            <v>3.02</v>
          </cell>
          <cell r="F969">
            <v>61.25</v>
          </cell>
          <cell r="G969">
            <v>1.84</v>
          </cell>
        </row>
        <row r="970">
          <cell r="A970" t="str">
            <v>OtsCC17ROGR_0462</v>
          </cell>
          <cell r="B970" t="str">
            <v>PT08_G08_RR08_OtsCC17ROGR_0462</v>
          </cell>
          <cell r="C970">
            <v>160023</v>
          </cell>
          <cell r="D970">
            <v>9910</v>
          </cell>
          <cell r="E970">
            <v>6.19</v>
          </cell>
          <cell r="F970">
            <v>88.56</v>
          </cell>
          <cell r="G970">
            <v>1.75</v>
          </cell>
        </row>
        <row r="971">
          <cell r="A971" t="str">
            <v>OtsCC17ROGR_0463</v>
          </cell>
          <cell r="B971" t="str">
            <v>PT08_H08_RR08_OtsCC17ROGR_0463</v>
          </cell>
          <cell r="C971">
            <v>77984</v>
          </cell>
          <cell r="D971">
            <v>420</v>
          </cell>
          <cell r="E971">
            <v>0.54</v>
          </cell>
          <cell r="F971">
            <v>0.37</v>
          </cell>
          <cell r="G971">
            <v>0</v>
          </cell>
        </row>
        <row r="972">
          <cell r="A972" t="str">
            <v>OtsCC17ROGR_0464</v>
          </cell>
          <cell r="B972" t="str">
            <v>PT08_A09_RR08_OtsCC17ROGR_0464</v>
          </cell>
          <cell r="C972">
            <v>139430</v>
          </cell>
          <cell r="D972">
            <v>19966</v>
          </cell>
          <cell r="E972">
            <v>14.32</v>
          </cell>
          <cell r="F972">
            <v>98.15</v>
          </cell>
          <cell r="G972">
            <v>0.52</v>
          </cell>
        </row>
        <row r="973">
          <cell r="A973" t="str">
            <v>OtsCC17ROGR_0465</v>
          </cell>
          <cell r="B973" t="str">
            <v>PT08_B09_RR08_OtsCC17ROGR_0465</v>
          </cell>
          <cell r="C973">
            <v>130380</v>
          </cell>
          <cell r="D973">
            <v>4740</v>
          </cell>
          <cell r="E973">
            <v>3.64</v>
          </cell>
          <cell r="F973">
            <v>78.599999999999994</v>
          </cell>
          <cell r="G973">
            <v>3.08</v>
          </cell>
        </row>
        <row r="974">
          <cell r="A974" t="str">
            <v>OtsCC17ROGR_0466</v>
          </cell>
          <cell r="B974" t="str">
            <v>PT08_C09_RR08_OtsCC17ROGR_0466</v>
          </cell>
          <cell r="C974">
            <v>101505</v>
          </cell>
          <cell r="D974">
            <v>3981</v>
          </cell>
          <cell r="E974">
            <v>3.92</v>
          </cell>
          <cell r="F974">
            <v>74.91</v>
          </cell>
          <cell r="G974">
            <v>2.09</v>
          </cell>
        </row>
        <row r="975">
          <cell r="A975" t="str">
            <v>OtsCC17ROGR_0467</v>
          </cell>
          <cell r="B975" t="str">
            <v>PT12_G11_RR17_RR17_467</v>
          </cell>
          <cell r="C975">
            <v>467288</v>
          </cell>
          <cell r="D975">
            <v>8896</v>
          </cell>
          <cell r="E975">
            <v>1.9</v>
          </cell>
          <cell r="F975">
            <v>72.69</v>
          </cell>
          <cell r="G975">
            <v>4.21</v>
          </cell>
        </row>
        <row r="976">
          <cell r="A976" t="str">
            <v>OtsCC17ROGR_0468</v>
          </cell>
          <cell r="B976" t="str">
            <v>PT12_H11_RR17_RR17_468</v>
          </cell>
          <cell r="C976">
            <v>863529</v>
          </cell>
          <cell r="D976">
            <v>428436</v>
          </cell>
          <cell r="E976">
            <v>49.61</v>
          </cell>
          <cell r="F976">
            <v>99.26</v>
          </cell>
          <cell r="G976">
            <v>0.24</v>
          </cell>
        </row>
        <row r="977">
          <cell r="A977" t="str">
            <v>OtsCC17ROGR_0469</v>
          </cell>
          <cell r="B977" t="str">
            <v>PT08_D09_RR08_OtsCC17ROGR_0469</v>
          </cell>
          <cell r="C977">
            <v>125925</v>
          </cell>
          <cell r="D977">
            <v>886</v>
          </cell>
          <cell r="E977">
            <v>0.7</v>
          </cell>
          <cell r="F977">
            <v>1.1100000000000001</v>
          </cell>
          <cell r="G977">
            <v>10.34</v>
          </cell>
        </row>
        <row r="978">
          <cell r="A978" t="str">
            <v>OtsCC17ROGR_0470</v>
          </cell>
          <cell r="B978" t="str">
            <v>PT14_E06_RR14_OtsCC17ROGR_0470</v>
          </cell>
          <cell r="C978">
            <v>103257</v>
          </cell>
          <cell r="D978">
            <v>1142</v>
          </cell>
          <cell r="E978">
            <v>1.1100000000000001</v>
          </cell>
          <cell r="F978">
            <v>4.8</v>
          </cell>
          <cell r="G978">
            <v>8.39</v>
          </cell>
        </row>
        <row r="979">
          <cell r="A979" t="str">
            <v>OtsCC17ROGR_0470</v>
          </cell>
          <cell r="B979" t="str">
            <v>PT08_E09_RR08_OtsCC17ROGR_0470</v>
          </cell>
          <cell r="C979">
            <v>71622</v>
          </cell>
          <cell r="D979">
            <v>310</v>
          </cell>
          <cell r="E979">
            <v>0.43</v>
          </cell>
          <cell r="F979">
            <v>0</v>
          </cell>
          <cell r="G979">
            <v>0</v>
          </cell>
        </row>
        <row r="980">
          <cell r="A980" t="str">
            <v>OtsCC17ROGR_0471</v>
          </cell>
          <cell r="B980" t="str">
            <v>PT12_A12_RR17_RR17_471</v>
          </cell>
          <cell r="C980">
            <v>51840</v>
          </cell>
          <cell r="D980">
            <v>2324</v>
          </cell>
          <cell r="E980">
            <v>4.4800000000000004</v>
          </cell>
          <cell r="F980">
            <v>26.57</v>
          </cell>
          <cell r="G980">
            <v>5.9</v>
          </cell>
        </row>
        <row r="981">
          <cell r="A981" t="str">
            <v>OtsCC17ROGR_0472</v>
          </cell>
          <cell r="B981" t="str">
            <v>PT12_B12_RR17_RR17_472</v>
          </cell>
          <cell r="C981">
            <v>223107</v>
          </cell>
          <cell r="D981">
            <v>1624</v>
          </cell>
          <cell r="E981">
            <v>0.73</v>
          </cell>
          <cell r="F981">
            <v>12.18</v>
          </cell>
          <cell r="G981">
            <v>12.41</v>
          </cell>
        </row>
        <row r="982">
          <cell r="A982" t="str">
            <v>OtsCC17ROGR_0473</v>
          </cell>
          <cell r="B982" t="str">
            <v>PT12_C12_RR17_RR17_473</v>
          </cell>
          <cell r="C982">
            <v>254269</v>
          </cell>
          <cell r="D982">
            <v>7134</v>
          </cell>
          <cell r="E982">
            <v>2.81</v>
          </cell>
          <cell r="F982">
            <v>74.540000000000006</v>
          </cell>
          <cell r="G982">
            <v>3.41</v>
          </cell>
        </row>
        <row r="983">
          <cell r="A983" t="str">
            <v>OtsCC17ROGR_0474</v>
          </cell>
          <cell r="B983" t="str">
            <v>PT12_D12_RR17_RR17_474</v>
          </cell>
          <cell r="C983">
            <v>311891</v>
          </cell>
          <cell r="D983">
            <v>35298</v>
          </cell>
          <cell r="E983">
            <v>11.32</v>
          </cell>
          <cell r="F983">
            <v>99.26</v>
          </cell>
          <cell r="G983">
            <v>0.68</v>
          </cell>
        </row>
        <row r="984">
          <cell r="A984" t="str">
            <v>OtsCC17ROGR_0475</v>
          </cell>
          <cell r="B984" t="str">
            <v>PT08_F09_RR08_OtsCC17ROGR_0475</v>
          </cell>
          <cell r="C984">
            <v>144623</v>
          </cell>
          <cell r="D984">
            <v>53</v>
          </cell>
          <cell r="E984">
            <v>0.04</v>
          </cell>
          <cell r="F984">
            <v>0</v>
          </cell>
          <cell r="G984">
            <v>0</v>
          </cell>
        </row>
        <row r="985">
          <cell r="A985" t="str">
            <v>OtsCC17ROGR_0476</v>
          </cell>
          <cell r="B985" t="str">
            <v>PT08_G09_RR08_OtsCC17ROGR_0476</v>
          </cell>
          <cell r="C985">
            <v>144862</v>
          </cell>
          <cell r="D985">
            <v>1077</v>
          </cell>
          <cell r="E985">
            <v>0.74</v>
          </cell>
          <cell r="F985">
            <v>2.21</v>
          </cell>
          <cell r="G985">
            <v>3.49</v>
          </cell>
        </row>
        <row r="986">
          <cell r="A986" t="str">
            <v>OtsCC17ROGR_0477</v>
          </cell>
          <cell r="B986" t="str">
            <v>PT08_H09_RR08_OtsCC17ROGR_0477</v>
          </cell>
          <cell r="C986">
            <v>95192</v>
          </cell>
          <cell r="D986">
            <v>1101</v>
          </cell>
          <cell r="E986">
            <v>1.1599999999999999</v>
          </cell>
          <cell r="F986">
            <v>4.0599999999999996</v>
          </cell>
          <cell r="G986">
            <v>2.19</v>
          </cell>
        </row>
        <row r="987">
          <cell r="A987" t="str">
            <v>OtsCC17ROGR_0478</v>
          </cell>
          <cell r="B987" t="str">
            <v>PT08_A10_RR08_OtsCC17ROGR_0478</v>
          </cell>
          <cell r="C987">
            <v>126412</v>
          </cell>
          <cell r="D987">
            <v>1538</v>
          </cell>
          <cell r="E987">
            <v>1.22</v>
          </cell>
          <cell r="F987">
            <v>9.9600000000000009</v>
          </cell>
          <cell r="G987">
            <v>5.12</v>
          </cell>
        </row>
        <row r="988">
          <cell r="A988" t="str">
            <v>OtsCC17ROGR_0479</v>
          </cell>
          <cell r="B988" t="str">
            <v>PT08_B10_RR08_OtsCC17ROGR_0479</v>
          </cell>
          <cell r="C988">
            <v>135019</v>
          </cell>
          <cell r="D988">
            <v>607</v>
          </cell>
          <cell r="E988">
            <v>0.45</v>
          </cell>
          <cell r="F988">
            <v>0.74</v>
          </cell>
          <cell r="G988">
            <v>0</v>
          </cell>
        </row>
        <row r="989">
          <cell r="A989" t="str">
            <v>OtsCC17ROGR_0480</v>
          </cell>
          <cell r="B989" t="str">
            <v>PT12_E12_RR17_RR17_480</v>
          </cell>
          <cell r="C989">
            <v>760294</v>
          </cell>
          <cell r="D989">
            <v>349557</v>
          </cell>
          <cell r="E989">
            <v>45.98</v>
          </cell>
          <cell r="F989">
            <v>67.53</v>
          </cell>
          <cell r="G989">
            <v>5.53</v>
          </cell>
        </row>
        <row r="990">
          <cell r="A990" t="str">
            <v>OtsCC17ROGR_0481</v>
          </cell>
          <cell r="B990" t="str">
            <v>PT12_F12_RR17_RR17_481</v>
          </cell>
          <cell r="C990">
            <v>242846</v>
          </cell>
          <cell r="D990">
            <v>43347</v>
          </cell>
          <cell r="E990">
            <v>17.850000000000001</v>
          </cell>
          <cell r="F990">
            <v>99.26</v>
          </cell>
          <cell r="G990">
            <v>0.61</v>
          </cell>
        </row>
        <row r="991">
          <cell r="A991" t="str">
            <v>OtsCC17ROGR_0482</v>
          </cell>
          <cell r="B991" t="str">
            <v>PT10_G09_FCRR2_RR17_482</v>
          </cell>
          <cell r="C991">
            <v>318933</v>
          </cell>
          <cell r="D991">
            <v>2250</v>
          </cell>
          <cell r="E991">
            <v>0.71</v>
          </cell>
          <cell r="F991">
            <v>21.4</v>
          </cell>
          <cell r="G991">
            <v>8.74</v>
          </cell>
        </row>
        <row r="992">
          <cell r="A992" t="str">
            <v>OtsCC17ROGR_0483</v>
          </cell>
          <cell r="B992" t="str">
            <v>PT08_C10_RR08_OtsCC17ROGR_0483</v>
          </cell>
          <cell r="C992">
            <v>128122</v>
          </cell>
          <cell r="D992">
            <v>1897</v>
          </cell>
          <cell r="E992">
            <v>1.48</v>
          </cell>
          <cell r="F992">
            <v>18.82</v>
          </cell>
          <cell r="G992">
            <v>4.6500000000000004</v>
          </cell>
        </row>
        <row r="993">
          <cell r="A993" t="str">
            <v>OtsCC17ROGR_0484</v>
          </cell>
          <cell r="B993" t="str">
            <v>PT08_D10_RR08_OtsCC17ROGR_0484</v>
          </cell>
          <cell r="C993">
            <v>94138</v>
          </cell>
          <cell r="D993">
            <v>25398</v>
          </cell>
          <cell r="E993">
            <v>26.98</v>
          </cell>
          <cell r="F993">
            <v>99.63</v>
          </cell>
          <cell r="G993">
            <v>0.54</v>
          </cell>
        </row>
        <row r="994">
          <cell r="A994" t="str">
            <v>OtsCC17ROGR_0485</v>
          </cell>
          <cell r="B994" t="str">
            <v>PT10_H09_FCRR2_RR17_485</v>
          </cell>
          <cell r="C994">
            <v>133365</v>
          </cell>
          <cell r="D994">
            <v>6777</v>
          </cell>
          <cell r="E994">
            <v>5.08</v>
          </cell>
          <cell r="F994">
            <v>48.71</v>
          </cell>
          <cell r="G994">
            <v>8.1999999999999993</v>
          </cell>
        </row>
        <row r="995">
          <cell r="A995" t="str">
            <v>OtsCC18ROGR_0001</v>
          </cell>
          <cell r="B995" t="str">
            <v>PT08_E10_RR08_OtsCC18ROGR_0001</v>
          </cell>
          <cell r="C995">
            <v>138638</v>
          </cell>
          <cell r="D995">
            <v>18291</v>
          </cell>
          <cell r="E995">
            <v>13.19</v>
          </cell>
          <cell r="F995">
            <v>97.79</v>
          </cell>
          <cell r="G995">
            <v>0.43</v>
          </cell>
        </row>
        <row r="996">
          <cell r="A996" t="str">
            <v>OtsCC18ROGR_0002</v>
          </cell>
          <cell r="B996" t="str">
            <v>PT08_F10_RR08_OtsCC18ROGR_0002</v>
          </cell>
          <cell r="C996">
            <v>140458</v>
          </cell>
          <cell r="D996">
            <v>4511</v>
          </cell>
          <cell r="E996">
            <v>3.21</v>
          </cell>
          <cell r="F996">
            <v>70.11</v>
          </cell>
          <cell r="G996">
            <v>1.2</v>
          </cell>
        </row>
        <row r="997">
          <cell r="A997" t="str">
            <v>OtsCC18ROGR_0003</v>
          </cell>
          <cell r="B997" t="str">
            <v>PT08_G10_RR08_OtsCC18ROGR_0003</v>
          </cell>
          <cell r="C997">
            <v>112410</v>
          </cell>
          <cell r="D997">
            <v>25045</v>
          </cell>
          <cell r="E997">
            <v>22.28</v>
          </cell>
          <cell r="F997">
            <v>98.89</v>
          </cell>
          <cell r="G997">
            <v>0.55000000000000004</v>
          </cell>
        </row>
        <row r="998">
          <cell r="A998" t="str">
            <v>OtsCC18ROGR_0004</v>
          </cell>
          <cell r="B998" t="str">
            <v>PT08_H10_RR08_OtsCC18ROGR_0004</v>
          </cell>
          <cell r="C998">
            <v>120849</v>
          </cell>
          <cell r="D998">
            <v>15162</v>
          </cell>
          <cell r="E998">
            <v>12.55</v>
          </cell>
          <cell r="F998">
            <v>97.05</v>
          </cell>
          <cell r="G998">
            <v>0.84</v>
          </cell>
        </row>
        <row r="999">
          <cell r="A999" t="str">
            <v>OtsCC18ROGR_0005</v>
          </cell>
          <cell r="B999" t="str">
            <v>PT08_A11_RR08_OtsCC18ROGR_0005</v>
          </cell>
          <cell r="C999">
            <v>114956</v>
          </cell>
          <cell r="D999">
            <v>19355</v>
          </cell>
          <cell r="E999">
            <v>16.84</v>
          </cell>
          <cell r="F999">
            <v>97.79</v>
          </cell>
          <cell r="G999">
            <v>0.56999999999999995</v>
          </cell>
        </row>
        <row r="1000">
          <cell r="A1000" t="str">
            <v>OtsCC18ROGR_0006</v>
          </cell>
          <cell r="B1000" t="str">
            <v>PT08_B11_RR08_OtsCC18ROGR_0006</v>
          </cell>
          <cell r="C1000">
            <v>135033</v>
          </cell>
          <cell r="D1000">
            <v>38707</v>
          </cell>
          <cell r="E1000">
            <v>28.66</v>
          </cell>
          <cell r="F1000">
            <v>99.26</v>
          </cell>
          <cell r="G1000">
            <v>0.24</v>
          </cell>
        </row>
        <row r="1001">
          <cell r="A1001" t="str">
            <v>OtsCC18ROGR_0007</v>
          </cell>
          <cell r="B1001" t="str">
            <v>PT08_C11_RR08_OtsCC18ROGR_0007</v>
          </cell>
          <cell r="C1001">
            <v>125200</v>
          </cell>
          <cell r="D1001">
            <v>71378</v>
          </cell>
          <cell r="E1001">
            <v>57.01</v>
          </cell>
          <cell r="F1001">
            <v>98.89</v>
          </cell>
          <cell r="G1001">
            <v>0.14000000000000001</v>
          </cell>
        </row>
        <row r="1002">
          <cell r="A1002" t="str">
            <v>OtsCC18ROGR_0008</v>
          </cell>
          <cell r="B1002" t="str">
            <v>PT08_D11_RR08_OtsCC18ROGR_0008</v>
          </cell>
          <cell r="C1002">
            <v>67935</v>
          </cell>
          <cell r="D1002">
            <v>39191</v>
          </cell>
          <cell r="E1002">
            <v>57.69</v>
          </cell>
          <cell r="F1002">
            <v>98.52</v>
          </cell>
          <cell r="G1002">
            <v>0.24</v>
          </cell>
        </row>
        <row r="1003">
          <cell r="A1003" t="str">
            <v>OtsCC18ROGR_0009</v>
          </cell>
          <cell r="B1003" t="str">
            <v>PT08_E11_RR08_OtsCC18ROGR_0009</v>
          </cell>
          <cell r="C1003">
            <v>117243</v>
          </cell>
          <cell r="D1003">
            <v>194</v>
          </cell>
          <cell r="E1003">
            <v>0.17</v>
          </cell>
          <cell r="F1003">
            <v>0</v>
          </cell>
          <cell r="G1003">
            <v>0</v>
          </cell>
        </row>
        <row r="1004">
          <cell r="A1004" t="str">
            <v>OtsCC18ROGR_0010</v>
          </cell>
          <cell r="B1004" t="str">
            <v>PT08_F11_RR08_OtsCC18ROGR_0010</v>
          </cell>
          <cell r="C1004">
            <v>141720</v>
          </cell>
          <cell r="D1004">
            <v>17462</v>
          </cell>
          <cell r="E1004">
            <v>12.32</v>
          </cell>
          <cell r="F1004">
            <v>97.79</v>
          </cell>
          <cell r="G1004">
            <v>0.95</v>
          </cell>
        </row>
        <row r="1005">
          <cell r="A1005" t="str">
            <v>OtsCC18ROGR_0010</v>
          </cell>
          <cell r="B1005" t="str">
            <v>PT14_F06_RR14_OtsCC18ROGR_0010</v>
          </cell>
          <cell r="C1005">
            <v>122074</v>
          </cell>
          <cell r="D1005">
            <v>690</v>
          </cell>
          <cell r="E1005">
            <v>0.56999999999999995</v>
          </cell>
          <cell r="F1005">
            <v>1.1100000000000001</v>
          </cell>
          <cell r="G1005">
            <v>0</v>
          </cell>
        </row>
        <row r="1006">
          <cell r="A1006" t="str">
            <v>OtsCC18ROGR_0011</v>
          </cell>
          <cell r="B1006" t="str">
            <v>PT08_G11_RR08_OtsCC18ROGR_0011</v>
          </cell>
          <cell r="C1006">
            <v>126968</v>
          </cell>
          <cell r="D1006">
            <v>23683</v>
          </cell>
          <cell r="E1006">
            <v>18.649999999999999</v>
          </cell>
          <cell r="F1006">
            <v>99.26</v>
          </cell>
          <cell r="G1006">
            <v>0.41</v>
          </cell>
        </row>
        <row r="1007">
          <cell r="A1007" t="str">
            <v>OtsCC18ROGR_0012</v>
          </cell>
          <cell r="B1007" t="str">
            <v>PT08_H11_RR08_OtsCC18ROGR_0012</v>
          </cell>
          <cell r="C1007">
            <v>156735</v>
          </cell>
          <cell r="D1007">
            <v>16579</v>
          </cell>
          <cell r="E1007">
            <v>10.58</v>
          </cell>
          <cell r="F1007">
            <v>98.52</v>
          </cell>
          <cell r="G1007">
            <v>0.52</v>
          </cell>
        </row>
        <row r="1008">
          <cell r="A1008" t="str">
            <v>OtsCC18ROGR_0013</v>
          </cell>
          <cell r="B1008" t="str">
            <v>PT08_A12_RR08_OtsCC18ROGR_0013</v>
          </cell>
          <cell r="C1008">
            <v>86161</v>
          </cell>
          <cell r="D1008">
            <v>13183</v>
          </cell>
          <cell r="E1008">
            <v>15.3</v>
          </cell>
          <cell r="F1008">
            <v>98.52</v>
          </cell>
          <cell r="G1008">
            <v>0.22</v>
          </cell>
        </row>
        <row r="1009">
          <cell r="A1009" t="str">
            <v>OtsCC18ROGR_0014</v>
          </cell>
          <cell r="B1009" t="str">
            <v>PT08_B12_RR08_OtsCC18ROGR_0014</v>
          </cell>
          <cell r="C1009">
            <v>132397</v>
          </cell>
          <cell r="D1009">
            <v>20618</v>
          </cell>
          <cell r="E1009">
            <v>15.57</v>
          </cell>
          <cell r="F1009">
            <v>96.68</v>
          </cell>
          <cell r="G1009">
            <v>1</v>
          </cell>
        </row>
        <row r="1010">
          <cell r="A1010" t="str">
            <v>OtsCC18ROGR_0015</v>
          </cell>
          <cell r="B1010" t="str">
            <v>PT08_C12_RR08_OtsCC18ROGR_0015</v>
          </cell>
          <cell r="C1010">
            <v>123432</v>
          </cell>
          <cell r="D1010">
            <v>19457</v>
          </cell>
          <cell r="E1010">
            <v>15.76</v>
          </cell>
          <cell r="F1010">
            <v>97.79</v>
          </cell>
          <cell r="G1010">
            <v>0.8</v>
          </cell>
        </row>
        <row r="1011">
          <cell r="A1011" t="str">
            <v>OtsCC18ROGR_0016</v>
          </cell>
          <cell r="B1011" t="str">
            <v>PT08_D12_RR08_OtsCC18ROGR_0016</v>
          </cell>
          <cell r="C1011">
            <v>161318</v>
          </cell>
          <cell r="D1011">
            <v>27760</v>
          </cell>
          <cell r="E1011">
            <v>17.21</v>
          </cell>
          <cell r="F1011">
            <v>98.89</v>
          </cell>
          <cell r="G1011">
            <v>0.57999999999999996</v>
          </cell>
        </row>
        <row r="1012">
          <cell r="A1012" t="str">
            <v>OtsCC18ROGR_0017</v>
          </cell>
          <cell r="B1012" t="str">
            <v>PT08_E12_RR08_OtsCC18ROGR_0017</v>
          </cell>
          <cell r="C1012">
            <v>92490</v>
          </cell>
          <cell r="D1012">
            <v>1363</v>
          </cell>
          <cell r="E1012">
            <v>1.47</v>
          </cell>
          <cell r="F1012">
            <v>5.54</v>
          </cell>
          <cell r="G1012">
            <v>1.75</v>
          </cell>
        </row>
        <row r="1013">
          <cell r="A1013" t="str">
            <v>OtsCC18ROGR_0018</v>
          </cell>
          <cell r="B1013" t="str">
            <v>PT08_F12_RR08_OtsCC18ROGR_0018</v>
          </cell>
          <cell r="C1013">
            <v>108247</v>
          </cell>
          <cell r="D1013">
            <v>744</v>
          </cell>
          <cell r="E1013">
            <v>0.69</v>
          </cell>
          <cell r="F1013">
            <v>0.74</v>
          </cell>
          <cell r="G1013">
            <v>0</v>
          </cell>
        </row>
        <row r="1014">
          <cell r="A1014" t="str">
            <v>OtsCC18ROGR_0019</v>
          </cell>
          <cell r="B1014" t="str">
            <v>PT09_A01_RR09_OtsCC18ROGR_0019</v>
          </cell>
          <cell r="C1014">
            <v>146094</v>
          </cell>
          <cell r="D1014">
            <v>1301</v>
          </cell>
          <cell r="E1014">
            <v>0.89</v>
          </cell>
          <cell r="F1014">
            <v>6.64</v>
          </cell>
          <cell r="G1014">
            <v>4.71</v>
          </cell>
        </row>
        <row r="1015">
          <cell r="A1015" t="str">
            <v>OtsCC18ROGR_0020</v>
          </cell>
          <cell r="B1015" t="str">
            <v>PT09_B01_RR09_OtsCC18ROGR_0020</v>
          </cell>
          <cell r="C1015">
            <v>235390</v>
          </cell>
          <cell r="D1015">
            <v>30702</v>
          </cell>
          <cell r="E1015">
            <v>13.04</v>
          </cell>
          <cell r="F1015">
            <v>98.89</v>
          </cell>
          <cell r="G1015">
            <v>0.56999999999999995</v>
          </cell>
        </row>
        <row r="1016">
          <cell r="A1016" t="str">
            <v>OtsCC18ROGR_0021</v>
          </cell>
          <cell r="B1016" t="str">
            <v>PT09_C01_RR09_OtsCC18ROGR_0021</v>
          </cell>
          <cell r="C1016">
            <v>220559</v>
          </cell>
          <cell r="D1016">
            <v>127456</v>
          </cell>
          <cell r="E1016">
            <v>57.79</v>
          </cell>
          <cell r="F1016">
            <v>98.89</v>
          </cell>
          <cell r="G1016">
            <v>0.17</v>
          </cell>
        </row>
        <row r="1017">
          <cell r="A1017" t="str">
            <v>OtsCC18ROGR_0022</v>
          </cell>
          <cell r="B1017" t="str">
            <v>PT09_D01_RR09_OtsCC18ROGR_0022</v>
          </cell>
          <cell r="C1017">
            <v>227131</v>
          </cell>
          <cell r="D1017">
            <v>2562</v>
          </cell>
          <cell r="E1017">
            <v>1.1299999999999999</v>
          </cell>
          <cell r="F1017">
            <v>33.21</v>
          </cell>
          <cell r="G1017">
            <v>5.08</v>
          </cell>
        </row>
        <row r="1018">
          <cell r="A1018" t="str">
            <v>OtsCC18ROGR_0023</v>
          </cell>
          <cell r="B1018" t="str">
            <v>PT09_E01_RR09_OtsCC18ROGR_0023</v>
          </cell>
          <cell r="C1018">
            <v>217644</v>
          </cell>
          <cell r="D1018">
            <v>75909</v>
          </cell>
          <cell r="E1018">
            <v>34.880000000000003</v>
          </cell>
          <cell r="F1018">
            <v>98.89</v>
          </cell>
          <cell r="G1018">
            <v>0.25</v>
          </cell>
        </row>
        <row r="1019">
          <cell r="A1019" t="str">
            <v>OtsCC18ROGR_0024</v>
          </cell>
          <cell r="B1019" t="str">
            <v>PT09_F01_RR09_OtsCC18ROGR_0024</v>
          </cell>
          <cell r="C1019">
            <v>168509</v>
          </cell>
          <cell r="D1019">
            <v>24313</v>
          </cell>
          <cell r="E1019">
            <v>14.43</v>
          </cell>
          <cell r="F1019">
            <v>99.26</v>
          </cell>
          <cell r="G1019">
            <v>0.28999999999999998</v>
          </cell>
        </row>
        <row r="1020">
          <cell r="A1020" t="str">
            <v>OtsCC18ROGR_0025</v>
          </cell>
          <cell r="B1020" t="str">
            <v>PT09_G01_RR09_OtsCC18ROGR_0025</v>
          </cell>
          <cell r="C1020">
            <v>231098</v>
          </cell>
          <cell r="D1020">
            <v>18293</v>
          </cell>
          <cell r="E1020">
            <v>7.92</v>
          </cell>
          <cell r="F1020">
            <v>96.31</v>
          </cell>
          <cell r="G1020">
            <v>0.85</v>
          </cell>
        </row>
        <row r="1021">
          <cell r="A1021" t="str">
            <v>OtsCC18ROGR_0026</v>
          </cell>
          <cell r="B1021" t="str">
            <v>PT09_H01_RR09_OtsCC18ROGR_0026</v>
          </cell>
          <cell r="C1021">
            <v>271155</v>
          </cell>
          <cell r="D1021">
            <v>41656</v>
          </cell>
          <cell r="E1021">
            <v>15.36</v>
          </cell>
          <cell r="F1021">
            <v>99.63</v>
          </cell>
          <cell r="G1021">
            <v>0.68</v>
          </cell>
        </row>
        <row r="1022">
          <cell r="A1022" t="str">
            <v>OtsCC18ROGR_0027</v>
          </cell>
          <cell r="B1022" t="str">
            <v>PT09_A02_RR09_OtsCC18ROGR_0027</v>
          </cell>
          <cell r="C1022">
            <v>192854</v>
          </cell>
          <cell r="D1022">
            <v>6657</v>
          </cell>
          <cell r="E1022">
            <v>3.45</v>
          </cell>
          <cell r="F1022">
            <v>80.44</v>
          </cell>
          <cell r="G1022">
            <v>1.55</v>
          </cell>
        </row>
        <row r="1023">
          <cell r="A1023" t="str">
            <v>OtsCC18ROGR_0028</v>
          </cell>
          <cell r="B1023" t="str">
            <v>PT09_B02_RR09_OtsCC18ROGR_0028</v>
          </cell>
          <cell r="C1023">
            <v>157474</v>
          </cell>
          <cell r="D1023">
            <v>580</v>
          </cell>
          <cell r="E1023">
            <v>0.37</v>
          </cell>
          <cell r="F1023">
            <v>0.37</v>
          </cell>
          <cell r="G1023">
            <v>4.3499999999999996</v>
          </cell>
        </row>
        <row r="1024">
          <cell r="A1024" t="str">
            <v>OtsCC18ROGR_0029</v>
          </cell>
          <cell r="B1024" t="str">
            <v>PT09_C02_RR09_OtsCC18ROGR_0029</v>
          </cell>
          <cell r="C1024">
            <v>192578</v>
          </cell>
          <cell r="D1024">
            <v>1793</v>
          </cell>
          <cell r="E1024">
            <v>0.93</v>
          </cell>
          <cell r="F1024">
            <v>21.4</v>
          </cell>
          <cell r="G1024">
            <v>1.39</v>
          </cell>
        </row>
        <row r="1025">
          <cell r="A1025" t="str">
            <v>OtsCC18ROGR_0030</v>
          </cell>
          <cell r="B1025" t="str">
            <v>PT14_G06_RR14_OtsCC18ROGR_0030</v>
          </cell>
          <cell r="C1025">
            <v>212550</v>
          </cell>
          <cell r="D1025">
            <v>26415</v>
          </cell>
          <cell r="E1025">
            <v>12.43</v>
          </cell>
          <cell r="F1025">
            <v>97.79</v>
          </cell>
          <cell r="G1025">
            <v>0.48</v>
          </cell>
        </row>
        <row r="1026">
          <cell r="A1026" t="str">
            <v>OtsCC18ROGR_0030</v>
          </cell>
          <cell r="B1026" t="str">
            <v>PT09_D02_RR09_OtsCC18ROGR_0030</v>
          </cell>
          <cell r="C1026">
            <v>161170</v>
          </cell>
          <cell r="D1026">
            <v>306</v>
          </cell>
          <cell r="E1026">
            <v>0.19</v>
          </cell>
          <cell r="F1026">
            <v>0</v>
          </cell>
          <cell r="G1026">
            <v>0</v>
          </cell>
        </row>
        <row r="1027">
          <cell r="A1027" t="str">
            <v>OtsCC18ROGR_0031</v>
          </cell>
          <cell r="B1027" t="str">
            <v>PT09_E02_RR09_OtsCC18ROGR_0031</v>
          </cell>
          <cell r="C1027">
            <v>189325</v>
          </cell>
          <cell r="D1027">
            <v>68</v>
          </cell>
          <cell r="E1027">
            <v>0.04</v>
          </cell>
          <cell r="F1027">
            <v>0</v>
          </cell>
          <cell r="G1027">
            <v>0</v>
          </cell>
        </row>
        <row r="1028">
          <cell r="A1028" t="str">
            <v>OtsCC18ROGR_0032</v>
          </cell>
          <cell r="B1028" t="str">
            <v>PT09_F02_RR09_OtsCC18ROGR_0032</v>
          </cell>
          <cell r="C1028">
            <v>195877</v>
          </cell>
          <cell r="D1028">
            <v>168</v>
          </cell>
          <cell r="E1028">
            <v>0.09</v>
          </cell>
          <cell r="F1028">
            <v>0</v>
          </cell>
          <cell r="G1028">
            <v>0</v>
          </cell>
        </row>
        <row r="1029">
          <cell r="A1029" t="str">
            <v>OtsCC18ROGR_0033</v>
          </cell>
          <cell r="B1029" t="str">
            <v>PT09_G02_RR09_OtsCC18ROGR_0033</v>
          </cell>
          <cell r="C1029">
            <v>263008</v>
          </cell>
          <cell r="D1029">
            <v>554</v>
          </cell>
          <cell r="E1029">
            <v>0.21</v>
          </cell>
          <cell r="F1029">
            <v>0.37</v>
          </cell>
          <cell r="G1029">
            <v>0</v>
          </cell>
        </row>
        <row r="1030">
          <cell r="A1030" t="str">
            <v>OtsCC18ROGR_0034</v>
          </cell>
          <cell r="B1030" t="str">
            <v>PT09_H02_RR09_OtsCC18ROGR_0034</v>
          </cell>
          <cell r="C1030">
            <v>161460</v>
          </cell>
          <cell r="D1030">
            <v>64983</v>
          </cell>
          <cell r="E1030">
            <v>40.25</v>
          </cell>
          <cell r="F1030">
            <v>98.15</v>
          </cell>
          <cell r="G1030">
            <v>0.35</v>
          </cell>
        </row>
        <row r="1031">
          <cell r="A1031" t="str">
            <v>OtsCC18ROGR_0035</v>
          </cell>
          <cell r="B1031" t="str">
            <v>PT09_A03_RR09_OtsCC18ROGR_0035</v>
          </cell>
          <cell r="C1031">
            <v>64749</v>
          </cell>
          <cell r="D1031">
            <v>488</v>
          </cell>
          <cell r="E1031">
            <v>0.75</v>
          </cell>
          <cell r="F1031">
            <v>0.37</v>
          </cell>
          <cell r="G1031">
            <v>0</v>
          </cell>
        </row>
        <row r="1032">
          <cell r="A1032" t="str">
            <v>OtsCC18ROGR_0036</v>
          </cell>
          <cell r="B1032" t="str">
            <v>PT09_B03_RR09_OtsCC18ROGR_0036</v>
          </cell>
          <cell r="C1032">
            <v>194634</v>
          </cell>
          <cell r="D1032">
            <v>37948</v>
          </cell>
          <cell r="E1032">
            <v>19.5</v>
          </cell>
          <cell r="F1032">
            <v>99.63</v>
          </cell>
          <cell r="G1032">
            <v>0.15</v>
          </cell>
        </row>
        <row r="1033">
          <cell r="A1033" t="str">
            <v>OtsCC18ROGR_0037</v>
          </cell>
          <cell r="B1033" t="str">
            <v>PT09_C03_RR09_OtsCC18ROGR_0037</v>
          </cell>
          <cell r="C1033">
            <v>176553</v>
          </cell>
          <cell r="D1033">
            <v>443</v>
          </cell>
          <cell r="E1033">
            <v>0.25</v>
          </cell>
          <cell r="F1033">
            <v>0</v>
          </cell>
          <cell r="G1033">
            <v>0</v>
          </cell>
        </row>
        <row r="1034">
          <cell r="A1034" t="str">
            <v>OtsCC18ROGR_0038</v>
          </cell>
          <cell r="B1034" t="str">
            <v>PT09_D03_RR09_OtsCC18ROGR_0038</v>
          </cell>
          <cell r="C1034">
            <v>173434</v>
          </cell>
          <cell r="D1034">
            <v>284</v>
          </cell>
          <cell r="E1034">
            <v>0.16</v>
          </cell>
          <cell r="F1034">
            <v>0</v>
          </cell>
          <cell r="G1034">
            <v>0</v>
          </cell>
        </row>
        <row r="1035">
          <cell r="A1035" t="str">
            <v>OtsCC18ROGR_0039</v>
          </cell>
          <cell r="B1035" t="str">
            <v>PT09_E03_RR09_OtsCC18ROGR_0039</v>
          </cell>
          <cell r="C1035">
            <v>157763</v>
          </cell>
          <cell r="D1035">
            <v>8779</v>
          </cell>
          <cell r="E1035">
            <v>5.56</v>
          </cell>
          <cell r="F1035">
            <v>76.38</v>
          </cell>
          <cell r="G1035">
            <v>2.69</v>
          </cell>
        </row>
        <row r="1036">
          <cell r="A1036" t="str">
            <v>OtsCC18ROGR_0040</v>
          </cell>
          <cell r="B1036" t="str">
            <v>PT09_F03_RR09_OtsCC18ROGR_0040</v>
          </cell>
          <cell r="C1036">
            <v>157419</v>
          </cell>
          <cell r="D1036">
            <v>24354</v>
          </cell>
          <cell r="E1036">
            <v>15.47</v>
          </cell>
          <cell r="F1036">
            <v>98.15</v>
          </cell>
          <cell r="G1036">
            <v>0.37</v>
          </cell>
        </row>
        <row r="1037">
          <cell r="A1037" t="str">
            <v>OtsCC18ROGR_0041</v>
          </cell>
          <cell r="B1037" t="str">
            <v>PT09_G03_RR09_OtsCC18ROGR_0041</v>
          </cell>
          <cell r="C1037">
            <v>183610</v>
          </cell>
          <cell r="D1037">
            <v>646</v>
          </cell>
          <cell r="E1037">
            <v>0.35</v>
          </cell>
          <cell r="F1037">
            <v>0.37</v>
          </cell>
          <cell r="G1037">
            <v>0</v>
          </cell>
        </row>
        <row r="1038">
          <cell r="A1038" t="str">
            <v>OtsCC18ROGR_0042</v>
          </cell>
          <cell r="B1038" t="str">
            <v>PT09_H03_RR09_OtsCC18ROGR_0042</v>
          </cell>
          <cell r="C1038">
            <v>162233</v>
          </cell>
          <cell r="D1038">
            <v>188</v>
          </cell>
          <cell r="E1038">
            <v>0.12</v>
          </cell>
          <cell r="F1038">
            <v>0</v>
          </cell>
          <cell r="G1038">
            <v>0</v>
          </cell>
        </row>
        <row r="1039">
          <cell r="A1039" t="str">
            <v>OtsCC18ROGR_0043</v>
          </cell>
          <cell r="B1039" t="str">
            <v>PT09_A04_RR09_OtsCC18ROGR_0043</v>
          </cell>
          <cell r="C1039">
            <v>182595</v>
          </cell>
          <cell r="D1039">
            <v>403</v>
          </cell>
          <cell r="E1039">
            <v>0.22</v>
          </cell>
          <cell r="F1039">
            <v>0</v>
          </cell>
          <cell r="G1039">
            <v>0</v>
          </cell>
        </row>
        <row r="1040">
          <cell r="A1040" t="str">
            <v>OtsCC18ROGR_0044</v>
          </cell>
          <cell r="B1040" t="str">
            <v>PT09_B04_RR09_OtsCC18ROGR_0044</v>
          </cell>
          <cell r="C1040">
            <v>192533</v>
          </cell>
          <cell r="D1040">
            <v>107</v>
          </cell>
          <cell r="E1040">
            <v>0.06</v>
          </cell>
          <cell r="F1040">
            <v>0</v>
          </cell>
          <cell r="G1040">
            <v>0</v>
          </cell>
        </row>
        <row r="1041">
          <cell r="A1041" t="str">
            <v>OtsCC18ROGR_0045</v>
          </cell>
          <cell r="B1041" t="str">
            <v>PT09_C04_RR09_OtsCC18ROGR_0045</v>
          </cell>
          <cell r="C1041">
            <v>207251</v>
          </cell>
          <cell r="D1041">
            <v>33883</v>
          </cell>
          <cell r="E1041">
            <v>16.350000000000001</v>
          </cell>
          <cell r="F1041">
            <v>98.52</v>
          </cell>
          <cell r="G1041">
            <v>0.5</v>
          </cell>
        </row>
        <row r="1042">
          <cell r="A1042" t="str">
            <v>OtsCC18ROGR_0046</v>
          </cell>
          <cell r="B1042" t="str">
            <v>PT09_D04_RR09_OtsCC18ROGR_0046</v>
          </cell>
          <cell r="C1042">
            <v>213267</v>
          </cell>
          <cell r="D1042">
            <v>1652</v>
          </cell>
          <cell r="E1042">
            <v>0.77</v>
          </cell>
          <cell r="F1042">
            <v>9.59</v>
          </cell>
          <cell r="G1042">
            <v>7.02</v>
          </cell>
        </row>
        <row r="1043">
          <cell r="A1043" t="str">
            <v>OtsCC18ROGR_0047</v>
          </cell>
          <cell r="B1043" t="str">
            <v>PT09_E04_RR09_OtsCC18ROGR_0047</v>
          </cell>
          <cell r="C1043">
            <v>145334</v>
          </cell>
          <cell r="D1043">
            <v>648</v>
          </cell>
          <cell r="E1043">
            <v>0.45</v>
          </cell>
          <cell r="F1043">
            <v>0.37</v>
          </cell>
          <cell r="G1043">
            <v>0</v>
          </cell>
        </row>
        <row r="1044">
          <cell r="A1044" t="str">
            <v>OtsCC18ROGR_0048</v>
          </cell>
          <cell r="B1044" t="str">
            <v>PT09_F04_RR09_OtsCC18ROGR_0048</v>
          </cell>
          <cell r="C1044">
            <v>164782</v>
          </cell>
          <cell r="D1044">
            <v>114</v>
          </cell>
          <cell r="E1044">
            <v>7.0000000000000007E-2</v>
          </cell>
          <cell r="F1044">
            <v>0</v>
          </cell>
          <cell r="G1044">
            <v>0</v>
          </cell>
        </row>
        <row r="1045">
          <cell r="A1045" t="str">
            <v>OtsCC18ROGR_0049</v>
          </cell>
          <cell r="B1045" t="str">
            <v>PT09_G04_RR09_OtsCC18ROGR_0049</v>
          </cell>
          <cell r="C1045">
            <v>188132</v>
          </cell>
          <cell r="D1045">
            <v>51017</v>
          </cell>
          <cell r="E1045">
            <v>27.12</v>
          </cell>
          <cell r="F1045">
            <v>99.63</v>
          </cell>
          <cell r="G1045">
            <v>0.24</v>
          </cell>
        </row>
        <row r="1046">
          <cell r="A1046" t="str">
            <v>OtsCC18ROGR_0050</v>
          </cell>
          <cell r="B1046" t="str">
            <v>PT09_H04_RR09_OtsCC18ROGR_0050</v>
          </cell>
          <cell r="C1046">
            <v>169947</v>
          </cell>
          <cell r="D1046">
            <v>25297</v>
          </cell>
          <cell r="E1046">
            <v>14.89</v>
          </cell>
          <cell r="F1046">
            <v>98.15</v>
          </cell>
          <cell r="G1046">
            <v>0.36</v>
          </cell>
        </row>
        <row r="1047">
          <cell r="A1047" t="str">
            <v>OtsCC18ROGR_0050</v>
          </cell>
          <cell r="B1047" t="str">
            <v>PT14_H06_RR14_OtsCC18ROGR_0050</v>
          </cell>
          <cell r="C1047">
            <v>163332</v>
          </cell>
          <cell r="D1047">
            <v>205</v>
          </cell>
          <cell r="E1047">
            <v>0.13</v>
          </cell>
          <cell r="F1047">
            <v>0</v>
          </cell>
          <cell r="G1047">
            <v>0</v>
          </cell>
        </row>
        <row r="1048">
          <cell r="A1048" t="str">
            <v>OtsCC18ROGR_0051</v>
          </cell>
          <cell r="B1048" t="str">
            <v>PT09_A05_RR09_OtsCC18ROGR_0051</v>
          </cell>
          <cell r="C1048">
            <v>210135</v>
          </cell>
          <cell r="D1048">
            <v>363</v>
          </cell>
          <cell r="E1048">
            <v>0.17</v>
          </cell>
          <cell r="F1048">
            <v>0.37</v>
          </cell>
          <cell r="G1048">
            <v>0</v>
          </cell>
        </row>
        <row r="1049">
          <cell r="A1049" t="str">
            <v>OtsCC18ROGR_0052</v>
          </cell>
          <cell r="B1049" t="str">
            <v>PT09_B05_RR09_OtsCC18ROGR_0052</v>
          </cell>
          <cell r="C1049">
            <v>239094</v>
          </cell>
          <cell r="D1049">
            <v>16253</v>
          </cell>
          <cell r="E1049">
            <v>6.8</v>
          </cell>
          <cell r="F1049">
            <v>97.05</v>
          </cell>
          <cell r="G1049">
            <v>0.48</v>
          </cell>
        </row>
        <row r="1050">
          <cell r="A1050" t="str">
            <v>OtsCC18ROGR_0053</v>
          </cell>
          <cell r="B1050" t="str">
            <v>PT09_C05_RR09_OtsCC18ROGR_0053</v>
          </cell>
          <cell r="C1050">
            <v>191991</v>
          </cell>
          <cell r="D1050">
            <v>6515</v>
          </cell>
          <cell r="E1050">
            <v>3.39</v>
          </cell>
          <cell r="F1050">
            <v>80.81</v>
          </cell>
          <cell r="G1050">
            <v>1.46</v>
          </cell>
        </row>
        <row r="1051">
          <cell r="A1051" t="str">
            <v>OtsCC18ROGR_0054</v>
          </cell>
          <cell r="B1051" t="str">
            <v>PT09_D05_RR09_OtsCC18ROGR_0054</v>
          </cell>
          <cell r="C1051">
            <v>127152</v>
          </cell>
          <cell r="D1051">
            <v>2570</v>
          </cell>
          <cell r="E1051">
            <v>2.02</v>
          </cell>
          <cell r="F1051">
            <v>38.01</v>
          </cell>
          <cell r="G1051">
            <v>2.75</v>
          </cell>
        </row>
        <row r="1052">
          <cell r="A1052" t="str">
            <v>OtsCC18ROGR_0055</v>
          </cell>
          <cell r="B1052" t="str">
            <v>PT09_E05_RR09_OtsCC18ROGR_0055</v>
          </cell>
          <cell r="C1052">
            <v>162227</v>
          </cell>
          <cell r="D1052">
            <v>335</v>
          </cell>
          <cell r="E1052">
            <v>0.21</v>
          </cell>
          <cell r="F1052">
            <v>0</v>
          </cell>
          <cell r="G1052">
            <v>0</v>
          </cell>
        </row>
        <row r="1053">
          <cell r="A1053" t="str">
            <v>OtsCC18ROGR_0056</v>
          </cell>
          <cell r="B1053" t="str">
            <v>PT09_F05_RR09_OtsCC18ROGR_0056</v>
          </cell>
          <cell r="C1053">
            <v>144549</v>
          </cell>
          <cell r="D1053">
            <v>80</v>
          </cell>
          <cell r="E1053">
            <v>0.06</v>
          </cell>
          <cell r="F1053">
            <v>0</v>
          </cell>
          <cell r="G1053">
            <v>0</v>
          </cell>
        </row>
        <row r="1054">
          <cell r="A1054" t="str">
            <v>OtsCC18ROGR_0057</v>
          </cell>
          <cell r="B1054" t="str">
            <v>PT09_G05_RR09_OtsCC18ROGR_0057</v>
          </cell>
          <cell r="C1054">
            <v>191942</v>
          </cell>
          <cell r="D1054">
            <v>193</v>
          </cell>
          <cell r="E1054">
            <v>0.1</v>
          </cell>
          <cell r="F1054">
            <v>0</v>
          </cell>
          <cell r="G1054">
            <v>0</v>
          </cell>
        </row>
        <row r="1055">
          <cell r="A1055" t="str">
            <v>OtsCC18ROGR_0058</v>
          </cell>
          <cell r="B1055" t="str">
            <v>PT09_H05_RR09_OtsCC18ROGR_0058</v>
          </cell>
          <cell r="C1055">
            <v>160577</v>
          </cell>
          <cell r="D1055">
            <v>196</v>
          </cell>
          <cell r="E1055">
            <v>0.12</v>
          </cell>
          <cell r="F1055">
            <v>0</v>
          </cell>
          <cell r="G1055">
            <v>0</v>
          </cell>
        </row>
        <row r="1056">
          <cell r="A1056" t="str">
            <v>OtsCC18ROGR_0059</v>
          </cell>
          <cell r="B1056" t="str">
            <v>PT09_A06_RR09_OtsCC18ROGR_0059</v>
          </cell>
          <cell r="C1056">
            <v>180515</v>
          </cell>
          <cell r="D1056">
            <v>227</v>
          </cell>
          <cell r="E1056">
            <v>0.13</v>
          </cell>
          <cell r="F1056">
            <v>0</v>
          </cell>
          <cell r="G1056">
            <v>0</v>
          </cell>
        </row>
        <row r="1057">
          <cell r="A1057" t="str">
            <v>OtsCC18ROGR_0060</v>
          </cell>
          <cell r="B1057" t="str">
            <v>PT09_B06_RR09_OtsCC18ROGR_0060</v>
          </cell>
          <cell r="C1057">
            <v>248830</v>
          </cell>
          <cell r="D1057">
            <v>1280</v>
          </cell>
          <cell r="E1057">
            <v>0.51</v>
          </cell>
          <cell r="F1057">
            <v>6.64</v>
          </cell>
          <cell r="G1057">
            <v>3.18</v>
          </cell>
        </row>
        <row r="1058">
          <cell r="A1058" t="str">
            <v>OtsCC18ROGR_0061</v>
          </cell>
          <cell r="B1058" t="str">
            <v>PT09_C06_RR09_OtsCC18ROGR_0061</v>
          </cell>
          <cell r="C1058">
            <v>159997</v>
          </cell>
          <cell r="D1058">
            <v>3478</v>
          </cell>
          <cell r="E1058">
            <v>2.17</v>
          </cell>
          <cell r="F1058">
            <v>45.76</v>
          </cell>
          <cell r="G1058">
            <v>2.12</v>
          </cell>
        </row>
        <row r="1059">
          <cell r="A1059" t="str">
            <v>OtsCC18ROGR_0062</v>
          </cell>
          <cell r="B1059" t="str">
            <v>PT09_D06_RR09_OtsCC18ROGR_0062</v>
          </cell>
          <cell r="C1059">
            <v>186840</v>
          </cell>
          <cell r="D1059">
            <v>48558</v>
          </cell>
          <cell r="E1059">
            <v>25.99</v>
          </cell>
          <cell r="F1059">
            <v>98.89</v>
          </cell>
          <cell r="G1059">
            <v>0.24</v>
          </cell>
        </row>
        <row r="1060">
          <cell r="A1060" t="str">
            <v>OtsCC18ROGR_0063</v>
          </cell>
          <cell r="B1060" t="str">
            <v>PT09_E06_RR09_OtsCC18ROGR_0063</v>
          </cell>
          <cell r="C1060">
            <v>148262</v>
          </cell>
          <cell r="D1060">
            <v>340</v>
          </cell>
          <cell r="E1060">
            <v>0.23</v>
          </cell>
          <cell r="F1060">
            <v>0.37</v>
          </cell>
          <cell r="G1060">
            <v>0</v>
          </cell>
        </row>
        <row r="1061">
          <cell r="A1061" t="str">
            <v>OtsCC18ROGR_0064</v>
          </cell>
          <cell r="B1061" t="str">
            <v>PT09_F06_RR09_OtsCC18ROGR_0064</v>
          </cell>
          <cell r="C1061">
            <v>151245</v>
          </cell>
          <cell r="D1061">
            <v>2836</v>
          </cell>
          <cell r="E1061">
            <v>1.88</v>
          </cell>
          <cell r="F1061">
            <v>41.33</v>
          </cell>
          <cell r="G1061">
            <v>3.01</v>
          </cell>
        </row>
        <row r="1062">
          <cell r="A1062" t="str">
            <v>OtsCC18ROGR_0065</v>
          </cell>
          <cell r="B1062" t="str">
            <v>PT09_G06_RR09_OtsCC18ROGR_0065</v>
          </cell>
          <cell r="C1062">
            <v>180703</v>
          </cell>
          <cell r="D1062">
            <v>10593</v>
          </cell>
          <cell r="E1062">
            <v>5.86</v>
          </cell>
          <cell r="F1062">
            <v>87.82</v>
          </cell>
          <cell r="G1062">
            <v>1.06</v>
          </cell>
        </row>
        <row r="1063">
          <cell r="A1063" t="str">
            <v>OtsCC18ROGR_0066</v>
          </cell>
          <cell r="B1063" t="str">
            <v>PT09_H06_RR09_OtsCC18ROGR_0066</v>
          </cell>
          <cell r="C1063">
            <v>191526</v>
          </cell>
          <cell r="D1063">
            <v>1445</v>
          </cell>
          <cell r="E1063">
            <v>0.75</v>
          </cell>
          <cell r="F1063">
            <v>12.18</v>
          </cell>
          <cell r="G1063">
            <v>3.14</v>
          </cell>
        </row>
        <row r="1064">
          <cell r="A1064" t="str">
            <v>OtsCC18ROGR_0067</v>
          </cell>
          <cell r="B1064" t="str">
            <v>PT09_A07_RR09_OtsCC18ROGR_0067</v>
          </cell>
          <cell r="C1064">
            <v>91526</v>
          </cell>
          <cell r="D1064">
            <v>144</v>
          </cell>
          <cell r="E1064">
            <v>0.16</v>
          </cell>
          <cell r="F1064">
            <v>0</v>
          </cell>
          <cell r="G1064">
            <v>0</v>
          </cell>
        </row>
        <row r="1065">
          <cell r="A1065" t="str">
            <v>OtsCC18ROGR_0068</v>
          </cell>
          <cell r="B1065" t="str">
            <v>PT09_B07_RR09_OtsCC18ROGR_0068</v>
          </cell>
          <cell r="C1065">
            <v>192346</v>
          </cell>
          <cell r="D1065">
            <v>44478</v>
          </cell>
          <cell r="E1065">
            <v>23.12</v>
          </cell>
          <cell r="F1065">
            <v>98.89</v>
          </cell>
          <cell r="G1065">
            <v>0.22</v>
          </cell>
        </row>
        <row r="1066">
          <cell r="A1066" t="str">
            <v>OtsCC18ROGR_0069</v>
          </cell>
          <cell r="B1066" t="str">
            <v>PT09_C07_RR09_OtsCC18ROGR_0069</v>
          </cell>
          <cell r="C1066">
            <v>201541</v>
          </cell>
          <cell r="D1066">
            <v>4037</v>
          </cell>
          <cell r="E1066">
            <v>2</v>
          </cell>
          <cell r="F1066">
            <v>59.78</v>
          </cell>
          <cell r="G1066">
            <v>1.86</v>
          </cell>
        </row>
        <row r="1067">
          <cell r="A1067" t="str">
            <v>OtsCC18ROGR_0070</v>
          </cell>
          <cell r="B1067" t="str">
            <v>PT09_D07_RR09_OtsCC18ROGR_0070</v>
          </cell>
          <cell r="C1067">
            <v>216163</v>
          </cell>
          <cell r="D1067">
            <v>543</v>
          </cell>
          <cell r="E1067">
            <v>0.25</v>
          </cell>
          <cell r="F1067">
            <v>0.74</v>
          </cell>
          <cell r="G1067">
            <v>0</v>
          </cell>
        </row>
        <row r="1068">
          <cell r="A1068" t="str">
            <v>OtsCC18ROGR_0070</v>
          </cell>
          <cell r="B1068" t="str">
            <v>PT14_A07_RR14_OtsCC18ROGR_0070</v>
          </cell>
          <cell r="C1068">
            <v>143685</v>
          </cell>
          <cell r="D1068">
            <v>805</v>
          </cell>
          <cell r="E1068">
            <v>0.56000000000000005</v>
          </cell>
          <cell r="F1068">
            <v>0.37</v>
          </cell>
          <cell r="G1068">
            <v>12.12</v>
          </cell>
        </row>
        <row r="1069">
          <cell r="A1069" t="str">
            <v>OtsCC18ROGR_0071</v>
          </cell>
          <cell r="B1069" t="str">
            <v>PT09_E07_RR09_OtsCC18ROGR_0071</v>
          </cell>
          <cell r="C1069">
            <v>147472</v>
          </cell>
          <cell r="D1069">
            <v>398</v>
          </cell>
          <cell r="E1069">
            <v>0.27</v>
          </cell>
          <cell r="F1069">
            <v>0</v>
          </cell>
          <cell r="G1069">
            <v>0</v>
          </cell>
        </row>
        <row r="1070">
          <cell r="A1070" t="str">
            <v>OtsCC18ROGR_0072</v>
          </cell>
          <cell r="B1070" t="str">
            <v>PT09_F07_RR09_OtsCC18ROGR_0072</v>
          </cell>
          <cell r="C1070">
            <v>228509</v>
          </cell>
          <cell r="D1070">
            <v>7356</v>
          </cell>
          <cell r="E1070">
            <v>3.22</v>
          </cell>
          <cell r="F1070">
            <v>89.3</v>
          </cell>
          <cell r="G1070">
            <v>1</v>
          </cell>
        </row>
        <row r="1071">
          <cell r="A1071" t="str">
            <v>OtsCC18ROGR_0073</v>
          </cell>
          <cell r="B1071" t="str">
            <v>PT09_G07_RR09_OtsCC18ROGR_0073</v>
          </cell>
          <cell r="C1071">
            <v>227347</v>
          </cell>
          <cell r="D1071">
            <v>349</v>
          </cell>
          <cell r="E1071">
            <v>0.15</v>
          </cell>
          <cell r="F1071">
            <v>0</v>
          </cell>
          <cell r="G1071">
            <v>0</v>
          </cell>
        </row>
        <row r="1072">
          <cell r="A1072" t="str">
            <v>OtsCC18ROGR_0074</v>
          </cell>
          <cell r="B1072" t="str">
            <v>PT09_H07_RR09_OtsCC18ROGR_0074</v>
          </cell>
          <cell r="C1072">
            <v>226376</v>
          </cell>
          <cell r="D1072">
            <v>4877</v>
          </cell>
          <cell r="E1072">
            <v>2.15</v>
          </cell>
          <cell r="F1072">
            <v>61.99</v>
          </cell>
          <cell r="G1072">
            <v>2.8</v>
          </cell>
        </row>
        <row r="1073">
          <cell r="A1073" t="str">
            <v>OtsCC18ROGR_0075</v>
          </cell>
          <cell r="B1073" t="str">
            <v>PT09_A08_RR09_OtsCC18ROGR_0075</v>
          </cell>
          <cell r="C1073">
            <v>66674</v>
          </cell>
          <cell r="D1073">
            <v>305</v>
          </cell>
          <cell r="E1073">
            <v>0.46</v>
          </cell>
          <cell r="F1073">
            <v>0.37</v>
          </cell>
          <cell r="G1073">
            <v>0</v>
          </cell>
        </row>
        <row r="1074">
          <cell r="A1074" t="str">
            <v>OtsCC18ROGR_0076</v>
          </cell>
          <cell r="B1074" t="str">
            <v>PT09_B08_RR09_OtsCC18ROGR_0076</v>
          </cell>
          <cell r="C1074">
            <v>230170</v>
          </cell>
          <cell r="D1074">
            <v>259</v>
          </cell>
          <cell r="E1074">
            <v>0.11</v>
          </cell>
          <cell r="F1074">
            <v>0</v>
          </cell>
          <cell r="G1074">
            <v>0</v>
          </cell>
        </row>
        <row r="1075">
          <cell r="A1075" t="str">
            <v>OtsCC18ROGR_0077</v>
          </cell>
          <cell r="B1075" t="str">
            <v>PT09_C08_RR09_OtsCC18ROGR_0077</v>
          </cell>
          <cell r="C1075">
            <v>198565</v>
          </cell>
          <cell r="D1075">
            <v>704</v>
          </cell>
          <cell r="E1075">
            <v>0.35</v>
          </cell>
          <cell r="F1075">
            <v>0.37</v>
          </cell>
          <cell r="G1075">
            <v>0</v>
          </cell>
        </row>
        <row r="1076">
          <cell r="A1076" t="str">
            <v>OtsCC18ROGR_0078</v>
          </cell>
          <cell r="B1076" t="str">
            <v>PT09_D08_RR09_OtsCC18ROGR_0078</v>
          </cell>
          <cell r="C1076">
            <v>227668</v>
          </cell>
          <cell r="D1076">
            <v>362</v>
          </cell>
          <cell r="E1076">
            <v>0.16</v>
          </cell>
          <cell r="F1076">
            <v>0</v>
          </cell>
          <cell r="G1076">
            <v>0</v>
          </cell>
        </row>
        <row r="1077">
          <cell r="A1077" t="str">
            <v>OtsCC18ROGR_0079</v>
          </cell>
          <cell r="B1077" t="str">
            <v>PT09_E08_RR09_OtsCC18ROGR_0079</v>
          </cell>
          <cell r="C1077">
            <v>180782</v>
          </cell>
          <cell r="D1077">
            <v>469</v>
          </cell>
          <cell r="E1077">
            <v>0.26</v>
          </cell>
          <cell r="F1077">
            <v>0.37</v>
          </cell>
          <cell r="G1077">
            <v>0</v>
          </cell>
        </row>
        <row r="1078">
          <cell r="A1078" t="str">
            <v>OtsCC18ROGR_0080</v>
          </cell>
          <cell r="B1078" t="str">
            <v>PT09_F08_RR09_OtsCC18ROGR_0080</v>
          </cell>
          <cell r="C1078">
            <v>245622</v>
          </cell>
          <cell r="D1078">
            <v>5307</v>
          </cell>
          <cell r="E1078">
            <v>2.16</v>
          </cell>
          <cell r="F1078">
            <v>77.489999999999995</v>
          </cell>
          <cell r="G1078">
            <v>1.22</v>
          </cell>
        </row>
        <row r="1079">
          <cell r="A1079" t="str">
            <v>OtsCC18ROGR_0081</v>
          </cell>
          <cell r="B1079" t="str">
            <v>PT09_G08_RR09_OtsCC18ROGR_0081</v>
          </cell>
          <cell r="C1079">
            <v>306099</v>
          </cell>
          <cell r="D1079">
            <v>46665</v>
          </cell>
          <cell r="E1079">
            <v>15.25</v>
          </cell>
          <cell r="F1079">
            <v>99.26</v>
          </cell>
          <cell r="G1079">
            <v>0.28000000000000003</v>
          </cell>
        </row>
        <row r="1080">
          <cell r="A1080" t="str">
            <v>OtsCC18ROGR_0082</v>
          </cell>
          <cell r="B1080" t="str">
            <v>PT09_H08_RR09_OtsCC18ROGR_0082</v>
          </cell>
          <cell r="C1080">
            <v>262511</v>
          </cell>
          <cell r="D1080">
            <v>27367</v>
          </cell>
          <cell r="E1080">
            <v>10.43</v>
          </cell>
          <cell r="F1080">
            <v>97.42</v>
          </cell>
          <cell r="G1080">
            <v>0.37</v>
          </cell>
        </row>
        <row r="1081">
          <cell r="A1081" t="str">
            <v>OtsCC18ROGR_0083</v>
          </cell>
          <cell r="B1081" t="str">
            <v>PT09_A09_RR09_OtsCC18ROGR_0083</v>
          </cell>
          <cell r="C1081">
            <v>142446</v>
          </cell>
          <cell r="D1081">
            <v>2465</v>
          </cell>
          <cell r="E1081">
            <v>1.73</v>
          </cell>
          <cell r="F1081">
            <v>34.69</v>
          </cell>
          <cell r="G1081">
            <v>3.17</v>
          </cell>
        </row>
        <row r="1082">
          <cell r="A1082" t="str">
            <v>OtsCC18ROGR_0084</v>
          </cell>
          <cell r="B1082" t="str">
            <v>PT09_B09_RR09_OtsCC18ROGR_0084</v>
          </cell>
          <cell r="C1082">
            <v>192323</v>
          </cell>
          <cell r="D1082">
            <v>299</v>
          </cell>
          <cell r="E1082">
            <v>0.16</v>
          </cell>
          <cell r="F1082">
            <v>0</v>
          </cell>
          <cell r="G1082">
            <v>0</v>
          </cell>
        </row>
        <row r="1083">
          <cell r="A1083" t="str">
            <v>OtsCC18ROGR_0085</v>
          </cell>
          <cell r="B1083" t="str">
            <v>PT09_C09_RR09_OtsCC18ROGR_0085</v>
          </cell>
          <cell r="C1083">
            <v>201132</v>
          </cell>
          <cell r="D1083">
            <v>277</v>
          </cell>
          <cell r="E1083">
            <v>0.14000000000000001</v>
          </cell>
          <cell r="F1083">
            <v>0</v>
          </cell>
          <cell r="G1083">
            <v>0</v>
          </cell>
        </row>
        <row r="1084">
          <cell r="A1084" t="str">
            <v>OtsCC18ROGR_0086</v>
          </cell>
          <cell r="B1084" t="str">
            <v>PT09_D09_RR09_OtsCC18ROGR_0086</v>
          </cell>
          <cell r="C1084">
            <v>250697</v>
          </cell>
          <cell r="D1084">
            <v>62048</v>
          </cell>
          <cell r="E1084">
            <v>24.75</v>
          </cell>
          <cell r="F1084">
            <v>99.26</v>
          </cell>
          <cell r="G1084">
            <v>0.28000000000000003</v>
          </cell>
        </row>
        <row r="1085">
          <cell r="A1085" t="str">
            <v>OtsCC18ROGR_0087</v>
          </cell>
          <cell r="B1085" t="str">
            <v>PT09_E09_RR09_OtsCC18ROGR_0087</v>
          </cell>
          <cell r="C1085">
            <v>223847</v>
          </cell>
          <cell r="D1085">
            <v>1147</v>
          </cell>
          <cell r="E1085">
            <v>0.51</v>
          </cell>
          <cell r="F1085">
            <v>6.27</v>
          </cell>
          <cell r="G1085">
            <v>1.44</v>
          </cell>
        </row>
        <row r="1086">
          <cell r="A1086" t="str">
            <v>OtsCC18ROGR_0088</v>
          </cell>
          <cell r="B1086" t="str">
            <v>PT09_F09_RR09_OtsCC18ROGR_0088</v>
          </cell>
          <cell r="C1086">
            <v>376894</v>
          </cell>
          <cell r="D1086">
            <v>724</v>
          </cell>
          <cell r="E1086">
            <v>0.19</v>
          </cell>
          <cell r="F1086">
            <v>2.21</v>
          </cell>
          <cell r="G1086">
            <v>0</v>
          </cell>
        </row>
        <row r="1087">
          <cell r="A1087" t="str">
            <v>OtsCC18ROGR_0089</v>
          </cell>
          <cell r="B1087" t="str">
            <v>PT09_G09_RR09_OtsCC18ROGR_0089</v>
          </cell>
          <cell r="C1087">
            <v>151214</v>
          </cell>
          <cell r="D1087">
            <v>31347</v>
          </cell>
          <cell r="E1087">
            <v>20.73</v>
          </cell>
          <cell r="F1087">
            <v>97.42</v>
          </cell>
          <cell r="G1087">
            <v>0.41</v>
          </cell>
        </row>
        <row r="1088">
          <cell r="A1088" t="str">
            <v>OtsCC18ROGR_0090</v>
          </cell>
          <cell r="B1088" t="str">
            <v>PT14_B07_RR14_OtsCC18ROGR_0090</v>
          </cell>
          <cell r="C1088">
            <v>178839</v>
          </cell>
          <cell r="D1088">
            <v>1355</v>
          </cell>
          <cell r="E1088">
            <v>0.76</v>
          </cell>
          <cell r="F1088">
            <v>7.38</v>
          </cell>
          <cell r="G1088">
            <v>2.2999999999999998</v>
          </cell>
        </row>
        <row r="1089">
          <cell r="A1089" t="str">
            <v>OtsCC18ROGR_0090</v>
          </cell>
          <cell r="B1089" t="str">
            <v>PT09_H09_RR09_OtsCC18ROGR_0090</v>
          </cell>
          <cell r="C1089">
            <v>204972</v>
          </cell>
          <cell r="D1089">
            <v>893</v>
          </cell>
          <cell r="E1089">
            <v>0.44</v>
          </cell>
          <cell r="F1089">
            <v>2.95</v>
          </cell>
          <cell r="G1089">
            <v>3.9</v>
          </cell>
        </row>
        <row r="1090">
          <cell r="A1090" t="str">
            <v>OtsCC18ROGR_0091</v>
          </cell>
          <cell r="B1090" t="str">
            <v>PT09_A10_RR09_OtsCC18ROGR_0091</v>
          </cell>
          <cell r="C1090">
            <v>248522</v>
          </cell>
          <cell r="D1090">
            <v>38983</v>
          </cell>
          <cell r="E1090">
            <v>15.69</v>
          </cell>
          <cell r="F1090">
            <v>98.89</v>
          </cell>
          <cell r="G1090">
            <v>0.31</v>
          </cell>
        </row>
        <row r="1091">
          <cell r="A1091" t="str">
            <v>OtsCC18ROGR_0092</v>
          </cell>
          <cell r="B1091" t="str">
            <v>PT09_B10_RR09_OtsCC18ROGR_0092</v>
          </cell>
          <cell r="C1091">
            <v>218437</v>
          </cell>
          <cell r="D1091">
            <v>5173</v>
          </cell>
          <cell r="E1091">
            <v>2.37</v>
          </cell>
          <cell r="F1091">
            <v>74.17</v>
          </cell>
          <cell r="G1091">
            <v>1.54</v>
          </cell>
        </row>
        <row r="1092">
          <cell r="A1092" t="str">
            <v>OtsCC18ROGR_0093</v>
          </cell>
          <cell r="B1092" t="str">
            <v>PT09_C10_RR09_OtsCC18ROGR_0093</v>
          </cell>
          <cell r="C1092">
            <v>202764</v>
          </cell>
          <cell r="D1092">
            <v>36240</v>
          </cell>
          <cell r="E1092">
            <v>17.87</v>
          </cell>
          <cell r="F1092">
            <v>99.26</v>
          </cell>
          <cell r="G1092">
            <v>0.18</v>
          </cell>
        </row>
        <row r="1093">
          <cell r="A1093" t="str">
            <v>OtsCC18ROGR_0094</v>
          </cell>
          <cell r="B1093" t="str">
            <v>PT09_D10_RR09_OtsCC18ROGR_0094</v>
          </cell>
          <cell r="C1093">
            <v>169866</v>
          </cell>
          <cell r="D1093">
            <v>33383</v>
          </cell>
          <cell r="E1093">
            <v>19.649999999999999</v>
          </cell>
          <cell r="F1093">
            <v>98.15</v>
          </cell>
          <cell r="G1093">
            <v>0.44</v>
          </cell>
        </row>
        <row r="1094">
          <cell r="A1094" t="str">
            <v>OtsCC18ROGR_0095</v>
          </cell>
          <cell r="B1094" t="str">
            <v>PT09_E10_RR09_OtsCC18ROGR_0095</v>
          </cell>
          <cell r="C1094">
            <v>202865</v>
          </cell>
          <cell r="D1094">
            <v>785</v>
          </cell>
          <cell r="E1094">
            <v>0.39</v>
          </cell>
          <cell r="F1094">
            <v>0.37</v>
          </cell>
          <cell r="G1094">
            <v>0</v>
          </cell>
        </row>
        <row r="1095">
          <cell r="A1095" t="str">
            <v>OtsCC18ROGR_0096</v>
          </cell>
          <cell r="B1095" t="str">
            <v>PT09_F10_RR09_OtsCC18ROGR_0096</v>
          </cell>
          <cell r="C1095">
            <v>193504</v>
          </cell>
          <cell r="D1095">
            <v>128</v>
          </cell>
          <cell r="E1095">
            <v>7.0000000000000007E-2</v>
          </cell>
          <cell r="F1095">
            <v>0</v>
          </cell>
          <cell r="G1095">
            <v>0</v>
          </cell>
        </row>
        <row r="1096">
          <cell r="A1096" t="str">
            <v>OtsCC18ROGR_0097</v>
          </cell>
          <cell r="B1096" t="str">
            <v>PT09_G10_RR09_OtsCC18ROGR_0097</v>
          </cell>
          <cell r="C1096">
            <v>238566</v>
          </cell>
          <cell r="D1096">
            <v>24586</v>
          </cell>
          <cell r="E1096">
            <v>10.31</v>
          </cell>
          <cell r="F1096">
            <v>99.63</v>
          </cell>
          <cell r="G1096">
            <v>0.3</v>
          </cell>
        </row>
        <row r="1097">
          <cell r="A1097" t="str">
            <v>OtsCC18ROGR_0098</v>
          </cell>
          <cell r="B1097" t="str">
            <v>PT09_H10_RR09_OtsCC18ROGR_0098</v>
          </cell>
          <cell r="C1097">
            <v>247050</v>
          </cell>
          <cell r="D1097">
            <v>9093</v>
          </cell>
          <cell r="E1097">
            <v>3.68</v>
          </cell>
          <cell r="F1097">
            <v>88.56</v>
          </cell>
          <cell r="G1097">
            <v>1.1200000000000001</v>
          </cell>
        </row>
        <row r="1098">
          <cell r="A1098" t="str">
            <v>OtsCC18ROGR_0099</v>
          </cell>
          <cell r="B1098" t="str">
            <v>PT09_A11_RR09_OtsCC18ROGR_0099</v>
          </cell>
          <cell r="C1098">
            <v>67054</v>
          </cell>
          <cell r="D1098">
            <v>4772</v>
          </cell>
          <cell r="E1098">
            <v>7.12</v>
          </cell>
          <cell r="F1098">
            <v>72.319999999999993</v>
          </cell>
          <cell r="G1098">
            <v>1.76</v>
          </cell>
        </row>
        <row r="1099">
          <cell r="A1099" t="str">
            <v>OtsCC18ROGR_0100</v>
          </cell>
          <cell r="B1099" t="str">
            <v>PT09_B11_RR09_OtsCC18ROGR_0100</v>
          </cell>
          <cell r="C1099">
            <v>198391</v>
          </cell>
          <cell r="D1099">
            <v>365</v>
          </cell>
          <cell r="E1099">
            <v>0.18</v>
          </cell>
          <cell r="F1099">
            <v>0.37</v>
          </cell>
          <cell r="G1099">
            <v>0</v>
          </cell>
        </row>
        <row r="1100">
          <cell r="A1100" t="str">
            <v>OtsCC18ROGR_0101</v>
          </cell>
          <cell r="B1100" t="str">
            <v>PT09_C11_RR09_OtsCC18ROGR_0101</v>
          </cell>
          <cell r="C1100">
            <v>252355</v>
          </cell>
          <cell r="D1100">
            <v>882</v>
          </cell>
          <cell r="E1100">
            <v>0.35</v>
          </cell>
          <cell r="F1100">
            <v>2.58</v>
          </cell>
          <cell r="G1100">
            <v>2.06</v>
          </cell>
        </row>
        <row r="1101">
          <cell r="A1101" t="str">
            <v>OtsCC18ROGR_0102</v>
          </cell>
          <cell r="B1101" t="str">
            <v>PT09_D11_RR09_OtsCC18ROGR_0102</v>
          </cell>
          <cell r="C1101">
            <v>170423</v>
          </cell>
          <cell r="D1101">
            <v>35374</v>
          </cell>
          <cell r="E1101">
            <v>20.76</v>
          </cell>
          <cell r="F1101">
            <v>98.89</v>
          </cell>
          <cell r="G1101">
            <v>0.34</v>
          </cell>
        </row>
        <row r="1102">
          <cell r="A1102" t="str">
            <v>OtsCC18ROGR_0103</v>
          </cell>
          <cell r="B1102" t="str">
            <v>PT09_E11_RR09_OtsCC18ROGR_0103</v>
          </cell>
          <cell r="C1102">
            <v>18867</v>
          </cell>
          <cell r="D1102">
            <v>4207</v>
          </cell>
          <cell r="E1102">
            <v>22.3</v>
          </cell>
          <cell r="F1102">
            <v>65.31</v>
          </cell>
          <cell r="G1102">
            <v>1.23</v>
          </cell>
        </row>
        <row r="1103">
          <cell r="A1103" t="str">
            <v>OtsCC18ROGR_0104</v>
          </cell>
          <cell r="B1103" t="str">
            <v>PT09_F11_RR09_OtsCC18ROGR_0104</v>
          </cell>
          <cell r="C1103">
            <v>193930</v>
          </cell>
          <cell r="D1103">
            <v>35845</v>
          </cell>
          <cell r="E1103">
            <v>18.48</v>
          </cell>
          <cell r="F1103">
            <v>99.26</v>
          </cell>
          <cell r="G1103">
            <v>0.21</v>
          </cell>
        </row>
        <row r="1104">
          <cell r="A1104" t="str">
            <v>OtsCC18ROGR_0105</v>
          </cell>
          <cell r="B1104" t="str">
            <v>PT09_G11_RR09_OtsCC18ROGR_0105</v>
          </cell>
          <cell r="C1104">
            <v>68162</v>
          </cell>
          <cell r="D1104">
            <v>3080</v>
          </cell>
          <cell r="E1104">
            <v>4.5199999999999996</v>
          </cell>
          <cell r="F1104">
            <v>46.49</v>
          </cell>
          <cell r="G1104">
            <v>2.48</v>
          </cell>
        </row>
        <row r="1105">
          <cell r="A1105" t="str">
            <v>OtsCC18ROGR_0106</v>
          </cell>
          <cell r="B1105" t="str">
            <v>PT09_H11_RR09_OtsCC18ROGR_0106</v>
          </cell>
          <cell r="C1105">
            <v>262905</v>
          </cell>
          <cell r="D1105">
            <v>20674</v>
          </cell>
          <cell r="E1105">
            <v>7.86</v>
          </cell>
          <cell r="F1105">
            <v>98.89</v>
          </cell>
          <cell r="G1105">
            <v>0.53</v>
          </cell>
        </row>
        <row r="1106">
          <cell r="A1106" t="str">
            <v>OtsCC18ROGR_0107</v>
          </cell>
          <cell r="B1106" t="str">
            <v>PT09_A12_RR09_OtsCC18ROGR_0107</v>
          </cell>
          <cell r="C1106">
            <v>116767</v>
          </cell>
          <cell r="D1106">
            <v>902</v>
          </cell>
          <cell r="E1106">
            <v>0.77</v>
          </cell>
          <cell r="F1106">
            <v>1.1100000000000001</v>
          </cell>
          <cell r="G1106">
            <v>1.61</v>
          </cell>
        </row>
        <row r="1107">
          <cell r="A1107" t="str">
            <v>OtsCC18ROGR_0108</v>
          </cell>
          <cell r="B1107" t="str">
            <v>PT09_B12_RR09_OtsCC18ROGR_0108</v>
          </cell>
          <cell r="C1107">
            <v>214728</v>
          </cell>
          <cell r="D1107">
            <v>10424</v>
          </cell>
          <cell r="E1107">
            <v>4.8499999999999996</v>
          </cell>
          <cell r="F1107">
            <v>90.41</v>
          </cell>
          <cell r="G1107">
            <v>1.22</v>
          </cell>
        </row>
        <row r="1108">
          <cell r="A1108" t="str">
            <v>OtsCC18ROGR_0109</v>
          </cell>
          <cell r="B1108" t="str">
            <v>PT09_C12_RR09_OtsCC18ROGR_0109</v>
          </cell>
          <cell r="C1108">
            <v>225170</v>
          </cell>
          <cell r="D1108">
            <v>21506</v>
          </cell>
          <cell r="E1108">
            <v>9.5500000000000007</v>
          </cell>
          <cell r="F1108">
            <v>98.52</v>
          </cell>
          <cell r="G1108">
            <v>0.53</v>
          </cell>
        </row>
        <row r="1109">
          <cell r="A1109" t="str">
            <v>OtsCC18ROGR_0110</v>
          </cell>
          <cell r="B1109" t="str">
            <v>PT14_C07_RR14_OtsCC18ROGR_0110</v>
          </cell>
          <cell r="C1109">
            <v>163402</v>
          </cell>
          <cell r="D1109">
            <v>7781</v>
          </cell>
          <cell r="E1109">
            <v>4.76</v>
          </cell>
          <cell r="F1109">
            <v>84.13</v>
          </cell>
          <cell r="G1109">
            <v>2.21</v>
          </cell>
        </row>
        <row r="1110">
          <cell r="A1110" t="str">
            <v>OtsCC18ROGR_0110</v>
          </cell>
          <cell r="B1110" t="str">
            <v>PT09_D12_RR09_OtsCC18ROGR_0110</v>
          </cell>
          <cell r="C1110">
            <v>187453</v>
          </cell>
          <cell r="D1110">
            <v>1649</v>
          </cell>
          <cell r="E1110">
            <v>0.88</v>
          </cell>
          <cell r="F1110">
            <v>16.61</v>
          </cell>
          <cell r="G1110">
            <v>4.7699999999999996</v>
          </cell>
        </row>
        <row r="1111">
          <cell r="A1111" t="str">
            <v>OtsCC18ROGR_0111</v>
          </cell>
          <cell r="B1111" t="str">
            <v>PT09_E12_RR09_OtsCC18ROGR_0111</v>
          </cell>
          <cell r="C1111">
            <v>307273</v>
          </cell>
          <cell r="D1111">
            <v>446</v>
          </cell>
          <cell r="E1111">
            <v>0.15</v>
          </cell>
          <cell r="F1111">
            <v>0.37</v>
          </cell>
          <cell r="G1111">
            <v>0</v>
          </cell>
        </row>
        <row r="1112">
          <cell r="A1112" t="str">
            <v>OtsCC18ROGR_0112</v>
          </cell>
          <cell r="B1112" t="str">
            <v>PT09_F12_RR09_OtsCC18ROGR_0112</v>
          </cell>
          <cell r="C1112">
            <v>235953</v>
          </cell>
          <cell r="D1112">
            <v>36851</v>
          </cell>
          <cell r="E1112">
            <v>15.62</v>
          </cell>
          <cell r="F1112">
            <v>99.26</v>
          </cell>
          <cell r="G1112">
            <v>0.25</v>
          </cell>
        </row>
        <row r="1113">
          <cell r="A1113" t="str">
            <v>OtsCC18ROGR_0113</v>
          </cell>
          <cell r="B1113" t="str">
            <v>PT10_A01_RR10_OtsCC18ROGR_0113</v>
          </cell>
          <cell r="C1113">
            <v>240480</v>
          </cell>
          <cell r="D1113">
            <v>2444</v>
          </cell>
          <cell r="E1113">
            <v>1.02</v>
          </cell>
          <cell r="F1113">
            <v>35.06</v>
          </cell>
          <cell r="G1113">
            <v>3.07</v>
          </cell>
        </row>
        <row r="1114">
          <cell r="A1114" t="str">
            <v>OtsCC18ROGR_0114</v>
          </cell>
          <cell r="B1114" t="str">
            <v>PT10_B01_RR10_OtsCC18ROGR_0114</v>
          </cell>
          <cell r="C1114">
            <v>252311</v>
          </cell>
          <cell r="D1114">
            <v>27202</v>
          </cell>
          <cell r="E1114">
            <v>10.78</v>
          </cell>
          <cell r="F1114">
            <v>99.26</v>
          </cell>
          <cell r="G1114">
            <v>0.66</v>
          </cell>
        </row>
        <row r="1115">
          <cell r="A1115" t="str">
            <v>OtsCC18ROGR_0115</v>
          </cell>
          <cell r="B1115" t="str">
            <v>PT10_C01_RR10_OtsCC18ROGR_0115</v>
          </cell>
          <cell r="C1115">
            <v>308860</v>
          </cell>
          <cell r="D1115">
            <v>81466</v>
          </cell>
          <cell r="E1115">
            <v>26.38</v>
          </cell>
          <cell r="F1115">
            <v>98.89</v>
          </cell>
          <cell r="G1115">
            <v>0.44</v>
          </cell>
        </row>
        <row r="1116">
          <cell r="A1116" t="str">
            <v>OtsCC18ROGR_0116</v>
          </cell>
          <cell r="B1116" t="str">
            <v>PT10_D01_RR10_OtsCC18ROGR_0116</v>
          </cell>
          <cell r="C1116">
            <v>219274</v>
          </cell>
          <cell r="D1116">
            <v>27996</v>
          </cell>
          <cell r="E1116">
            <v>12.77</v>
          </cell>
          <cell r="F1116">
            <v>98.15</v>
          </cell>
          <cell r="G1116">
            <v>0.56000000000000005</v>
          </cell>
        </row>
        <row r="1117">
          <cell r="A1117" t="str">
            <v>OtsCC18ROGR_0117</v>
          </cell>
          <cell r="B1117" t="str">
            <v>PT10_E01_RR10_OtsCC18ROGR_0117</v>
          </cell>
          <cell r="C1117">
            <v>247458</v>
          </cell>
          <cell r="D1117">
            <v>1431</v>
          </cell>
          <cell r="E1117">
            <v>0.57999999999999996</v>
          </cell>
          <cell r="F1117">
            <v>8.49</v>
          </cell>
          <cell r="G1117">
            <v>5.0999999999999996</v>
          </cell>
        </row>
        <row r="1118">
          <cell r="A1118" t="str">
            <v>OtsCC18ROGR_0118</v>
          </cell>
          <cell r="B1118" t="str">
            <v>PT10_F01_RR10_OtsCC18ROGR_0118</v>
          </cell>
          <cell r="C1118">
            <v>418277</v>
          </cell>
          <cell r="D1118">
            <v>162786</v>
          </cell>
          <cell r="E1118">
            <v>38.92</v>
          </cell>
          <cell r="F1118">
            <v>99.63</v>
          </cell>
          <cell r="G1118">
            <v>0.26</v>
          </cell>
        </row>
        <row r="1119">
          <cell r="A1119" t="str">
            <v>OtsCC18ROGR_0119</v>
          </cell>
          <cell r="B1119" t="str">
            <v>PT10_G01_RR10_OtsCC18ROGR_0119</v>
          </cell>
          <cell r="C1119">
            <v>302474</v>
          </cell>
          <cell r="D1119">
            <v>25770</v>
          </cell>
          <cell r="E1119">
            <v>8.52</v>
          </cell>
          <cell r="F1119">
            <v>98.15</v>
          </cell>
          <cell r="G1119">
            <v>0.36</v>
          </cell>
        </row>
        <row r="1120">
          <cell r="A1120" t="str">
            <v>OtsCC18ROGR_0120</v>
          </cell>
          <cell r="B1120" t="str">
            <v>PT10_H01_RR10_OtsCC18ROGR_0120</v>
          </cell>
          <cell r="C1120">
            <v>220209</v>
          </cell>
          <cell r="D1120">
            <v>651</v>
          </cell>
          <cell r="E1120">
            <v>0.3</v>
          </cell>
          <cell r="F1120">
            <v>0</v>
          </cell>
          <cell r="G1120">
            <v>0</v>
          </cell>
        </row>
        <row r="1121">
          <cell r="A1121" t="str">
            <v>OtsCC18ROGR_0121</v>
          </cell>
          <cell r="B1121" t="str">
            <v>PT10_A02_RR10_OtsCC18ROGR_0121</v>
          </cell>
          <cell r="C1121">
            <v>244637</v>
          </cell>
          <cell r="D1121">
            <v>72189</v>
          </cell>
          <cell r="E1121">
            <v>29.51</v>
          </cell>
          <cell r="F1121">
            <v>99.63</v>
          </cell>
          <cell r="G1121">
            <v>0.16</v>
          </cell>
        </row>
        <row r="1122">
          <cell r="A1122" t="str">
            <v>OtsCC18ROGR_0122</v>
          </cell>
          <cell r="B1122" t="str">
            <v>PT10_B02_RR10_OtsCC18ROGR_0122</v>
          </cell>
          <cell r="C1122">
            <v>190313</v>
          </cell>
          <cell r="D1122">
            <v>1022</v>
          </cell>
          <cell r="E1122">
            <v>0.54</v>
          </cell>
          <cell r="F1122">
            <v>5.9</v>
          </cell>
          <cell r="G1122">
            <v>1.69</v>
          </cell>
        </row>
        <row r="1123">
          <cell r="A1123" t="str">
            <v>OtsCC18ROGR_0123</v>
          </cell>
          <cell r="B1123" t="str">
            <v>PT10_C02_RR10_OtsCC18ROGR_0123</v>
          </cell>
          <cell r="C1123">
            <v>206707</v>
          </cell>
          <cell r="D1123">
            <v>1185</v>
          </cell>
          <cell r="E1123">
            <v>0.56999999999999995</v>
          </cell>
          <cell r="F1123">
            <v>6.64</v>
          </cell>
          <cell r="G1123">
            <v>4.5199999999999996</v>
          </cell>
        </row>
        <row r="1124">
          <cell r="A1124" t="str">
            <v>OtsCC18ROGR_0124</v>
          </cell>
          <cell r="B1124" t="str">
            <v>PT10_D02_RR10_OtsCC18ROGR_0124</v>
          </cell>
          <cell r="C1124">
            <v>270558</v>
          </cell>
          <cell r="D1124">
            <v>36020</v>
          </cell>
          <cell r="E1124">
            <v>13.31</v>
          </cell>
          <cell r="F1124">
            <v>98.52</v>
          </cell>
          <cell r="G1124">
            <v>0.32</v>
          </cell>
        </row>
        <row r="1125">
          <cell r="A1125" t="str">
            <v>OtsCC18ROGR_0125</v>
          </cell>
          <cell r="B1125" t="str">
            <v>PT10_E02_RR10_OtsCC18ROGR_0125</v>
          </cell>
          <cell r="C1125">
            <v>229667</v>
          </cell>
          <cell r="D1125">
            <v>324</v>
          </cell>
          <cell r="E1125">
            <v>0.14000000000000001</v>
          </cell>
          <cell r="F1125">
            <v>0</v>
          </cell>
          <cell r="G1125">
            <v>0</v>
          </cell>
        </row>
        <row r="1126">
          <cell r="A1126" t="str">
            <v>OtsCC18ROGR_0126</v>
          </cell>
          <cell r="B1126" t="str">
            <v>PT10_F02_RR10_OtsCC18ROGR_0126</v>
          </cell>
          <cell r="C1126">
            <v>162890</v>
          </cell>
          <cell r="D1126">
            <v>784</v>
          </cell>
          <cell r="E1126">
            <v>0.48</v>
          </cell>
          <cell r="F1126">
            <v>1.1100000000000001</v>
          </cell>
          <cell r="G1126">
            <v>0</v>
          </cell>
        </row>
        <row r="1127">
          <cell r="A1127" t="str">
            <v>OtsCC18ROGR_0127</v>
          </cell>
          <cell r="B1127" t="str">
            <v>PT10_G02_RR10_OtsCC18ROGR_0127</v>
          </cell>
          <cell r="C1127">
            <v>301886</v>
          </cell>
          <cell r="D1127">
            <v>21015</v>
          </cell>
          <cell r="E1127">
            <v>6.96</v>
          </cell>
          <cell r="F1127">
            <v>96.31</v>
          </cell>
          <cell r="G1127">
            <v>0.31</v>
          </cell>
        </row>
        <row r="1128">
          <cell r="A1128" t="str">
            <v>OtsCC18ROGR_0128</v>
          </cell>
          <cell r="B1128" t="str">
            <v>PT10_H02_RR10_OtsCC18ROGR_0128</v>
          </cell>
          <cell r="C1128">
            <v>209264</v>
          </cell>
          <cell r="D1128">
            <v>3578</v>
          </cell>
          <cell r="E1128">
            <v>1.71</v>
          </cell>
          <cell r="F1128">
            <v>50.18</v>
          </cell>
          <cell r="G1128">
            <v>6.38</v>
          </cell>
        </row>
        <row r="1129">
          <cell r="A1129" t="str">
            <v>OtsCC18ROGR_0129</v>
          </cell>
          <cell r="B1129" t="str">
            <v>PT10_A03_RR10_OtsCC18ROGR_0129</v>
          </cell>
          <cell r="C1129">
            <v>272226</v>
          </cell>
          <cell r="D1129">
            <v>5645</v>
          </cell>
          <cell r="E1129">
            <v>2.0699999999999998</v>
          </cell>
          <cell r="F1129">
            <v>71.959999999999994</v>
          </cell>
          <cell r="G1129">
            <v>2.04</v>
          </cell>
        </row>
        <row r="1130">
          <cell r="A1130" t="str">
            <v>OtsCC18ROGR_0130</v>
          </cell>
          <cell r="B1130" t="str">
            <v>PT10_B03_RR10_OtsCC18ROGR_0130</v>
          </cell>
          <cell r="C1130">
            <v>228975</v>
          </cell>
          <cell r="D1130">
            <v>11199</v>
          </cell>
          <cell r="E1130">
            <v>4.8899999999999997</v>
          </cell>
          <cell r="F1130">
            <v>88.56</v>
          </cell>
          <cell r="G1130">
            <v>2.02</v>
          </cell>
        </row>
        <row r="1131">
          <cell r="A1131" t="str">
            <v>OtsCC18ROGR_0130</v>
          </cell>
          <cell r="B1131" t="str">
            <v>PT14_D07_RR14_OtsCC18ROGR_0130</v>
          </cell>
          <cell r="C1131">
            <v>151207</v>
          </cell>
          <cell r="D1131">
            <v>1286</v>
          </cell>
          <cell r="E1131">
            <v>0.85</v>
          </cell>
          <cell r="F1131">
            <v>6.64</v>
          </cell>
          <cell r="G1131">
            <v>5.69</v>
          </cell>
        </row>
        <row r="1132">
          <cell r="A1132" t="str">
            <v>OtsCC18ROGR_0131</v>
          </cell>
          <cell r="B1132" t="str">
            <v>PT10_C03_RR10_OtsCC18ROGR_0131</v>
          </cell>
          <cell r="C1132">
            <v>197828</v>
          </cell>
          <cell r="D1132">
            <v>421</v>
          </cell>
          <cell r="E1132">
            <v>0.21</v>
          </cell>
          <cell r="F1132">
            <v>0</v>
          </cell>
          <cell r="G1132">
            <v>11.11</v>
          </cell>
        </row>
        <row r="1133">
          <cell r="A1133" t="str">
            <v>OtsCC18ROGR_0132</v>
          </cell>
          <cell r="B1133" t="str">
            <v>PT10_D03_RR10_OtsCC18ROGR_0132</v>
          </cell>
          <cell r="C1133">
            <v>236657</v>
          </cell>
          <cell r="D1133">
            <v>22060</v>
          </cell>
          <cell r="E1133">
            <v>9.32</v>
          </cell>
          <cell r="F1133">
            <v>96.68</v>
          </cell>
          <cell r="G1133">
            <v>0.59</v>
          </cell>
        </row>
        <row r="1134">
          <cell r="A1134" t="str">
            <v>OtsCC18ROGR_0133</v>
          </cell>
          <cell r="B1134" t="str">
            <v>PT10_E03_RR10_OtsCC18ROGR_0133</v>
          </cell>
          <cell r="C1134">
            <v>199586</v>
          </cell>
          <cell r="D1134">
            <v>876</v>
          </cell>
          <cell r="E1134">
            <v>0.44</v>
          </cell>
          <cell r="F1134">
            <v>2.95</v>
          </cell>
          <cell r="G1134">
            <v>2.38</v>
          </cell>
        </row>
        <row r="1135">
          <cell r="A1135" t="str">
            <v>OtsCC18ROGR_0134</v>
          </cell>
          <cell r="B1135" t="str">
            <v>PT10_F03_RR10_OtsCC18ROGR_0134</v>
          </cell>
          <cell r="C1135">
            <v>299811</v>
          </cell>
          <cell r="D1135">
            <v>13221</v>
          </cell>
          <cell r="E1135">
            <v>4.41</v>
          </cell>
          <cell r="F1135">
            <v>82.29</v>
          </cell>
          <cell r="G1135">
            <v>1.72</v>
          </cell>
        </row>
        <row r="1136">
          <cell r="A1136" t="str">
            <v>OtsCC18ROGR_0135</v>
          </cell>
          <cell r="B1136" t="str">
            <v>PT10_G03_RR10_OtsCC18ROGR_0135</v>
          </cell>
          <cell r="C1136">
            <v>328596</v>
          </cell>
          <cell r="D1136">
            <v>63720</v>
          </cell>
          <cell r="E1136">
            <v>19.39</v>
          </cell>
          <cell r="F1136">
            <v>98.52</v>
          </cell>
          <cell r="G1136">
            <v>0.4</v>
          </cell>
        </row>
        <row r="1137">
          <cell r="A1137" t="str">
            <v>OtsCC18ROGR_0136</v>
          </cell>
          <cell r="B1137" t="str">
            <v>PT10_H03_RR10_OtsCC18ROGR_0136</v>
          </cell>
          <cell r="C1137">
            <v>182455</v>
          </cell>
          <cell r="D1137">
            <v>276</v>
          </cell>
          <cell r="E1137">
            <v>0.15</v>
          </cell>
          <cell r="F1137">
            <v>0.37</v>
          </cell>
          <cell r="G1137">
            <v>0</v>
          </cell>
        </row>
        <row r="1138">
          <cell r="A1138" t="str">
            <v>OtsCC18ROGR_0137</v>
          </cell>
          <cell r="B1138" t="str">
            <v>PT10_A04_RR10_OtsCC18ROGR_0137</v>
          </cell>
          <cell r="C1138">
            <v>221172</v>
          </cell>
          <cell r="D1138">
            <v>824</v>
          </cell>
          <cell r="E1138">
            <v>0.37</v>
          </cell>
          <cell r="F1138">
            <v>1.1100000000000001</v>
          </cell>
          <cell r="G1138">
            <v>0</v>
          </cell>
        </row>
        <row r="1139">
          <cell r="A1139" t="str">
            <v>OtsCC18ROGR_0138</v>
          </cell>
          <cell r="B1139" t="str">
            <v>PT10_B04_RR10_OtsCC18ROGR_0138</v>
          </cell>
          <cell r="C1139">
            <v>281512</v>
          </cell>
          <cell r="D1139">
            <v>305</v>
          </cell>
          <cell r="E1139">
            <v>0.11</v>
          </cell>
          <cell r="F1139">
            <v>0</v>
          </cell>
          <cell r="G1139">
            <v>0</v>
          </cell>
        </row>
        <row r="1140">
          <cell r="A1140" t="str">
            <v>OtsCC18ROGR_0139</v>
          </cell>
          <cell r="B1140" t="str">
            <v>PT10_C04_RR10_OtsCC18ROGR_0139</v>
          </cell>
          <cell r="C1140">
            <v>300071</v>
          </cell>
          <cell r="D1140">
            <v>87550</v>
          </cell>
          <cell r="E1140">
            <v>29.18</v>
          </cell>
          <cell r="F1140">
            <v>99.26</v>
          </cell>
          <cell r="G1140">
            <v>0.32</v>
          </cell>
        </row>
        <row r="1141">
          <cell r="A1141" t="str">
            <v>OtsCC18ROGR_0140</v>
          </cell>
          <cell r="B1141" t="str">
            <v>PT10_D04_RR10_OtsCC18ROGR_0140</v>
          </cell>
          <cell r="C1141">
            <v>218488</v>
          </cell>
          <cell r="D1141">
            <v>102758</v>
          </cell>
          <cell r="E1141">
            <v>47.03</v>
          </cell>
          <cell r="F1141">
            <v>99.26</v>
          </cell>
          <cell r="G1141">
            <v>0.17</v>
          </cell>
        </row>
        <row r="1142">
          <cell r="A1142" t="str">
            <v>OtsCC18ROGR_0141</v>
          </cell>
          <cell r="B1142" t="str">
            <v>PT10_E04_RR10_OtsCC18ROGR_0141</v>
          </cell>
          <cell r="C1142">
            <v>223192</v>
          </cell>
          <cell r="D1142">
            <v>5120</v>
          </cell>
          <cell r="E1142">
            <v>2.29</v>
          </cell>
          <cell r="F1142">
            <v>69.37</v>
          </cell>
          <cell r="G1142">
            <v>2.74</v>
          </cell>
        </row>
        <row r="1143">
          <cell r="A1143" t="str">
            <v>OtsCC18ROGR_0142</v>
          </cell>
          <cell r="B1143" t="str">
            <v>PT10_F04_RR10_OtsCC18ROGR_0142</v>
          </cell>
          <cell r="C1143">
            <v>190450</v>
          </cell>
          <cell r="D1143">
            <v>895</v>
          </cell>
          <cell r="E1143">
            <v>0.47</v>
          </cell>
          <cell r="F1143">
            <v>2.21</v>
          </cell>
          <cell r="G1143">
            <v>7.84</v>
          </cell>
        </row>
        <row r="1144">
          <cell r="A1144" t="str">
            <v>OtsCC18ROGR_0143</v>
          </cell>
          <cell r="B1144" t="str">
            <v>PT10_G04_RR10_OtsCC18ROGR_0143</v>
          </cell>
          <cell r="C1144">
            <v>163686</v>
          </cell>
          <cell r="D1144">
            <v>61570</v>
          </cell>
          <cell r="E1144">
            <v>37.61</v>
          </cell>
          <cell r="F1144">
            <v>98.89</v>
          </cell>
          <cell r="G1144">
            <v>0.45</v>
          </cell>
        </row>
        <row r="1145">
          <cell r="A1145" t="str">
            <v>OtsCC18ROGR_0144</v>
          </cell>
          <cell r="B1145" t="str">
            <v>PT10_H04_RR10_OtsCC18ROGR_0144</v>
          </cell>
          <cell r="C1145">
            <v>274511</v>
          </cell>
          <cell r="D1145">
            <v>35866</v>
          </cell>
          <cell r="E1145">
            <v>13.07</v>
          </cell>
          <cell r="F1145">
            <v>99.26</v>
          </cell>
          <cell r="G1145">
            <v>0.54</v>
          </cell>
        </row>
        <row r="1146">
          <cell r="A1146" t="str">
            <v>OtsCC18ROGR_0145</v>
          </cell>
          <cell r="B1146" t="str">
            <v>PT10_A05_RR10_OtsCC18ROGR_0145</v>
          </cell>
          <cell r="C1146">
            <v>280034</v>
          </cell>
          <cell r="D1146">
            <v>378</v>
          </cell>
          <cell r="E1146">
            <v>0.13</v>
          </cell>
          <cell r="F1146">
            <v>0</v>
          </cell>
          <cell r="G1146">
            <v>0</v>
          </cell>
        </row>
        <row r="1147">
          <cell r="A1147" t="str">
            <v>OtsCC18ROGR_0146</v>
          </cell>
          <cell r="B1147" t="str">
            <v>PT10_B05_RR10_OtsCC18ROGR_0146</v>
          </cell>
          <cell r="C1147">
            <v>221500</v>
          </cell>
          <cell r="D1147">
            <v>6561</v>
          </cell>
          <cell r="E1147">
            <v>2.96</v>
          </cell>
          <cell r="F1147">
            <v>75.650000000000006</v>
          </cell>
          <cell r="G1147">
            <v>2.4500000000000002</v>
          </cell>
        </row>
        <row r="1148">
          <cell r="A1148" t="str">
            <v>OtsCC18ROGR_0147</v>
          </cell>
          <cell r="B1148" t="str">
            <v>PT10_C05_RR10_OtsCC18ROGR_0147</v>
          </cell>
          <cell r="C1148">
            <v>215988</v>
          </cell>
          <cell r="D1148">
            <v>4743</v>
          </cell>
          <cell r="E1148">
            <v>2.2000000000000002</v>
          </cell>
          <cell r="F1148">
            <v>69.739999999999995</v>
          </cell>
          <cell r="G1148">
            <v>2.4300000000000002</v>
          </cell>
        </row>
        <row r="1149">
          <cell r="A1149" t="str">
            <v>OtsCC18ROGR_0148</v>
          </cell>
          <cell r="B1149" t="str">
            <v>PT10_D05_RR10_OtsCC18ROGR_0148</v>
          </cell>
          <cell r="C1149">
            <v>241226</v>
          </cell>
          <cell r="D1149">
            <v>2719</v>
          </cell>
          <cell r="E1149">
            <v>1.1299999999999999</v>
          </cell>
          <cell r="F1149">
            <v>44.65</v>
          </cell>
          <cell r="G1149">
            <v>2.94</v>
          </cell>
        </row>
        <row r="1150">
          <cell r="A1150" t="str">
            <v>OtsCC18ROGR_0149</v>
          </cell>
          <cell r="B1150" t="str">
            <v>PT10_E05_RR10_OtsCC18ROGR_0149</v>
          </cell>
          <cell r="C1150">
            <v>268838</v>
          </cell>
          <cell r="D1150">
            <v>95007</v>
          </cell>
          <cell r="E1150">
            <v>35.340000000000003</v>
          </cell>
          <cell r="F1150">
            <v>99.63</v>
          </cell>
          <cell r="G1150">
            <v>0.16</v>
          </cell>
        </row>
        <row r="1151">
          <cell r="A1151" t="str">
            <v>OtsCC18ROGR_0150</v>
          </cell>
          <cell r="B1151" t="str">
            <v>PT14_E07_RR14_OtsCC18ROGR_0150</v>
          </cell>
          <cell r="C1151">
            <v>79897</v>
          </cell>
          <cell r="D1151">
            <v>845</v>
          </cell>
          <cell r="E1151">
            <v>1.06</v>
          </cell>
          <cell r="F1151">
            <v>1.1100000000000001</v>
          </cell>
          <cell r="G1151">
            <v>0</v>
          </cell>
        </row>
        <row r="1152">
          <cell r="A1152" t="str">
            <v>OtsCC18ROGR_0150</v>
          </cell>
          <cell r="B1152" t="str">
            <v>PT10_F05_RR10_OtsCC18ROGR_0150</v>
          </cell>
          <cell r="C1152">
            <v>201839</v>
          </cell>
          <cell r="D1152">
            <v>189</v>
          </cell>
          <cell r="E1152">
            <v>0.09</v>
          </cell>
          <cell r="F1152">
            <v>0</v>
          </cell>
          <cell r="G1152">
            <v>0</v>
          </cell>
        </row>
        <row r="1153">
          <cell r="A1153" t="str">
            <v>OtsCC18ROGR_0151</v>
          </cell>
          <cell r="B1153" t="str">
            <v>PT10_G05_RR10_OtsCC18ROGR_0151</v>
          </cell>
          <cell r="C1153">
            <v>230025</v>
          </cell>
          <cell r="D1153">
            <v>7811</v>
          </cell>
          <cell r="E1153">
            <v>3.4</v>
          </cell>
          <cell r="F1153">
            <v>69.37</v>
          </cell>
          <cell r="G1153">
            <v>1.83</v>
          </cell>
        </row>
        <row r="1154">
          <cell r="A1154" t="str">
            <v>OtsCC18ROGR_0152</v>
          </cell>
          <cell r="B1154" t="str">
            <v>PT10_H05_RR10_OtsCC18ROGR_0152</v>
          </cell>
          <cell r="C1154">
            <v>99859</v>
          </cell>
          <cell r="D1154">
            <v>849</v>
          </cell>
          <cell r="E1154">
            <v>0.85</v>
          </cell>
          <cell r="F1154">
            <v>1.1100000000000001</v>
          </cell>
          <cell r="G1154">
            <v>3.7</v>
          </cell>
        </row>
        <row r="1155">
          <cell r="A1155" t="str">
            <v>OtsCC18ROGR_0153</v>
          </cell>
          <cell r="B1155" t="str">
            <v>PT10_A06_RR10_OtsCC18ROGR_0153</v>
          </cell>
          <cell r="C1155">
            <v>214456</v>
          </cell>
          <cell r="D1155">
            <v>220</v>
          </cell>
          <cell r="E1155">
            <v>0.1</v>
          </cell>
          <cell r="F1155">
            <v>0</v>
          </cell>
          <cell r="G1155">
            <v>0</v>
          </cell>
        </row>
        <row r="1156">
          <cell r="A1156" t="str">
            <v>OtsCC18ROGR_0154</v>
          </cell>
          <cell r="B1156" t="str">
            <v>PT10_B06_RR10_OtsCC18ROGR_0154</v>
          </cell>
          <cell r="C1156">
            <v>224166</v>
          </cell>
          <cell r="D1156">
            <v>334</v>
          </cell>
          <cell r="E1156">
            <v>0.15</v>
          </cell>
          <cell r="F1156">
            <v>0</v>
          </cell>
          <cell r="G1156">
            <v>0</v>
          </cell>
        </row>
        <row r="1157">
          <cell r="A1157" t="str">
            <v>OtsCC18ROGR_0155</v>
          </cell>
          <cell r="B1157" t="str">
            <v>PT10_C06_RR10_OtsCC18ROGR_0155</v>
          </cell>
          <cell r="C1157">
            <v>238071</v>
          </cell>
          <cell r="D1157">
            <v>52483</v>
          </cell>
          <cell r="E1157">
            <v>22.05</v>
          </cell>
          <cell r="F1157">
            <v>98.89</v>
          </cell>
          <cell r="G1157">
            <v>0.25</v>
          </cell>
        </row>
        <row r="1158">
          <cell r="A1158" t="str">
            <v>OtsCC18ROGR_0156</v>
          </cell>
          <cell r="B1158" t="str">
            <v>PT10_D06_RR10_OtsCC18ROGR_0156</v>
          </cell>
          <cell r="C1158">
            <v>246788</v>
          </cell>
          <cell r="D1158">
            <v>1252</v>
          </cell>
          <cell r="E1158">
            <v>0.51</v>
          </cell>
          <cell r="F1158">
            <v>6.64</v>
          </cell>
          <cell r="G1158">
            <v>3.61</v>
          </cell>
        </row>
        <row r="1159">
          <cell r="A1159" t="str">
            <v>OtsCC18ROGR_0157</v>
          </cell>
          <cell r="B1159" t="str">
            <v>PT10_E06_RR10_OtsCC18ROGR_0157</v>
          </cell>
          <cell r="C1159">
            <v>230852</v>
          </cell>
          <cell r="D1159">
            <v>111</v>
          </cell>
          <cell r="E1159">
            <v>0.05</v>
          </cell>
          <cell r="F1159">
            <v>0</v>
          </cell>
          <cell r="G1159">
            <v>0</v>
          </cell>
        </row>
        <row r="1160">
          <cell r="A1160" t="str">
            <v>OtsCC18ROGR_0158</v>
          </cell>
          <cell r="B1160" t="str">
            <v>PT10_F06_RR10_OtsCC18ROGR_0158</v>
          </cell>
          <cell r="C1160">
            <v>171791</v>
          </cell>
          <cell r="D1160">
            <v>337</v>
          </cell>
          <cell r="E1160">
            <v>0.2</v>
          </cell>
          <cell r="F1160">
            <v>0</v>
          </cell>
          <cell r="G1160">
            <v>0</v>
          </cell>
        </row>
        <row r="1161">
          <cell r="A1161" t="str">
            <v>OtsCC18ROGR_0159</v>
          </cell>
          <cell r="B1161" t="str">
            <v>PT10_G06_RR10_OtsCC18ROGR_0159</v>
          </cell>
          <cell r="C1161">
            <v>262802</v>
          </cell>
          <cell r="D1161">
            <v>488</v>
          </cell>
          <cell r="E1161">
            <v>0.19</v>
          </cell>
          <cell r="F1161">
            <v>0</v>
          </cell>
          <cell r="G1161">
            <v>0</v>
          </cell>
        </row>
        <row r="1162">
          <cell r="A1162" t="str">
            <v>OtsCC18ROGR_0160</v>
          </cell>
          <cell r="B1162" t="str">
            <v>PT10_H06_RR10_OtsCC18ROGR_0160</v>
          </cell>
          <cell r="C1162">
            <v>156528</v>
          </cell>
          <cell r="D1162">
            <v>2036</v>
          </cell>
          <cell r="E1162">
            <v>1.3</v>
          </cell>
          <cell r="F1162">
            <v>23.25</v>
          </cell>
          <cell r="G1162">
            <v>4.16</v>
          </cell>
        </row>
        <row r="1163">
          <cell r="A1163" t="str">
            <v>OtsCC18ROGR_0161</v>
          </cell>
          <cell r="B1163" t="str">
            <v>PT10_A07_RR10_OtsCC18ROGR_0161</v>
          </cell>
          <cell r="C1163">
            <v>134506</v>
          </cell>
          <cell r="D1163">
            <v>236</v>
          </cell>
          <cell r="E1163">
            <v>0.18</v>
          </cell>
          <cell r="F1163">
            <v>0</v>
          </cell>
          <cell r="G1163">
            <v>0</v>
          </cell>
        </row>
        <row r="1164">
          <cell r="A1164" t="str">
            <v>OtsCC18ROGR_0162</v>
          </cell>
          <cell r="B1164" t="str">
            <v>PT10_B07_RR10_OtsCC18ROGR_0162</v>
          </cell>
          <cell r="C1164">
            <v>200519</v>
          </cell>
          <cell r="D1164">
            <v>1528</v>
          </cell>
          <cell r="E1164">
            <v>0.76</v>
          </cell>
          <cell r="F1164">
            <v>10.7</v>
          </cell>
          <cell r="G1164">
            <v>9.2200000000000006</v>
          </cell>
        </row>
        <row r="1165">
          <cell r="A1165" t="str">
            <v>OtsCC18ROGR_0163</v>
          </cell>
          <cell r="B1165" t="str">
            <v>PT10_C07_RR10_OtsCC18ROGR_0163</v>
          </cell>
          <cell r="C1165">
            <v>227150</v>
          </cell>
          <cell r="D1165">
            <v>1039</v>
          </cell>
          <cell r="E1165">
            <v>0.46</v>
          </cell>
          <cell r="F1165">
            <v>4.0599999999999996</v>
          </cell>
          <cell r="G1165">
            <v>2.34</v>
          </cell>
        </row>
        <row r="1166">
          <cell r="A1166" t="str">
            <v>OtsCC18ROGR_0164</v>
          </cell>
          <cell r="B1166" t="str">
            <v>PT10_D07_RR10_OtsCC18ROGR_0164</v>
          </cell>
          <cell r="C1166">
            <v>250246</v>
          </cell>
          <cell r="D1166">
            <v>91462</v>
          </cell>
          <cell r="E1166">
            <v>36.549999999999997</v>
          </cell>
          <cell r="F1166">
            <v>99.26</v>
          </cell>
          <cell r="G1166">
            <v>0.19</v>
          </cell>
        </row>
        <row r="1167">
          <cell r="A1167" t="str">
            <v>OtsCC18ROGR_0165</v>
          </cell>
          <cell r="B1167" t="str">
            <v>PT10_E07_RR10_OtsCC18ROGR_0165</v>
          </cell>
          <cell r="C1167">
            <v>136598</v>
          </cell>
          <cell r="D1167">
            <v>771</v>
          </cell>
          <cell r="E1167">
            <v>0.56000000000000005</v>
          </cell>
          <cell r="F1167">
            <v>1.85</v>
          </cell>
          <cell r="G1167">
            <v>4.55</v>
          </cell>
        </row>
        <row r="1168">
          <cell r="A1168" t="str">
            <v>OtsCC18ROGR_0166</v>
          </cell>
          <cell r="B1168" t="str">
            <v>PT10_F07_RR10_OtsCC18ROGR_0166</v>
          </cell>
          <cell r="C1168">
            <v>241562</v>
          </cell>
          <cell r="D1168">
            <v>4050</v>
          </cell>
          <cell r="E1168">
            <v>1.68</v>
          </cell>
          <cell r="F1168">
            <v>55.72</v>
          </cell>
          <cell r="G1168">
            <v>2.11</v>
          </cell>
        </row>
        <row r="1169">
          <cell r="A1169" t="str">
            <v>OtsCC18ROGR_0167</v>
          </cell>
          <cell r="B1169" t="str">
            <v>PT10_G07_RR10_OtsCC18ROGR_0167</v>
          </cell>
          <cell r="C1169">
            <v>225738</v>
          </cell>
          <cell r="D1169">
            <v>921</v>
          </cell>
          <cell r="E1169">
            <v>0.41</v>
          </cell>
          <cell r="F1169">
            <v>8.1199999999999992</v>
          </cell>
          <cell r="G1169">
            <v>2.19</v>
          </cell>
        </row>
        <row r="1170">
          <cell r="A1170" t="str">
            <v>OtsCC18ROGR_0168</v>
          </cell>
          <cell r="B1170" t="str">
            <v>PT10_H07_RR10_OtsCC18ROGR_0168</v>
          </cell>
          <cell r="C1170">
            <v>135536</v>
          </cell>
          <cell r="D1170">
            <v>1413</v>
          </cell>
          <cell r="E1170">
            <v>1.04</v>
          </cell>
          <cell r="F1170">
            <v>8.86</v>
          </cell>
          <cell r="G1170">
            <v>4.8600000000000003</v>
          </cell>
        </row>
        <row r="1171">
          <cell r="A1171" t="str">
            <v>OtsCC18ROGR_0169</v>
          </cell>
          <cell r="B1171" t="str">
            <v>PT10_A08_RR10_OtsCC18ROGR_0169</v>
          </cell>
          <cell r="C1171">
            <v>133189</v>
          </cell>
          <cell r="D1171">
            <v>242</v>
          </cell>
          <cell r="E1171">
            <v>0.18</v>
          </cell>
          <cell r="F1171">
            <v>0</v>
          </cell>
          <cell r="G1171">
            <v>0</v>
          </cell>
        </row>
        <row r="1172">
          <cell r="A1172" t="str">
            <v>OtsCC18ROGR_0170</v>
          </cell>
          <cell r="B1172" t="str">
            <v>PT10_B08_RR10_OtsCC18ROGR_0170</v>
          </cell>
          <cell r="C1172">
            <v>234736</v>
          </cell>
          <cell r="D1172">
            <v>306</v>
          </cell>
          <cell r="E1172">
            <v>0.13</v>
          </cell>
          <cell r="F1172">
            <v>0</v>
          </cell>
          <cell r="G1172">
            <v>0</v>
          </cell>
        </row>
        <row r="1173">
          <cell r="A1173" t="str">
            <v>OtsCC18ROGR_0170</v>
          </cell>
          <cell r="B1173" t="str">
            <v>PT14_F07_RR14_OtsCC18ROGR_0170</v>
          </cell>
          <cell r="C1173">
            <v>150401</v>
          </cell>
          <cell r="D1173">
            <v>342</v>
          </cell>
          <cell r="E1173">
            <v>0.23</v>
          </cell>
          <cell r="F1173">
            <v>0</v>
          </cell>
          <cell r="G1173">
            <v>0</v>
          </cell>
        </row>
        <row r="1174">
          <cell r="A1174" t="str">
            <v>OtsCC18ROGR_0171</v>
          </cell>
          <cell r="B1174" t="str">
            <v>PT10_C08_RR10_OtsCC18ROGR_0171</v>
          </cell>
          <cell r="C1174">
            <v>323006</v>
          </cell>
          <cell r="D1174">
            <v>43383</v>
          </cell>
          <cell r="E1174">
            <v>13.43</v>
          </cell>
          <cell r="F1174">
            <v>97.79</v>
          </cell>
          <cell r="G1174">
            <v>0.6</v>
          </cell>
        </row>
        <row r="1175">
          <cell r="A1175" t="str">
            <v>OtsCC18ROGR_0172</v>
          </cell>
          <cell r="B1175" t="str">
            <v>PT10_D08_RR10_OtsCC18ROGR_0172</v>
          </cell>
          <cell r="C1175">
            <v>279830</v>
          </cell>
          <cell r="D1175">
            <v>17051</v>
          </cell>
          <cell r="E1175">
            <v>6.09</v>
          </cell>
          <cell r="F1175">
            <v>95.2</v>
          </cell>
          <cell r="G1175">
            <v>0.59</v>
          </cell>
        </row>
        <row r="1176">
          <cell r="A1176" t="str">
            <v>OtsCC18ROGR_0173</v>
          </cell>
          <cell r="B1176" t="str">
            <v>PT10_E08_RR10_OtsCC18ROGR_0173</v>
          </cell>
          <cell r="C1176">
            <v>193454</v>
          </cell>
          <cell r="D1176">
            <v>772</v>
          </cell>
          <cell r="E1176">
            <v>0.4</v>
          </cell>
          <cell r="F1176">
            <v>3.32</v>
          </cell>
          <cell r="G1176">
            <v>1.94</v>
          </cell>
        </row>
        <row r="1177">
          <cell r="A1177" t="str">
            <v>OtsCC18ROGR_0174</v>
          </cell>
          <cell r="B1177" t="str">
            <v>PT10_F08_RR10_OtsCC18ROGR_0174</v>
          </cell>
          <cell r="C1177">
            <v>206701</v>
          </cell>
          <cell r="D1177">
            <v>1115</v>
          </cell>
          <cell r="E1177">
            <v>0.54</v>
          </cell>
          <cell r="F1177">
            <v>5.54</v>
          </cell>
          <cell r="G1177">
            <v>5.2</v>
          </cell>
        </row>
        <row r="1178">
          <cell r="A1178" t="str">
            <v>OtsCC18ROGR_0175</v>
          </cell>
          <cell r="B1178" t="str">
            <v>PT10_G08_RR10_OtsCC18ROGR_0175</v>
          </cell>
          <cell r="C1178">
            <v>208148</v>
          </cell>
          <cell r="D1178">
            <v>4286</v>
          </cell>
          <cell r="E1178">
            <v>2.06</v>
          </cell>
          <cell r="F1178">
            <v>56.46</v>
          </cell>
          <cell r="G1178">
            <v>3.3</v>
          </cell>
        </row>
        <row r="1179">
          <cell r="A1179" t="str">
            <v>OtsCC18ROGR_0176</v>
          </cell>
          <cell r="B1179" t="str">
            <v>PT10_H08_RR10_OtsCC18ROGR_0176</v>
          </cell>
          <cell r="C1179">
            <v>179844</v>
          </cell>
          <cell r="D1179">
            <v>697</v>
          </cell>
          <cell r="E1179">
            <v>0.39</v>
          </cell>
          <cell r="F1179">
            <v>0.37</v>
          </cell>
          <cell r="G1179">
            <v>0</v>
          </cell>
        </row>
        <row r="1180">
          <cell r="A1180" t="str">
            <v>OtsCC18ROGR_0177</v>
          </cell>
          <cell r="B1180" t="str">
            <v>PT10_A09_RR10_OtsCC18ROGR_0177</v>
          </cell>
          <cell r="C1180">
            <v>173054</v>
          </cell>
          <cell r="D1180">
            <v>1681</v>
          </cell>
          <cell r="E1180">
            <v>0.97</v>
          </cell>
          <cell r="F1180">
            <v>12.92</v>
          </cell>
          <cell r="G1180">
            <v>5.77</v>
          </cell>
        </row>
        <row r="1181">
          <cell r="A1181" t="str">
            <v>OtsCC18ROGR_0178</v>
          </cell>
          <cell r="B1181" t="str">
            <v>PT10_B09_RR10_OtsCC18ROGR_0178</v>
          </cell>
          <cell r="C1181">
            <v>241089</v>
          </cell>
          <cell r="D1181">
            <v>3454</v>
          </cell>
          <cell r="E1181">
            <v>1.43</v>
          </cell>
          <cell r="F1181">
            <v>49.82</v>
          </cell>
          <cell r="G1181">
            <v>1.49</v>
          </cell>
        </row>
        <row r="1182">
          <cell r="A1182" t="str">
            <v>OtsCC18ROGR_0179</v>
          </cell>
          <cell r="B1182" t="str">
            <v>PT10_C09_RR10_OtsCC18ROGR_0179</v>
          </cell>
          <cell r="C1182">
            <v>189006</v>
          </cell>
          <cell r="D1182">
            <v>23100</v>
          </cell>
          <cell r="E1182">
            <v>12.22</v>
          </cell>
          <cell r="F1182">
            <v>87.82</v>
          </cell>
          <cell r="G1182">
            <v>0.64</v>
          </cell>
        </row>
        <row r="1183">
          <cell r="A1183" t="str">
            <v>OtsCC18ROGR_0180</v>
          </cell>
          <cell r="B1183" t="str">
            <v>PT10_D09_RR10_OtsCC18ROGR_0180</v>
          </cell>
          <cell r="C1183">
            <v>185589</v>
          </cell>
          <cell r="D1183">
            <v>584</v>
          </cell>
          <cell r="E1183">
            <v>0.31</v>
          </cell>
          <cell r="F1183">
            <v>0.37</v>
          </cell>
          <cell r="G1183">
            <v>0</v>
          </cell>
        </row>
        <row r="1184">
          <cell r="A1184" t="str">
            <v>OtsCC18ROGR_0181</v>
          </cell>
          <cell r="B1184" t="str">
            <v>PT10_E09_RR10_OtsCC18ROGR_0181</v>
          </cell>
          <cell r="C1184">
            <v>234499</v>
          </cell>
          <cell r="D1184">
            <v>37123</v>
          </cell>
          <cell r="E1184">
            <v>15.83</v>
          </cell>
          <cell r="F1184">
            <v>97.05</v>
          </cell>
          <cell r="G1184">
            <v>0.61</v>
          </cell>
        </row>
        <row r="1185">
          <cell r="A1185" t="str">
            <v>OtsCC18ROGR_0182</v>
          </cell>
          <cell r="B1185" t="str">
            <v>PT10_F09_RR10_OtsCC18ROGR_0182</v>
          </cell>
          <cell r="C1185">
            <v>192719</v>
          </cell>
          <cell r="D1185">
            <v>61646</v>
          </cell>
          <cell r="E1185">
            <v>31.99</v>
          </cell>
          <cell r="F1185">
            <v>99.26</v>
          </cell>
          <cell r="G1185">
            <v>0.12</v>
          </cell>
        </row>
        <row r="1186">
          <cell r="A1186" t="str">
            <v>OtsCC18ROGR_0183</v>
          </cell>
          <cell r="B1186" t="str">
            <v>PT10_G09_RR10_OtsCC18ROGR_0183</v>
          </cell>
          <cell r="C1186">
            <v>144352</v>
          </cell>
          <cell r="D1186">
            <v>1073</v>
          </cell>
          <cell r="E1186">
            <v>0.74</v>
          </cell>
          <cell r="F1186">
            <v>4.0599999999999996</v>
          </cell>
          <cell r="G1186">
            <v>4.96</v>
          </cell>
        </row>
        <row r="1187">
          <cell r="A1187" t="str">
            <v>OtsCC18ROGR_0184</v>
          </cell>
          <cell r="B1187" t="str">
            <v>PT10_H09_RR10_OtsCC18ROGR_0184</v>
          </cell>
          <cell r="C1187">
            <v>257246</v>
          </cell>
          <cell r="D1187">
            <v>37117</v>
          </cell>
          <cell r="E1187">
            <v>14.43</v>
          </cell>
          <cell r="F1187">
            <v>98.15</v>
          </cell>
          <cell r="G1187">
            <v>0.72</v>
          </cell>
        </row>
        <row r="1188">
          <cell r="A1188" t="str">
            <v>OtsCC18ROGR_0185</v>
          </cell>
          <cell r="B1188" t="str">
            <v>PT10_A10_RR10_OtsCC18ROGR_0185</v>
          </cell>
          <cell r="C1188">
            <v>227168</v>
          </cell>
          <cell r="D1188">
            <v>1295</v>
          </cell>
          <cell r="E1188">
            <v>0.56999999999999995</v>
          </cell>
          <cell r="F1188">
            <v>5.17</v>
          </cell>
          <cell r="G1188">
            <v>12.06</v>
          </cell>
        </row>
        <row r="1189">
          <cell r="A1189" t="str">
            <v>OtsCC18ROGR_0186</v>
          </cell>
          <cell r="B1189" t="str">
            <v>PT10_B10_RR10_OtsCC18ROGR_0186</v>
          </cell>
          <cell r="C1189">
            <v>182346</v>
          </cell>
          <cell r="D1189">
            <v>1327</v>
          </cell>
          <cell r="E1189">
            <v>0.73</v>
          </cell>
          <cell r="F1189">
            <v>5.17</v>
          </cell>
          <cell r="G1189">
            <v>8.06</v>
          </cell>
        </row>
        <row r="1190">
          <cell r="A1190" t="str">
            <v>OtsCC18ROGR_0187</v>
          </cell>
          <cell r="B1190" t="str">
            <v>PT10_C10_RR10_OtsCC18ROGR_0187</v>
          </cell>
          <cell r="C1190">
            <v>162995</v>
          </cell>
          <cell r="D1190">
            <v>695</v>
          </cell>
          <cell r="E1190">
            <v>0.43</v>
          </cell>
          <cell r="F1190">
            <v>0</v>
          </cell>
          <cell r="G1190">
            <v>0</v>
          </cell>
        </row>
        <row r="1191">
          <cell r="A1191" t="str">
            <v>OtsCC18ROGR_0188</v>
          </cell>
          <cell r="B1191" t="str">
            <v>PT10_D10_RR10_OtsCC18ROGR_0188</v>
          </cell>
          <cell r="C1191">
            <v>127960</v>
          </cell>
          <cell r="D1191">
            <v>500</v>
          </cell>
          <cell r="E1191">
            <v>0.39</v>
          </cell>
          <cell r="F1191">
            <v>0</v>
          </cell>
          <cell r="G1191">
            <v>0</v>
          </cell>
        </row>
        <row r="1192">
          <cell r="A1192" t="str">
            <v>OtsCC18ROGR_0189</v>
          </cell>
          <cell r="B1192" t="str">
            <v>PT10_E10_RR10_OtsCC18ROGR_0189</v>
          </cell>
          <cell r="C1192">
            <v>192028</v>
          </cell>
          <cell r="D1192">
            <v>1374</v>
          </cell>
          <cell r="E1192">
            <v>0.72</v>
          </cell>
          <cell r="F1192">
            <v>8.49</v>
          </cell>
          <cell r="G1192">
            <v>3.02</v>
          </cell>
        </row>
        <row r="1193">
          <cell r="A1193" t="str">
            <v>OtsCC18ROGR_0190</v>
          </cell>
          <cell r="B1193" t="str">
            <v>PT10_F10_RR10_OtsCC18ROGR_0190</v>
          </cell>
          <cell r="C1193">
            <v>245842</v>
          </cell>
          <cell r="D1193">
            <v>306</v>
          </cell>
          <cell r="E1193">
            <v>0.12</v>
          </cell>
          <cell r="F1193">
            <v>0</v>
          </cell>
          <cell r="G1193">
            <v>0</v>
          </cell>
        </row>
        <row r="1194">
          <cell r="A1194" t="str">
            <v>OtsCC18ROGR_0190</v>
          </cell>
          <cell r="B1194" t="str">
            <v>PT14_G07_RR14_OtsCC18ROGR_0190</v>
          </cell>
          <cell r="C1194">
            <v>156897</v>
          </cell>
          <cell r="D1194">
            <v>513</v>
          </cell>
          <cell r="E1194">
            <v>0.33</v>
          </cell>
          <cell r="F1194">
            <v>0</v>
          </cell>
          <cell r="G1194">
            <v>0</v>
          </cell>
        </row>
        <row r="1195">
          <cell r="A1195" t="str">
            <v>OtsCC18ROGR_0191</v>
          </cell>
          <cell r="B1195" t="str">
            <v>PT10_G10_RR10_OtsCC18ROGR_0191</v>
          </cell>
          <cell r="C1195">
            <v>264844</v>
          </cell>
          <cell r="D1195">
            <v>22915</v>
          </cell>
          <cell r="E1195">
            <v>8.65</v>
          </cell>
          <cell r="F1195">
            <v>97.05</v>
          </cell>
          <cell r="G1195">
            <v>0.55000000000000004</v>
          </cell>
        </row>
        <row r="1196">
          <cell r="A1196" t="str">
            <v>OtsCC18ROGR_0192</v>
          </cell>
          <cell r="B1196" t="str">
            <v>PT10_H10_RR10_OtsCC18ROGR_0192</v>
          </cell>
          <cell r="C1196">
            <v>284429</v>
          </cell>
          <cell r="D1196">
            <v>57139</v>
          </cell>
          <cell r="E1196">
            <v>20.09</v>
          </cell>
          <cell r="F1196">
            <v>99.63</v>
          </cell>
          <cell r="G1196">
            <v>0.25</v>
          </cell>
        </row>
        <row r="1197">
          <cell r="A1197" t="str">
            <v>OtsCC18ROGR_0193</v>
          </cell>
          <cell r="B1197" t="str">
            <v>PT10_A11_RR10_OtsCC18ROGR_0193</v>
          </cell>
          <cell r="C1197">
            <v>120733</v>
          </cell>
          <cell r="D1197">
            <v>1387</v>
          </cell>
          <cell r="E1197">
            <v>1.1499999999999999</v>
          </cell>
          <cell r="F1197">
            <v>7.38</v>
          </cell>
          <cell r="G1197">
            <v>9.07</v>
          </cell>
        </row>
        <row r="1198">
          <cell r="A1198" t="str">
            <v>OtsCC18ROGR_0194</v>
          </cell>
          <cell r="B1198" t="str">
            <v>PT10_B11_RR10_OtsCC18ROGR_0194</v>
          </cell>
          <cell r="C1198">
            <v>320924</v>
          </cell>
          <cell r="D1198">
            <v>61672</v>
          </cell>
          <cell r="E1198">
            <v>19.22</v>
          </cell>
          <cell r="F1198">
            <v>99.26</v>
          </cell>
          <cell r="G1198">
            <v>0.3</v>
          </cell>
        </row>
        <row r="1199">
          <cell r="A1199" t="str">
            <v>OtsCC18ROGR_0195</v>
          </cell>
          <cell r="B1199" t="str">
            <v>PT10_C11_RR10_OtsCC18ROGR_0195</v>
          </cell>
          <cell r="C1199">
            <v>185499</v>
          </cell>
          <cell r="D1199">
            <v>16307</v>
          </cell>
          <cell r="E1199">
            <v>8.7899999999999991</v>
          </cell>
          <cell r="F1199">
            <v>90.41</v>
          </cell>
          <cell r="G1199">
            <v>2.4</v>
          </cell>
        </row>
        <row r="1200">
          <cell r="A1200" t="str">
            <v>OtsCC18ROGR_0196</v>
          </cell>
          <cell r="B1200" t="str">
            <v>PT10_D11_RR10_OtsCC18ROGR_0196</v>
          </cell>
          <cell r="C1200">
            <v>192769</v>
          </cell>
          <cell r="D1200">
            <v>11368</v>
          </cell>
          <cell r="E1200">
            <v>5.9</v>
          </cell>
          <cell r="F1200">
            <v>90.41</v>
          </cell>
          <cell r="G1200">
            <v>1.64</v>
          </cell>
        </row>
        <row r="1201">
          <cell r="A1201" t="str">
            <v>OtsCC18ROGR_0197</v>
          </cell>
          <cell r="B1201" t="str">
            <v>PT10_E11_RR10_OtsCC18ROGR_0197</v>
          </cell>
          <cell r="C1201">
            <v>145802</v>
          </cell>
          <cell r="D1201">
            <v>872</v>
          </cell>
          <cell r="E1201">
            <v>0.6</v>
          </cell>
          <cell r="F1201">
            <v>1.48</v>
          </cell>
          <cell r="G1201">
            <v>5.95</v>
          </cell>
        </row>
        <row r="1202">
          <cell r="A1202" t="str">
            <v>OtsCC18ROGR_0198</v>
          </cell>
          <cell r="B1202" t="str">
            <v>PT10_F11_RR10_OtsCC18ROGR_0198</v>
          </cell>
          <cell r="C1202">
            <v>277187</v>
          </cell>
          <cell r="D1202">
            <v>144931</v>
          </cell>
          <cell r="E1202">
            <v>52.29</v>
          </cell>
          <cell r="F1202">
            <v>98.89</v>
          </cell>
          <cell r="G1202">
            <v>0.15</v>
          </cell>
        </row>
        <row r="1203">
          <cell r="A1203" t="str">
            <v>OtsCC18ROGR_0199</v>
          </cell>
          <cell r="B1203" t="str">
            <v>PT10_G11_RR10_OtsCC18ROGR_0199</v>
          </cell>
          <cell r="C1203">
            <v>163170</v>
          </cell>
          <cell r="D1203">
            <v>1632</v>
          </cell>
          <cell r="E1203">
            <v>1</v>
          </cell>
          <cell r="F1203">
            <v>15.13</v>
          </cell>
          <cell r="G1203">
            <v>4</v>
          </cell>
        </row>
        <row r="1204">
          <cell r="A1204" t="str">
            <v>OtsCC18ROGR_0200</v>
          </cell>
          <cell r="B1204" t="str">
            <v>PT10_H11_RR10_OtsCC18ROGR_0200</v>
          </cell>
          <cell r="C1204">
            <v>195376</v>
          </cell>
          <cell r="D1204">
            <v>6775</v>
          </cell>
          <cell r="E1204">
            <v>3.47</v>
          </cell>
          <cell r="F1204">
            <v>72.69</v>
          </cell>
          <cell r="G1204">
            <v>3.95</v>
          </cell>
        </row>
        <row r="1205">
          <cell r="A1205" t="str">
            <v>OtsCC18ROGR_0201</v>
          </cell>
          <cell r="B1205" t="str">
            <v>PT10_A12_RR10_OtsCC18ROGR_0201</v>
          </cell>
          <cell r="C1205">
            <v>165525</v>
          </cell>
          <cell r="D1205">
            <v>1259</v>
          </cell>
          <cell r="E1205">
            <v>0.76</v>
          </cell>
          <cell r="F1205">
            <v>4.8</v>
          </cell>
          <cell r="G1205">
            <v>6.07</v>
          </cell>
        </row>
        <row r="1206">
          <cell r="A1206" t="str">
            <v>OtsCC18ROGR_0202</v>
          </cell>
          <cell r="B1206" t="str">
            <v>PT10_B12_RR10_OtsCC18ROGR_0202</v>
          </cell>
          <cell r="C1206">
            <v>385852</v>
          </cell>
          <cell r="D1206">
            <v>88562</v>
          </cell>
          <cell r="E1206">
            <v>22.95</v>
          </cell>
          <cell r="F1206">
            <v>99.63</v>
          </cell>
          <cell r="G1206">
            <v>0.39</v>
          </cell>
        </row>
        <row r="1207">
          <cell r="A1207" t="str">
            <v>OtsCC18ROGR_0203</v>
          </cell>
          <cell r="B1207" t="str">
            <v>PT10_C12_RR10_OtsCC18ROGR_0203</v>
          </cell>
          <cell r="C1207">
            <v>232382</v>
          </cell>
          <cell r="D1207">
            <v>75158</v>
          </cell>
          <cell r="E1207">
            <v>32.340000000000003</v>
          </cell>
          <cell r="F1207">
            <v>98.89</v>
          </cell>
          <cell r="G1207">
            <v>0.33</v>
          </cell>
        </row>
        <row r="1208">
          <cell r="A1208" t="str">
            <v>OtsCC18ROGR_0204</v>
          </cell>
          <cell r="B1208" t="str">
            <v>PT10_D12_RR10_OtsCC18ROGR_0204</v>
          </cell>
          <cell r="C1208">
            <v>296789</v>
          </cell>
          <cell r="D1208">
            <v>98815</v>
          </cell>
          <cell r="E1208">
            <v>33.29</v>
          </cell>
          <cell r="F1208">
            <v>98.52</v>
          </cell>
          <cell r="G1208">
            <v>0.37</v>
          </cell>
        </row>
        <row r="1209">
          <cell r="A1209" t="str">
            <v>OtsCC18ROGR_0205</v>
          </cell>
          <cell r="B1209" t="str">
            <v>PT10_E12_RR10_OtsCC18ROGR_0205</v>
          </cell>
          <cell r="C1209">
            <v>138010</v>
          </cell>
          <cell r="D1209">
            <v>577</v>
          </cell>
          <cell r="E1209">
            <v>0.42</v>
          </cell>
          <cell r="F1209">
            <v>0.74</v>
          </cell>
          <cell r="G1209">
            <v>0</v>
          </cell>
        </row>
        <row r="1210">
          <cell r="A1210" t="str">
            <v>OtsCC18ROGR_0206</v>
          </cell>
          <cell r="B1210" t="str">
            <v>PT10_F12_RR10_OtsCC18ROGR_0206</v>
          </cell>
          <cell r="C1210">
            <v>254423</v>
          </cell>
          <cell r="D1210">
            <v>19367</v>
          </cell>
          <cell r="E1210">
            <v>7.61</v>
          </cell>
          <cell r="F1210">
            <v>95.94</v>
          </cell>
          <cell r="G1210">
            <v>1.23</v>
          </cell>
        </row>
        <row r="1211">
          <cell r="A1211" t="str">
            <v>OtsCC18ROGR_0207</v>
          </cell>
          <cell r="B1211" t="str">
            <v>PT11_A01_RR11_OtsCC18ROGR_0207</v>
          </cell>
          <cell r="C1211">
            <v>251963</v>
          </cell>
          <cell r="D1211">
            <v>45521</v>
          </cell>
          <cell r="E1211">
            <v>18.07</v>
          </cell>
          <cell r="F1211">
            <v>99.26</v>
          </cell>
          <cell r="G1211">
            <v>0.27</v>
          </cell>
        </row>
        <row r="1212">
          <cell r="A1212" t="str">
            <v>OtsCC18ROGR_0208</v>
          </cell>
          <cell r="B1212" t="str">
            <v>PT11_B01_RR11_OtsCC18ROGR_0208</v>
          </cell>
          <cell r="C1212">
            <v>234978</v>
          </cell>
          <cell r="D1212">
            <v>2105</v>
          </cell>
          <cell r="E1212">
            <v>0.9</v>
          </cell>
          <cell r="F1212">
            <v>24.35</v>
          </cell>
          <cell r="G1212">
            <v>4.87</v>
          </cell>
        </row>
        <row r="1213">
          <cell r="A1213" t="str">
            <v>OtsCC18ROGR_0209</v>
          </cell>
          <cell r="B1213" t="str">
            <v>PT11_C01_RR11_OtsCC18ROGR_0209</v>
          </cell>
          <cell r="C1213">
            <v>172131</v>
          </cell>
          <cell r="D1213">
            <v>1319</v>
          </cell>
          <cell r="E1213">
            <v>0.77</v>
          </cell>
          <cell r="F1213">
            <v>6.64</v>
          </cell>
          <cell r="G1213">
            <v>7.56</v>
          </cell>
        </row>
        <row r="1214">
          <cell r="A1214" t="str">
            <v>OtsCC18ROGR_0210</v>
          </cell>
          <cell r="B1214" t="str">
            <v>PT11_D01_RR11_OtsCC18ROGR_0210</v>
          </cell>
          <cell r="C1214">
            <v>236155</v>
          </cell>
          <cell r="D1214">
            <v>5026</v>
          </cell>
          <cell r="E1214">
            <v>2.13</v>
          </cell>
          <cell r="F1214">
            <v>63.47</v>
          </cell>
          <cell r="G1214">
            <v>6.49</v>
          </cell>
        </row>
        <row r="1215">
          <cell r="A1215" t="str">
            <v>OtsCC18ROGR_0210</v>
          </cell>
          <cell r="B1215" t="str">
            <v>PT14_H07_RR14_OtsCC18ROGR_0210</v>
          </cell>
          <cell r="C1215">
            <v>132045</v>
          </cell>
          <cell r="D1215">
            <v>1232</v>
          </cell>
          <cell r="E1215">
            <v>0.93</v>
          </cell>
          <cell r="F1215">
            <v>5.9</v>
          </cell>
          <cell r="G1215">
            <v>4.74</v>
          </cell>
        </row>
        <row r="1216">
          <cell r="A1216" t="str">
            <v>OtsCC18ROGR_0211</v>
          </cell>
          <cell r="B1216" t="str">
            <v>PT11_E01_RR11_OtsCC18ROGR_0211</v>
          </cell>
          <cell r="C1216">
            <v>213713</v>
          </cell>
          <cell r="D1216">
            <v>53737</v>
          </cell>
          <cell r="E1216">
            <v>25.14</v>
          </cell>
          <cell r="F1216">
            <v>99.26</v>
          </cell>
          <cell r="G1216">
            <v>0.37</v>
          </cell>
        </row>
        <row r="1217">
          <cell r="A1217" t="str">
            <v>OtsCC18ROGR_0212</v>
          </cell>
          <cell r="B1217" t="str">
            <v>PT11_F01_RR11_OtsCC18ROGR_0212</v>
          </cell>
          <cell r="C1217">
            <v>175877</v>
          </cell>
          <cell r="D1217">
            <v>748</v>
          </cell>
          <cell r="E1217">
            <v>0.43</v>
          </cell>
          <cell r="F1217">
            <v>0.37</v>
          </cell>
          <cell r="G1217">
            <v>0</v>
          </cell>
        </row>
        <row r="1218">
          <cell r="A1218" t="str">
            <v>OtsCC18ROGR_0213</v>
          </cell>
          <cell r="B1218" t="str">
            <v>PT11_G01_RR11_OtsCC18ROGR_0213</v>
          </cell>
          <cell r="C1218">
            <v>191173</v>
          </cell>
          <cell r="D1218">
            <v>539</v>
          </cell>
          <cell r="E1218">
            <v>0.28000000000000003</v>
          </cell>
          <cell r="F1218">
            <v>0</v>
          </cell>
          <cell r="G1218">
            <v>0</v>
          </cell>
        </row>
        <row r="1219">
          <cell r="A1219" t="str">
            <v>OtsCC18ROGR_0214</v>
          </cell>
          <cell r="B1219" t="str">
            <v>PT11_H01_RR11_OtsCC18ROGR_0214</v>
          </cell>
          <cell r="C1219">
            <v>221395</v>
          </cell>
          <cell r="D1219">
            <v>1705</v>
          </cell>
          <cell r="E1219">
            <v>0.77</v>
          </cell>
          <cell r="F1219">
            <v>9.9600000000000009</v>
          </cell>
          <cell r="G1219">
            <v>8.91</v>
          </cell>
        </row>
        <row r="1220">
          <cell r="A1220" t="str">
            <v>OtsCC18ROGR_0215</v>
          </cell>
          <cell r="B1220" t="str">
            <v>PT11_A02_RR11_OtsCC18ROGR_0215</v>
          </cell>
          <cell r="C1220">
            <v>210389</v>
          </cell>
          <cell r="D1220">
            <v>348</v>
          </cell>
          <cell r="E1220">
            <v>0.17</v>
          </cell>
          <cell r="F1220">
            <v>0</v>
          </cell>
          <cell r="G1220">
            <v>0</v>
          </cell>
        </row>
        <row r="1221">
          <cell r="A1221" t="str">
            <v>OtsCC18ROGR_0216</v>
          </cell>
          <cell r="B1221" t="str">
            <v>PT11_B02_RR11_OtsCC18ROGR_0216</v>
          </cell>
          <cell r="C1221">
            <v>168931</v>
          </cell>
          <cell r="D1221">
            <v>151</v>
          </cell>
          <cell r="E1221">
            <v>0.09</v>
          </cell>
          <cell r="F1221">
            <v>0</v>
          </cell>
          <cell r="G1221">
            <v>0</v>
          </cell>
        </row>
        <row r="1222">
          <cell r="A1222" t="str">
            <v>OtsCC18ROGR_0217</v>
          </cell>
          <cell r="B1222" t="str">
            <v>PT11_C02_RR11_OtsCC18ROGR_0217</v>
          </cell>
          <cell r="C1222">
            <v>153569</v>
          </cell>
          <cell r="D1222">
            <v>490</v>
          </cell>
          <cell r="E1222">
            <v>0.32</v>
          </cell>
          <cell r="F1222">
            <v>1.1100000000000001</v>
          </cell>
          <cell r="G1222">
            <v>2.78</v>
          </cell>
        </row>
        <row r="1223">
          <cell r="A1223" t="str">
            <v>OtsCC18ROGR_0218</v>
          </cell>
          <cell r="B1223" t="str">
            <v>PT11_D02_RR11_OtsCC18ROGR_0218</v>
          </cell>
          <cell r="C1223">
            <v>208157</v>
          </cell>
          <cell r="D1223">
            <v>60951</v>
          </cell>
          <cell r="E1223">
            <v>29.28</v>
          </cell>
          <cell r="F1223">
            <v>99.26</v>
          </cell>
          <cell r="G1223">
            <v>0.41</v>
          </cell>
        </row>
        <row r="1224">
          <cell r="A1224" t="str">
            <v>OtsCC18ROGR_0219</v>
          </cell>
          <cell r="B1224" t="str">
            <v>PT11_E02_RR11_OtsCC18ROGR_0219</v>
          </cell>
          <cell r="C1224">
            <v>150062</v>
          </cell>
          <cell r="D1224">
            <v>5910</v>
          </cell>
          <cell r="E1224">
            <v>3.94</v>
          </cell>
          <cell r="F1224">
            <v>67.16</v>
          </cell>
          <cell r="G1224">
            <v>3.62</v>
          </cell>
        </row>
        <row r="1225">
          <cell r="A1225" t="str">
            <v>OtsCC18ROGR_0220</v>
          </cell>
          <cell r="B1225" t="str">
            <v>PT11_F02_RR11_OtsCC18ROGR_0220</v>
          </cell>
          <cell r="C1225">
            <v>162970</v>
          </cell>
          <cell r="D1225">
            <v>383</v>
          </cell>
          <cell r="E1225">
            <v>0.24</v>
          </cell>
          <cell r="F1225">
            <v>0</v>
          </cell>
          <cell r="G1225">
            <v>0</v>
          </cell>
        </row>
        <row r="1226">
          <cell r="A1226" t="str">
            <v>OtsCC18ROGR_0221</v>
          </cell>
          <cell r="B1226" t="str">
            <v>PT11_G02_RR11_OtsCC18ROGR_0221</v>
          </cell>
          <cell r="C1226">
            <v>219862</v>
          </cell>
          <cell r="D1226">
            <v>9572</v>
          </cell>
          <cell r="E1226">
            <v>4.3499999999999996</v>
          </cell>
          <cell r="F1226">
            <v>84.13</v>
          </cell>
          <cell r="G1226">
            <v>0.69</v>
          </cell>
        </row>
        <row r="1227">
          <cell r="A1227" t="str">
            <v>OtsCC18ROGR_0222</v>
          </cell>
          <cell r="B1227" t="str">
            <v>PT11_H02_RR11_OtsCC18ROGR_0222</v>
          </cell>
          <cell r="C1227">
            <v>146915</v>
          </cell>
          <cell r="D1227">
            <v>711</v>
          </cell>
          <cell r="E1227">
            <v>0.48</v>
          </cell>
          <cell r="F1227">
            <v>1.1100000000000001</v>
          </cell>
          <cell r="G1227">
            <v>0</v>
          </cell>
        </row>
        <row r="1228">
          <cell r="A1228" t="str">
            <v>OtsCC18ROGR_0223</v>
          </cell>
          <cell r="B1228" t="str">
            <v>PT11_A03_RR11_OtsCC18ROGR_0223</v>
          </cell>
          <cell r="C1228">
            <v>206622</v>
          </cell>
          <cell r="D1228">
            <v>2259</v>
          </cell>
          <cell r="E1228">
            <v>1.0900000000000001</v>
          </cell>
          <cell r="F1228">
            <v>27.68</v>
          </cell>
          <cell r="G1228">
            <v>1.68</v>
          </cell>
        </row>
        <row r="1229">
          <cell r="A1229" t="str">
            <v>OtsCC18ROGR_0224</v>
          </cell>
          <cell r="B1229" t="str">
            <v>PT11_B03_RR11_OtsCC18ROGR_0224</v>
          </cell>
          <cell r="C1229">
            <v>180266</v>
          </cell>
          <cell r="D1229">
            <v>439</v>
          </cell>
          <cell r="E1229">
            <v>0.24</v>
          </cell>
          <cell r="F1229">
            <v>0.37</v>
          </cell>
          <cell r="G1229">
            <v>0</v>
          </cell>
        </row>
        <row r="1230">
          <cell r="A1230" t="str">
            <v>OtsCC18ROGR_0225</v>
          </cell>
          <cell r="B1230" t="str">
            <v>PT11_C03_RR11_OtsCC18ROGR_0225</v>
          </cell>
          <cell r="C1230">
            <v>213186</v>
          </cell>
          <cell r="D1230">
            <v>335</v>
          </cell>
          <cell r="E1230">
            <v>0.16</v>
          </cell>
          <cell r="F1230">
            <v>0</v>
          </cell>
          <cell r="G1230">
            <v>0</v>
          </cell>
        </row>
        <row r="1231">
          <cell r="A1231" t="str">
            <v>OtsCC18ROGR_0226</v>
          </cell>
          <cell r="B1231" t="str">
            <v>PT11_D03_RR11_OtsCC18ROGR_0226</v>
          </cell>
          <cell r="C1231">
            <v>232544</v>
          </cell>
          <cell r="D1231">
            <v>296</v>
          </cell>
          <cell r="E1231">
            <v>0.13</v>
          </cell>
          <cell r="F1231">
            <v>0</v>
          </cell>
          <cell r="G1231">
            <v>0</v>
          </cell>
        </row>
        <row r="1232">
          <cell r="A1232" t="str">
            <v>OtsCC18ROGR_0227</v>
          </cell>
          <cell r="B1232" t="str">
            <v>PT11_E03_RR11_OtsCC18ROGR_0227</v>
          </cell>
          <cell r="C1232">
            <v>204077</v>
          </cell>
          <cell r="D1232">
            <v>18833</v>
          </cell>
          <cell r="E1232">
            <v>9.23</v>
          </cell>
          <cell r="F1232">
            <v>96.31</v>
          </cell>
          <cell r="G1232">
            <v>0.43</v>
          </cell>
        </row>
        <row r="1233">
          <cell r="A1233" t="str">
            <v>OtsCC18ROGR_0228</v>
          </cell>
          <cell r="B1233" t="str">
            <v>PT11_F03_RR11_OtsCC18ROGR_0228</v>
          </cell>
          <cell r="C1233">
            <v>183249</v>
          </cell>
          <cell r="D1233">
            <v>348</v>
          </cell>
          <cell r="E1233">
            <v>0.19</v>
          </cell>
          <cell r="F1233">
            <v>0</v>
          </cell>
          <cell r="G1233">
            <v>0</v>
          </cell>
        </row>
        <row r="1234">
          <cell r="A1234" t="str">
            <v>OtsCC18ROGR_0229</v>
          </cell>
          <cell r="B1234" t="str">
            <v>PT11_G03_RR11_OtsCC18ROGR_0229</v>
          </cell>
          <cell r="C1234">
            <v>213805</v>
          </cell>
          <cell r="D1234">
            <v>886</v>
          </cell>
          <cell r="E1234">
            <v>0.41</v>
          </cell>
          <cell r="F1234">
            <v>2.58</v>
          </cell>
          <cell r="G1234">
            <v>0</v>
          </cell>
        </row>
        <row r="1235">
          <cell r="A1235" t="str">
            <v>OtsCC18ROGR_0230</v>
          </cell>
          <cell r="B1235" t="str">
            <v>PT14_A08_RR14_OtsCC18ROGR_0230</v>
          </cell>
          <cell r="C1235">
            <v>77403</v>
          </cell>
          <cell r="D1235">
            <v>410</v>
          </cell>
          <cell r="E1235">
            <v>0.53</v>
          </cell>
          <cell r="F1235">
            <v>0.37</v>
          </cell>
          <cell r="G1235">
            <v>0</v>
          </cell>
        </row>
        <row r="1236">
          <cell r="A1236" t="str">
            <v>OtsCC18ROGR_0230</v>
          </cell>
          <cell r="B1236" t="str">
            <v>PT11_H03_RR11_OtsCC18ROGR_0230</v>
          </cell>
          <cell r="C1236">
            <v>197776</v>
          </cell>
          <cell r="D1236">
            <v>239</v>
          </cell>
          <cell r="E1236">
            <v>0.12</v>
          </cell>
          <cell r="F1236">
            <v>0</v>
          </cell>
          <cell r="G1236">
            <v>0</v>
          </cell>
        </row>
        <row r="1237">
          <cell r="A1237" t="str">
            <v>OtsCC18ROGR_0231</v>
          </cell>
          <cell r="B1237" t="str">
            <v>PT11_A04_RR11_OtsCC18ROGR_0231</v>
          </cell>
          <cell r="C1237">
            <v>153230</v>
          </cell>
          <cell r="D1237">
            <v>556</v>
          </cell>
          <cell r="E1237">
            <v>0.36</v>
          </cell>
          <cell r="F1237">
            <v>0.74</v>
          </cell>
          <cell r="G1237">
            <v>0</v>
          </cell>
        </row>
        <row r="1238">
          <cell r="A1238" t="str">
            <v>OtsCC18ROGR_0232</v>
          </cell>
          <cell r="B1238" t="str">
            <v>PT11_B04_RR11_OtsCC18ROGR_0232</v>
          </cell>
          <cell r="C1238">
            <v>169873</v>
          </cell>
          <cell r="D1238">
            <v>1390</v>
          </cell>
          <cell r="E1238">
            <v>0.82</v>
          </cell>
          <cell r="F1238">
            <v>13.28</v>
          </cell>
          <cell r="G1238">
            <v>1.2</v>
          </cell>
        </row>
        <row r="1239">
          <cell r="A1239" t="str">
            <v>OtsCC18ROGR_0233</v>
          </cell>
          <cell r="B1239" t="str">
            <v>PT11_C04_RR11_OtsCC18ROGR_0233</v>
          </cell>
          <cell r="C1239">
            <v>190759</v>
          </cell>
          <cell r="D1239">
            <v>13982</v>
          </cell>
          <cell r="E1239">
            <v>7.33</v>
          </cell>
          <cell r="F1239">
            <v>81.180000000000007</v>
          </cell>
          <cell r="G1239">
            <v>2.04</v>
          </cell>
        </row>
        <row r="1240">
          <cell r="A1240" t="str">
            <v>OtsCC18ROGR_0234</v>
          </cell>
          <cell r="B1240" t="str">
            <v>PT11_D04_RR11_OtsCC18ROGR_0234</v>
          </cell>
          <cell r="C1240">
            <v>182374</v>
          </cell>
          <cell r="D1240">
            <v>1696</v>
          </cell>
          <cell r="E1240">
            <v>0.93</v>
          </cell>
          <cell r="F1240">
            <v>17.34</v>
          </cell>
          <cell r="G1240">
            <v>4.55</v>
          </cell>
        </row>
        <row r="1241">
          <cell r="A1241" t="str">
            <v>OtsCC18ROGR_0235</v>
          </cell>
          <cell r="B1241" t="str">
            <v>PT11_E04_RR11_OtsCC18ROGR_0235</v>
          </cell>
          <cell r="C1241">
            <v>202221</v>
          </cell>
          <cell r="D1241">
            <v>22281</v>
          </cell>
          <cell r="E1241">
            <v>11.02</v>
          </cell>
          <cell r="F1241">
            <v>93.36</v>
          </cell>
          <cell r="G1241">
            <v>0.51</v>
          </cell>
        </row>
        <row r="1242">
          <cell r="A1242" t="str">
            <v>OtsCC18ROGR_0236</v>
          </cell>
          <cell r="B1242" t="str">
            <v>PT11_F04_RR11_OtsCC18ROGR_0236</v>
          </cell>
          <cell r="C1242">
            <v>139967</v>
          </cell>
          <cell r="D1242">
            <v>267</v>
          </cell>
          <cell r="E1242">
            <v>0.19</v>
          </cell>
          <cell r="F1242">
            <v>0</v>
          </cell>
          <cell r="G1242">
            <v>0</v>
          </cell>
        </row>
        <row r="1243">
          <cell r="A1243" t="str">
            <v>OtsCC18ROGR_0237</v>
          </cell>
          <cell r="B1243" t="str">
            <v>PT11_G04_RR11_OtsCC18ROGR_0237</v>
          </cell>
          <cell r="C1243">
            <v>140880</v>
          </cell>
          <cell r="D1243">
            <v>1105</v>
          </cell>
          <cell r="E1243">
            <v>0.78</v>
          </cell>
          <cell r="F1243">
            <v>2.95</v>
          </cell>
          <cell r="G1243">
            <v>5.79</v>
          </cell>
        </row>
        <row r="1244">
          <cell r="A1244" t="str">
            <v>OtsCC18ROGR_0238</v>
          </cell>
          <cell r="B1244" t="str">
            <v>PT11_H04_RR11_OtsCC18ROGR_0238</v>
          </cell>
          <cell r="C1244">
            <v>135880</v>
          </cell>
          <cell r="D1244">
            <v>746</v>
          </cell>
          <cell r="E1244">
            <v>0.55000000000000004</v>
          </cell>
          <cell r="F1244">
            <v>1.1100000000000001</v>
          </cell>
          <cell r="G1244">
            <v>6.52</v>
          </cell>
        </row>
        <row r="1245">
          <cell r="A1245" t="str">
            <v>OtsCC18ROGR_0239</v>
          </cell>
          <cell r="B1245" t="str">
            <v>PT11_A05_RR11_OtsCC18ROGR_0239</v>
          </cell>
          <cell r="C1245">
            <v>147205</v>
          </cell>
          <cell r="D1245">
            <v>600</v>
          </cell>
          <cell r="E1245">
            <v>0.41</v>
          </cell>
          <cell r="F1245">
            <v>1.48</v>
          </cell>
          <cell r="G1245">
            <v>3.03</v>
          </cell>
        </row>
        <row r="1246">
          <cell r="A1246" t="str">
            <v>OtsCC18ROGR_0240</v>
          </cell>
          <cell r="B1246" t="str">
            <v>PT11_B05_RR11_OtsCC18ROGR_0240</v>
          </cell>
          <cell r="C1246">
            <v>121041</v>
          </cell>
          <cell r="D1246">
            <v>3546</v>
          </cell>
          <cell r="E1246">
            <v>2.93</v>
          </cell>
          <cell r="F1246">
            <v>38.01</v>
          </cell>
          <cell r="G1246">
            <v>3.85</v>
          </cell>
        </row>
        <row r="1247">
          <cell r="A1247" t="str">
            <v>OtsCC18ROGR_0241</v>
          </cell>
          <cell r="B1247" t="str">
            <v>PT11_C05_RR11_OtsCC18ROGR_0241</v>
          </cell>
          <cell r="C1247">
            <v>184287</v>
          </cell>
          <cell r="D1247">
            <v>40844</v>
          </cell>
          <cell r="E1247">
            <v>22.16</v>
          </cell>
          <cell r="F1247">
            <v>98.15</v>
          </cell>
          <cell r="G1247">
            <v>0.28000000000000003</v>
          </cell>
        </row>
        <row r="1248">
          <cell r="A1248" t="str">
            <v>OtsCC18ROGR_0242</v>
          </cell>
          <cell r="B1248" t="str">
            <v>PT11_D05_RR11_OtsCC18ROGR_0242</v>
          </cell>
          <cell r="C1248">
            <v>123897</v>
          </cell>
          <cell r="D1248">
            <v>1759</v>
          </cell>
          <cell r="E1248">
            <v>1.42</v>
          </cell>
          <cell r="F1248">
            <v>23.99</v>
          </cell>
          <cell r="G1248">
            <v>2.12</v>
          </cell>
        </row>
        <row r="1249">
          <cell r="A1249" t="str">
            <v>OtsCC18ROGR_0243</v>
          </cell>
          <cell r="B1249" t="str">
            <v>PT11_E05_RR11_OtsCC18ROGR_0243</v>
          </cell>
          <cell r="C1249">
            <v>153257</v>
          </cell>
          <cell r="D1249">
            <v>460</v>
          </cell>
          <cell r="E1249">
            <v>0.3</v>
          </cell>
          <cell r="F1249">
            <v>0</v>
          </cell>
          <cell r="G1249">
            <v>0</v>
          </cell>
        </row>
        <row r="1250">
          <cell r="A1250" t="str">
            <v>OtsCC18ROGR_0244</v>
          </cell>
          <cell r="B1250" t="str">
            <v>PT11_F05_RR11_OtsCC18ROGR_0244</v>
          </cell>
          <cell r="C1250">
            <v>105735</v>
          </cell>
          <cell r="D1250">
            <v>71</v>
          </cell>
          <cell r="E1250">
            <v>7.0000000000000007E-2</v>
          </cell>
          <cell r="F1250">
            <v>0</v>
          </cell>
          <cell r="G1250">
            <v>0</v>
          </cell>
        </row>
        <row r="1251">
          <cell r="A1251" t="str">
            <v>OtsCC18ROGR_0245</v>
          </cell>
          <cell r="B1251" t="str">
            <v>PT11_G05_RR11_OtsCC18ROGR_0245</v>
          </cell>
          <cell r="C1251">
            <v>166159</v>
          </cell>
          <cell r="D1251">
            <v>386</v>
          </cell>
          <cell r="E1251">
            <v>0.23</v>
          </cell>
          <cell r="F1251">
            <v>0</v>
          </cell>
          <cell r="G1251">
            <v>0</v>
          </cell>
        </row>
        <row r="1252">
          <cell r="A1252" t="str">
            <v>OtsCC18ROGR_0246</v>
          </cell>
          <cell r="B1252" t="str">
            <v>PT11_H05_RR11_OtsCC18ROGR_0246</v>
          </cell>
          <cell r="C1252">
            <v>137317</v>
          </cell>
          <cell r="D1252">
            <v>5912</v>
          </cell>
          <cell r="E1252">
            <v>4.3099999999999996</v>
          </cell>
          <cell r="F1252">
            <v>66.42</v>
          </cell>
          <cell r="G1252">
            <v>0.89</v>
          </cell>
        </row>
        <row r="1253">
          <cell r="A1253" t="str">
            <v>OtsCC18ROGR_0247</v>
          </cell>
          <cell r="B1253" t="str">
            <v>PT11_A06_RR11_OtsCC18ROGR_0247</v>
          </cell>
          <cell r="C1253">
            <v>127748</v>
          </cell>
          <cell r="D1253">
            <v>1456</v>
          </cell>
          <cell r="E1253">
            <v>1.1399999999999999</v>
          </cell>
          <cell r="F1253">
            <v>13.28</v>
          </cell>
          <cell r="G1253">
            <v>2.2799999999999998</v>
          </cell>
        </row>
        <row r="1254">
          <cell r="A1254" t="str">
            <v>OtsCC18ROGR_0248</v>
          </cell>
          <cell r="B1254" t="str">
            <v>PT11_B06_RR11_OtsCC18ROGR_0248</v>
          </cell>
          <cell r="C1254">
            <v>142873</v>
          </cell>
          <cell r="D1254">
            <v>163</v>
          </cell>
          <cell r="E1254">
            <v>0.11</v>
          </cell>
          <cell r="F1254">
            <v>0</v>
          </cell>
          <cell r="G1254">
            <v>0</v>
          </cell>
        </row>
        <row r="1255">
          <cell r="A1255" t="str">
            <v>OtsCC18ROGR_0249</v>
          </cell>
          <cell r="B1255" t="str">
            <v>PT11_C06_RR11_OtsCC18ROGR_0249</v>
          </cell>
          <cell r="C1255">
            <v>149974</v>
          </cell>
          <cell r="D1255">
            <v>519</v>
          </cell>
          <cell r="E1255">
            <v>0.35</v>
          </cell>
          <cell r="F1255">
            <v>0</v>
          </cell>
          <cell r="G1255">
            <v>0</v>
          </cell>
        </row>
        <row r="1256">
          <cell r="A1256" t="str">
            <v>OtsCC18ROGR_0250</v>
          </cell>
          <cell r="B1256" t="str">
            <v>PT14_B08_RR14_OtsCC18ROGR_0250</v>
          </cell>
          <cell r="C1256">
            <v>175987</v>
          </cell>
          <cell r="D1256">
            <v>12306</v>
          </cell>
          <cell r="E1256">
            <v>6.99</v>
          </cell>
          <cell r="F1256">
            <v>90.41</v>
          </cell>
          <cell r="G1256">
            <v>1.0900000000000001</v>
          </cell>
        </row>
        <row r="1257">
          <cell r="A1257" t="str">
            <v>OtsCC18ROGR_0250</v>
          </cell>
          <cell r="B1257" t="str">
            <v>PT11_D06_RR11_OtsCC18ROGR_0250</v>
          </cell>
          <cell r="C1257">
            <v>131458</v>
          </cell>
          <cell r="D1257">
            <v>4884</v>
          </cell>
          <cell r="E1257">
            <v>3.72</v>
          </cell>
          <cell r="F1257">
            <v>57.56</v>
          </cell>
          <cell r="G1257">
            <v>2.2400000000000002</v>
          </cell>
        </row>
        <row r="1258">
          <cell r="A1258" t="str">
            <v>OtsCC18ROGR_0251</v>
          </cell>
          <cell r="B1258" t="str">
            <v>PT11_E06_RR11_OtsCC18ROGR_0251</v>
          </cell>
          <cell r="C1258">
            <v>175279</v>
          </cell>
          <cell r="D1258">
            <v>167</v>
          </cell>
          <cell r="E1258">
            <v>0.1</v>
          </cell>
          <cell r="F1258">
            <v>0</v>
          </cell>
          <cell r="G1258">
            <v>0</v>
          </cell>
        </row>
        <row r="1259">
          <cell r="A1259" t="str">
            <v>OtsCC18ROGR_0252</v>
          </cell>
          <cell r="B1259" t="str">
            <v>PT11_F06_RR11_OtsCC18ROGR_0252</v>
          </cell>
          <cell r="C1259">
            <v>118758</v>
          </cell>
          <cell r="D1259">
            <v>9970</v>
          </cell>
          <cell r="E1259">
            <v>8.4</v>
          </cell>
          <cell r="F1259">
            <v>81.180000000000007</v>
          </cell>
          <cell r="G1259">
            <v>1.1000000000000001</v>
          </cell>
        </row>
        <row r="1260">
          <cell r="A1260" t="str">
            <v>OtsCC18ROGR_0253</v>
          </cell>
          <cell r="B1260" t="str">
            <v>PT11_G06_RR11_OtsCC18ROGR_0253</v>
          </cell>
          <cell r="C1260">
            <v>182263</v>
          </cell>
          <cell r="D1260">
            <v>1001</v>
          </cell>
          <cell r="E1260">
            <v>0.55000000000000004</v>
          </cell>
          <cell r="F1260">
            <v>6.27</v>
          </cell>
          <cell r="G1260">
            <v>5.96</v>
          </cell>
        </row>
        <row r="1261">
          <cell r="A1261" t="str">
            <v>OtsCC18ROGR_0254</v>
          </cell>
          <cell r="B1261" t="str">
            <v>PT11_H06_RR11_OtsCC18ROGR_0254</v>
          </cell>
          <cell r="C1261">
            <v>115036</v>
          </cell>
          <cell r="D1261">
            <v>694</v>
          </cell>
          <cell r="E1261">
            <v>0.6</v>
          </cell>
          <cell r="F1261">
            <v>3.69</v>
          </cell>
          <cell r="G1261">
            <v>4.24</v>
          </cell>
        </row>
        <row r="1262">
          <cell r="A1262" t="str">
            <v>OtsCC18ROGR_0255</v>
          </cell>
          <cell r="B1262" t="str">
            <v>PT11_A07_RR11_OtsCC18ROGR_0255</v>
          </cell>
          <cell r="C1262">
            <v>196532</v>
          </cell>
          <cell r="D1262">
            <v>590</v>
          </cell>
          <cell r="E1262">
            <v>0.3</v>
          </cell>
          <cell r="F1262">
            <v>0.37</v>
          </cell>
          <cell r="G1262">
            <v>0</v>
          </cell>
        </row>
        <row r="1263">
          <cell r="A1263" t="str">
            <v>OtsCC18ROGR_0256</v>
          </cell>
          <cell r="B1263" t="str">
            <v>PT11_B07_RR11_OtsCC18ROGR_0256</v>
          </cell>
          <cell r="C1263">
            <v>250549</v>
          </cell>
          <cell r="D1263">
            <v>61077</v>
          </cell>
          <cell r="E1263">
            <v>24.38</v>
          </cell>
          <cell r="F1263">
            <v>98.89</v>
          </cell>
          <cell r="G1263">
            <v>0.28000000000000003</v>
          </cell>
        </row>
        <row r="1264">
          <cell r="A1264" t="str">
            <v>OtsCC18ROGR_0257</v>
          </cell>
          <cell r="B1264" t="str">
            <v>PT11_C07_RR11_OtsCC18ROGR_0257</v>
          </cell>
          <cell r="C1264">
            <v>195073</v>
          </cell>
          <cell r="D1264">
            <v>648</v>
          </cell>
          <cell r="E1264">
            <v>0.33</v>
          </cell>
          <cell r="F1264">
            <v>0.37</v>
          </cell>
          <cell r="G1264">
            <v>0</v>
          </cell>
        </row>
        <row r="1265">
          <cell r="A1265" t="str">
            <v>OtsCC18ROGR_0258</v>
          </cell>
          <cell r="B1265" t="str">
            <v>PT11_D07_RR11_OtsCC18ROGR_0258</v>
          </cell>
          <cell r="C1265">
            <v>148248</v>
          </cell>
          <cell r="D1265">
            <v>748</v>
          </cell>
          <cell r="E1265">
            <v>0.5</v>
          </cell>
          <cell r="F1265">
            <v>1.85</v>
          </cell>
          <cell r="G1265">
            <v>6.94</v>
          </cell>
        </row>
        <row r="1266">
          <cell r="A1266" t="str">
            <v>OtsCC18ROGR_0259</v>
          </cell>
          <cell r="B1266" t="str">
            <v>PT11_E07_RR11_OtsCC18ROGR_0259</v>
          </cell>
          <cell r="C1266">
            <v>137059</v>
          </cell>
          <cell r="D1266">
            <v>2022</v>
          </cell>
          <cell r="E1266">
            <v>1.48</v>
          </cell>
          <cell r="F1266">
            <v>27.68</v>
          </cell>
          <cell r="G1266">
            <v>2.72</v>
          </cell>
        </row>
        <row r="1267">
          <cell r="A1267" t="str">
            <v>OtsCC18ROGR_0260</v>
          </cell>
          <cell r="B1267" t="str">
            <v>PT11_F07_RR11_OtsCC18ROGR_0260</v>
          </cell>
          <cell r="C1267">
            <v>186999</v>
          </cell>
          <cell r="D1267">
            <v>1513</v>
          </cell>
          <cell r="E1267">
            <v>0.81</v>
          </cell>
          <cell r="F1267">
            <v>12.18</v>
          </cell>
          <cell r="G1267">
            <v>2.92</v>
          </cell>
        </row>
        <row r="1268">
          <cell r="A1268" t="str">
            <v>OtsCC18ROGR_0261</v>
          </cell>
          <cell r="B1268" t="str">
            <v>PT11_G07_RR11_OtsCC18ROGR_0261</v>
          </cell>
          <cell r="C1268">
            <v>172598</v>
          </cell>
          <cell r="D1268">
            <v>461</v>
          </cell>
          <cell r="E1268">
            <v>0.27</v>
          </cell>
          <cell r="F1268">
            <v>0.37</v>
          </cell>
          <cell r="G1268">
            <v>0</v>
          </cell>
        </row>
        <row r="1269">
          <cell r="A1269" t="str">
            <v>OtsCC18ROGR_0262</v>
          </cell>
          <cell r="B1269" t="str">
            <v>PT11_H07_RR11_OtsCC18ROGR_0262</v>
          </cell>
          <cell r="C1269">
            <v>138213</v>
          </cell>
          <cell r="D1269">
            <v>595</v>
          </cell>
          <cell r="E1269">
            <v>0.43</v>
          </cell>
          <cell r="F1269">
            <v>1.1100000000000001</v>
          </cell>
          <cell r="G1269">
            <v>8.33</v>
          </cell>
        </row>
        <row r="1270">
          <cell r="A1270" t="str">
            <v>OtsCC18ROGR_0263</v>
          </cell>
          <cell r="B1270" t="str">
            <v>PT11_A08_RR11_OtsCC18ROGR_0263</v>
          </cell>
          <cell r="C1270">
            <v>143785</v>
          </cell>
          <cell r="D1270">
            <v>97</v>
          </cell>
          <cell r="E1270">
            <v>7.0000000000000007E-2</v>
          </cell>
          <cell r="F1270">
            <v>0</v>
          </cell>
          <cell r="G1270">
            <v>0</v>
          </cell>
        </row>
        <row r="1271">
          <cell r="A1271" t="str">
            <v>OtsCC18ROGR_0264</v>
          </cell>
          <cell r="B1271" t="str">
            <v>PT11_B08_RR11_OtsCC18ROGR_0264</v>
          </cell>
          <cell r="C1271">
            <v>179184</v>
          </cell>
          <cell r="D1271">
            <v>194</v>
          </cell>
          <cell r="E1271">
            <v>0.11</v>
          </cell>
          <cell r="F1271">
            <v>0</v>
          </cell>
          <cell r="G1271">
            <v>0</v>
          </cell>
        </row>
        <row r="1272">
          <cell r="A1272" t="str">
            <v>OtsCC18ROGR_0265</v>
          </cell>
          <cell r="B1272" t="str">
            <v>PT11_C08_RR11_OtsCC18ROGR_0265</v>
          </cell>
          <cell r="C1272">
            <v>167742</v>
          </cell>
          <cell r="D1272">
            <v>10097</v>
          </cell>
          <cell r="E1272">
            <v>6.02</v>
          </cell>
          <cell r="F1272">
            <v>84.5</v>
          </cell>
          <cell r="G1272">
            <v>1.33</v>
          </cell>
        </row>
        <row r="1273">
          <cell r="A1273" t="str">
            <v>OtsCC18ROGR_0266</v>
          </cell>
          <cell r="B1273" t="str">
            <v>PT11_D08_RR11_OtsCC18ROGR_0266</v>
          </cell>
          <cell r="C1273">
            <v>225222</v>
          </cell>
          <cell r="D1273">
            <v>52244</v>
          </cell>
          <cell r="E1273">
            <v>23.2</v>
          </cell>
          <cell r="F1273">
            <v>98.52</v>
          </cell>
          <cell r="G1273">
            <v>0.44</v>
          </cell>
        </row>
        <row r="1274">
          <cell r="A1274" t="str">
            <v>OtsCC18ROGR_0267</v>
          </cell>
          <cell r="B1274" t="str">
            <v>PT11_E08_RR11_OtsCC18ROGR_0267</v>
          </cell>
          <cell r="C1274">
            <v>222597</v>
          </cell>
          <cell r="D1274">
            <v>64137</v>
          </cell>
          <cell r="E1274">
            <v>28.81</v>
          </cell>
          <cell r="F1274">
            <v>97.42</v>
          </cell>
          <cell r="G1274">
            <v>0.31</v>
          </cell>
        </row>
        <row r="1275">
          <cell r="A1275" t="str">
            <v>OtsCC18ROGR_0268</v>
          </cell>
          <cell r="B1275" t="str">
            <v>PT11_F08_RR11_OtsCC18ROGR_0268</v>
          </cell>
          <cell r="C1275">
            <v>217651</v>
          </cell>
          <cell r="D1275">
            <v>23781</v>
          </cell>
          <cell r="E1275">
            <v>10.93</v>
          </cell>
          <cell r="F1275">
            <v>96.31</v>
          </cell>
          <cell r="G1275">
            <v>0.36</v>
          </cell>
        </row>
        <row r="1276">
          <cell r="A1276" t="str">
            <v>OtsCC18ROGR_0269</v>
          </cell>
          <cell r="B1276" t="str">
            <v>PT11_G08_RR11_OtsCC18ROGR_0269</v>
          </cell>
          <cell r="C1276">
            <v>230909</v>
          </cell>
          <cell r="D1276">
            <v>23413</v>
          </cell>
          <cell r="E1276">
            <v>10.14</v>
          </cell>
          <cell r="F1276">
            <v>98.52</v>
          </cell>
          <cell r="G1276">
            <v>0.31</v>
          </cell>
        </row>
        <row r="1277">
          <cell r="A1277" t="str">
            <v>OtsCC18ROGR_0270</v>
          </cell>
          <cell r="B1277" t="str">
            <v>PT14_C08_RR14_OtsCC18ROGR_0270</v>
          </cell>
          <cell r="C1277">
            <v>213703</v>
          </cell>
          <cell r="D1277">
            <v>3505</v>
          </cell>
          <cell r="E1277">
            <v>1.64</v>
          </cell>
          <cell r="F1277">
            <v>48.34</v>
          </cell>
          <cell r="G1277">
            <v>5.45</v>
          </cell>
        </row>
        <row r="1278">
          <cell r="A1278" t="str">
            <v>OtsCC18ROGR_0270</v>
          </cell>
          <cell r="B1278" t="str">
            <v>PT11_H08_RR11_OtsCC18ROGR_0270</v>
          </cell>
          <cell r="C1278">
            <v>142032</v>
          </cell>
          <cell r="D1278">
            <v>610</v>
          </cell>
          <cell r="E1278">
            <v>0.43</v>
          </cell>
          <cell r="F1278">
            <v>0.37</v>
          </cell>
          <cell r="G1278">
            <v>0</v>
          </cell>
        </row>
        <row r="1279">
          <cell r="A1279" t="str">
            <v>OtsCC18ROGR_0271</v>
          </cell>
          <cell r="B1279" t="str">
            <v>PT11_A09_RR11_OtsCC18ROGR_0271</v>
          </cell>
          <cell r="C1279">
            <v>141358</v>
          </cell>
          <cell r="D1279">
            <v>272</v>
          </cell>
          <cell r="E1279">
            <v>0.19</v>
          </cell>
          <cell r="F1279">
            <v>0</v>
          </cell>
          <cell r="G1279">
            <v>0</v>
          </cell>
        </row>
        <row r="1280">
          <cell r="A1280" t="str">
            <v>OtsCC18ROGR_0272</v>
          </cell>
          <cell r="B1280" t="str">
            <v>PT11_B09_RR11_OtsCC18ROGR_0272</v>
          </cell>
          <cell r="C1280">
            <v>197023</v>
          </cell>
          <cell r="D1280">
            <v>211</v>
          </cell>
          <cell r="E1280">
            <v>0.11</v>
          </cell>
          <cell r="F1280">
            <v>0</v>
          </cell>
          <cell r="G1280">
            <v>0</v>
          </cell>
        </row>
        <row r="1281">
          <cell r="A1281" t="str">
            <v>OtsCC18ROGR_0273</v>
          </cell>
          <cell r="B1281" t="str">
            <v>PT11_C09_RR11_OtsCC18ROGR_0273</v>
          </cell>
          <cell r="C1281">
            <v>213242</v>
          </cell>
          <cell r="D1281">
            <v>138</v>
          </cell>
          <cell r="E1281">
            <v>0.06</v>
          </cell>
          <cell r="F1281">
            <v>0</v>
          </cell>
          <cell r="G1281">
            <v>0</v>
          </cell>
        </row>
        <row r="1282">
          <cell r="A1282" t="str">
            <v>OtsCC18ROGR_0274</v>
          </cell>
          <cell r="B1282" t="str">
            <v>PT11_D09_RR11_OtsCC18ROGR_0274</v>
          </cell>
          <cell r="C1282">
            <v>218724</v>
          </cell>
          <cell r="D1282">
            <v>27451</v>
          </cell>
          <cell r="E1282">
            <v>12.55</v>
          </cell>
          <cell r="F1282">
            <v>97.42</v>
          </cell>
          <cell r="G1282">
            <v>0.39</v>
          </cell>
        </row>
        <row r="1283">
          <cell r="A1283" t="str">
            <v>OtsCC18ROGR_0275</v>
          </cell>
          <cell r="B1283" t="str">
            <v>PT11_E09_RR11_OtsCC18ROGR_0275</v>
          </cell>
          <cell r="C1283">
            <v>119736</v>
          </cell>
          <cell r="D1283">
            <v>152</v>
          </cell>
          <cell r="E1283">
            <v>0.13</v>
          </cell>
          <cell r="F1283">
            <v>0</v>
          </cell>
          <cell r="G1283">
            <v>0</v>
          </cell>
        </row>
        <row r="1284">
          <cell r="A1284" t="str">
            <v>OtsCC18ROGR_0276</v>
          </cell>
          <cell r="B1284" t="str">
            <v>PT11_F09_RR11_OtsCC18ROGR_0276</v>
          </cell>
          <cell r="C1284">
            <v>141918</v>
          </cell>
          <cell r="D1284">
            <v>14369</v>
          </cell>
          <cell r="E1284">
            <v>10.119999999999999</v>
          </cell>
          <cell r="F1284">
            <v>89.3</v>
          </cell>
          <cell r="G1284">
            <v>0.98</v>
          </cell>
        </row>
        <row r="1285">
          <cell r="A1285" t="str">
            <v>OtsCC18ROGR_0277</v>
          </cell>
          <cell r="B1285" t="str">
            <v>PT11_G09_RR11_OtsCC18ROGR_0277</v>
          </cell>
          <cell r="C1285">
            <v>192735</v>
          </cell>
          <cell r="D1285">
            <v>35903</v>
          </cell>
          <cell r="E1285">
            <v>18.63</v>
          </cell>
          <cell r="F1285">
            <v>96.31</v>
          </cell>
          <cell r="G1285">
            <v>0.42</v>
          </cell>
        </row>
        <row r="1286">
          <cell r="A1286" t="str">
            <v>OtsCC18ROGR_0278</v>
          </cell>
          <cell r="B1286" t="str">
            <v>PT11_H09_RR11_OtsCC18ROGR_0278</v>
          </cell>
          <cell r="C1286">
            <v>214653</v>
          </cell>
          <cell r="D1286">
            <v>58579</v>
          </cell>
          <cell r="E1286">
            <v>27.29</v>
          </cell>
          <cell r="F1286">
            <v>99.63</v>
          </cell>
          <cell r="G1286">
            <v>0.24</v>
          </cell>
        </row>
        <row r="1287">
          <cell r="A1287" t="str">
            <v>OtsCC18ROGR_0279</v>
          </cell>
          <cell r="B1287" t="str">
            <v>PT11_A10_RR11_OtsCC18ROGR_0279</v>
          </cell>
          <cell r="C1287">
            <v>250195</v>
          </cell>
          <cell r="D1287">
            <v>3509</v>
          </cell>
          <cell r="E1287">
            <v>1.4</v>
          </cell>
          <cell r="F1287">
            <v>48.71</v>
          </cell>
          <cell r="G1287">
            <v>2.42</v>
          </cell>
        </row>
        <row r="1288">
          <cell r="A1288" t="str">
            <v>OtsCC18ROGR_0280</v>
          </cell>
          <cell r="B1288" t="str">
            <v>PT11_B10_RR11_OtsCC18ROGR_0280</v>
          </cell>
          <cell r="C1288">
            <v>283146</v>
          </cell>
          <cell r="D1288">
            <v>17959</v>
          </cell>
          <cell r="E1288">
            <v>6.34</v>
          </cell>
          <cell r="F1288">
            <v>96.68</v>
          </cell>
          <cell r="G1288">
            <v>0.52</v>
          </cell>
        </row>
        <row r="1289">
          <cell r="A1289" t="str">
            <v>OtsCC18ROGR_0281</v>
          </cell>
          <cell r="B1289" t="str">
            <v>PT11_C10_RR11_OtsCC18ROGR_0281</v>
          </cell>
          <cell r="C1289">
            <v>192929</v>
          </cell>
          <cell r="D1289">
            <v>29553</v>
          </cell>
          <cell r="E1289">
            <v>15.32</v>
          </cell>
          <cell r="F1289">
            <v>98.15</v>
          </cell>
          <cell r="G1289">
            <v>0.49</v>
          </cell>
        </row>
        <row r="1290">
          <cell r="A1290" t="str">
            <v>OtsCC18ROGR_0282</v>
          </cell>
          <cell r="B1290" t="str">
            <v>PT11_D10_RR11_OtsCC18ROGR_0282</v>
          </cell>
          <cell r="C1290">
            <v>234233</v>
          </cell>
          <cell r="D1290">
            <v>41218</v>
          </cell>
          <cell r="E1290">
            <v>17.600000000000001</v>
          </cell>
          <cell r="F1290">
            <v>99.63</v>
          </cell>
          <cell r="G1290">
            <v>0.25</v>
          </cell>
        </row>
        <row r="1291">
          <cell r="A1291" t="str">
            <v>OtsCC18ROGR_0283</v>
          </cell>
          <cell r="B1291" t="str">
            <v>PT11_E10_RR11_OtsCC18ROGR_0283</v>
          </cell>
          <cell r="C1291">
            <v>81378</v>
          </cell>
          <cell r="D1291">
            <v>11855</v>
          </cell>
          <cell r="E1291">
            <v>14.57</v>
          </cell>
          <cell r="F1291">
            <v>88.93</v>
          </cell>
          <cell r="G1291">
            <v>0.97</v>
          </cell>
        </row>
        <row r="1292">
          <cell r="A1292" t="str">
            <v>OtsCC18ROGR_0284</v>
          </cell>
          <cell r="B1292" t="str">
            <v>PT11_F10_RR11_OtsCC18ROGR_0284</v>
          </cell>
          <cell r="C1292">
            <v>207061</v>
          </cell>
          <cell r="D1292">
            <v>29597</v>
          </cell>
          <cell r="E1292">
            <v>14.29</v>
          </cell>
          <cell r="F1292">
            <v>97.42</v>
          </cell>
          <cell r="G1292">
            <v>0.52</v>
          </cell>
        </row>
        <row r="1293">
          <cell r="A1293" t="str">
            <v>OtsCC18ROGR_0285</v>
          </cell>
          <cell r="B1293" t="str">
            <v>PT11_G10_RR11_OtsCC18ROGR_0285</v>
          </cell>
          <cell r="C1293">
            <v>206028</v>
          </cell>
          <cell r="D1293">
            <v>34669</v>
          </cell>
          <cell r="E1293">
            <v>16.829999999999998</v>
          </cell>
          <cell r="F1293">
            <v>98.52</v>
          </cell>
          <cell r="G1293">
            <v>0.49</v>
          </cell>
        </row>
        <row r="1294">
          <cell r="A1294" t="str">
            <v>OtsCC18ROGR_0286</v>
          </cell>
          <cell r="B1294" t="str">
            <v>PT11_H10_RR11_OtsCC18ROGR_0286</v>
          </cell>
          <cell r="C1294">
            <v>242138</v>
          </cell>
          <cell r="D1294">
            <v>903</v>
          </cell>
          <cell r="E1294">
            <v>0.37</v>
          </cell>
          <cell r="F1294">
            <v>2.21</v>
          </cell>
          <cell r="G1294">
            <v>2.5299999999999998</v>
          </cell>
        </row>
        <row r="1295">
          <cell r="A1295" t="str">
            <v>OtsCC18ROGR_0287</v>
          </cell>
          <cell r="B1295" t="str">
            <v>PT11_A11_RR11_OtsCC18ROGR_0287</v>
          </cell>
          <cell r="C1295">
            <v>226613</v>
          </cell>
          <cell r="D1295">
            <v>1293</v>
          </cell>
          <cell r="E1295">
            <v>0.56999999999999995</v>
          </cell>
          <cell r="F1295">
            <v>10.7</v>
          </cell>
          <cell r="G1295">
            <v>2.2599999999999998</v>
          </cell>
        </row>
        <row r="1296">
          <cell r="A1296" t="str">
            <v>OtsCC18ROGR_0288</v>
          </cell>
          <cell r="B1296" t="str">
            <v>PT11_B11_RR11_OtsCC18ROGR_0288</v>
          </cell>
          <cell r="C1296">
            <v>200071</v>
          </cell>
          <cell r="D1296">
            <v>4113</v>
          </cell>
          <cell r="E1296">
            <v>2.06</v>
          </cell>
          <cell r="F1296">
            <v>43.91</v>
          </cell>
          <cell r="G1296">
            <v>3.07</v>
          </cell>
        </row>
        <row r="1297">
          <cell r="A1297" t="str">
            <v>OtsCC18ROGR_0289</v>
          </cell>
          <cell r="B1297" t="str">
            <v>PT11_C11_RR11_OtsCC18ROGR_0289</v>
          </cell>
          <cell r="C1297">
            <v>248849</v>
          </cell>
          <cell r="D1297">
            <v>355</v>
          </cell>
          <cell r="E1297">
            <v>0.14000000000000001</v>
          </cell>
          <cell r="F1297">
            <v>0</v>
          </cell>
          <cell r="G1297">
            <v>0</v>
          </cell>
        </row>
        <row r="1298">
          <cell r="A1298" t="str">
            <v>OtsCC18ROGR_0290</v>
          </cell>
          <cell r="B1298" t="str">
            <v>PT11_D11_RR11_OtsCC18ROGR_0290</v>
          </cell>
          <cell r="C1298">
            <v>236661</v>
          </cell>
          <cell r="D1298">
            <v>712</v>
          </cell>
          <cell r="E1298">
            <v>0.3</v>
          </cell>
          <cell r="F1298">
            <v>0.74</v>
          </cell>
          <cell r="G1298">
            <v>3.03</v>
          </cell>
        </row>
        <row r="1299">
          <cell r="A1299" t="str">
            <v>OtsCC18ROGR_0290</v>
          </cell>
          <cell r="B1299" t="str">
            <v>PT14_D08_RR14_OtsCC18ROGR_0290</v>
          </cell>
          <cell r="C1299">
            <v>149076</v>
          </cell>
          <cell r="D1299">
            <v>501</v>
          </cell>
          <cell r="E1299">
            <v>0.34</v>
          </cell>
          <cell r="F1299">
            <v>0.37</v>
          </cell>
          <cell r="G1299">
            <v>0</v>
          </cell>
        </row>
        <row r="1300">
          <cell r="A1300" t="str">
            <v>OtsCC18ROGR_0291</v>
          </cell>
          <cell r="B1300" t="str">
            <v>PT11_E11_RR11_OtsCC18ROGR_0291</v>
          </cell>
          <cell r="C1300">
            <v>224451</v>
          </cell>
          <cell r="D1300">
            <v>136</v>
          </cell>
          <cell r="E1300">
            <v>0.06</v>
          </cell>
          <cell r="F1300">
            <v>0</v>
          </cell>
          <cell r="G1300">
            <v>0</v>
          </cell>
        </row>
        <row r="1301">
          <cell r="A1301" t="str">
            <v>OtsCC18ROGR_0292</v>
          </cell>
          <cell r="B1301" t="str">
            <v>PT11_F11_RR11_OtsCC18ROGR_0292</v>
          </cell>
          <cell r="C1301">
            <v>184875</v>
          </cell>
          <cell r="D1301">
            <v>1751</v>
          </cell>
          <cell r="E1301">
            <v>0.95</v>
          </cell>
          <cell r="F1301">
            <v>14.76</v>
          </cell>
          <cell r="G1301">
            <v>2.11</v>
          </cell>
        </row>
        <row r="1302">
          <cell r="A1302" t="str">
            <v>OtsCC18ROGR_0293</v>
          </cell>
          <cell r="B1302" t="str">
            <v>PT11_G11_RR11_OtsCC18ROGR_0293</v>
          </cell>
          <cell r="C1302">
            <v>214867</v>
          </cell>
          <cell r="D1302">
            <v>285</v>
          </cell>
          <cell r="E1302">
            <v>0.13</v>
          </cell>
          <cell r="F1302">
            <v>0</v>
          </cell>
          <cell r="G1302">
            <v>0</v>
          </cell>
        </row>
        <row r="1303">
          <cell r="A1303" t="str">
            <v>OtsCC18ROGR_0294</v>
          </cell>
          <cell r="B1303" t="str">
            <v>PT11_H11_RR11_OtsCC18ROGR_0294</v>
          </cell>
          <cell r="C1303">
            <v>230992</v>
          </cell>
          <cell r="D1303">
            <v>491</v>
          </cell>
          <cell r="E1303">
            <v>0.21</v>
          </cell>
          <cell r="F1303">
            <v>0</v>
          </cell>
          <cell r="G1303">
            <v>0</v>
          </cell>
        </row>
        <row r="1304">
          <cell r="A1304" t="str">
            <v>OtsCC18ROGR_0295</v>
          </cell>
          <cell r="B1304" t="str">
            <v>PT11_A12_RR11_OtsCC18ROGR_0295</v>
          </cell>
          <cell r="C1304">
            <v>188834</v>
          </cell>
          <cell r="D1304">
            <v>62750</v>
          </cell>
          <cell r="E1304">
            <v>33.229999999999997</v>
          </cell>
          <cell r="F1304">
            <v>98.89</v>
          </cell>
          <cell r="G1304">
            <v>0.19</v>
          </cell>
        </row>
        <row r="1305">
          <cell r="A1305" t="str">
            <v>OtsCC18ROGR_0296</v>
          </cell>
          <cell r="B1305" t="str">
            <v>PT11_B12_RR11_OtsCC18ROGR_0296</v>
          </cell>
          <cell r="C1305">
            <v>360135</v>
          </cell>
          <cell r="D1305">
            <v>635</v>
          </cell>
          <cell r="E1305">
            <v>0.18</v>
          </cell>
          <cell r="F1305">
            <v>1.1100000000000001</v>
          </cell>
          <cell r="G1305">
            <v>0</v>
          </cell>
        </row>
        <row r="1306">
          <cell r="A1306" t="str">
            <v>OtsCC18ROGR_0297</v>
          </cell>
          <cell r="B1306" t="str">
            <v>PT11_C12_RR11_OtsCC18ROGR_0297</v>
          </cell>
          <cell r="C1306">
            <v>209568</v>
          </cell>
          <cell r="D1306">
            <v>1128</v>
          </cell>
          <cell r="E1306">
            <v>0.54</v>
          </cell>
          <cell r="F1306">
            <v>5.17</v>
          </cell>
          <cell r="G1306">
            <v>1.65</v>
          </cell>
        </row>
        <row r="1307">
          <cell r="A1307" t="str">
            <v>OtsCC18ROGR_0298</v>
          </cell>
          <cell r="B1307" t="str">
            <v>PT11_D12_RR11_OtsCC18ROGR_0298</v>
          </cell>
          <cell r="C1307">
            <v>249187</v>
          </cell>
          <cell r="D1307">
            <v>449</v>
          </cell>
          <cell r="E1307">
            <v>0.18</v>
          </cell>
          <cell r="F1307">
            <v>0</v>
          </cell>
          <cell r="G1307">
            <v>0</v>
          </cell>
        </row>
        <row r="1308">
          <cell r="A1308" t="str">
            <v>OtsCC18ROGR_0299</v>
          </cell>
          <cell r="B1308" t="str">
            <v>PT11_E12_RR11_OtsCC18ROGR_0299</v>
          </cell>
          <cell r="C1308">
            <v>217984</v>
          </cell>
          <cell r="D1308">
            <v>38421</v>
          </cell>
          <cell r="E1308">
            <v>17.63</v>
          </cell>
          <cell r="F1308">
            <v>98.89</v>
          </cell>
          <cell r="G1308">
            <v>0.19</v>
          </cell>
        </row>
        <row r="1309">
          <cell r="A1309" t="str">
            <v>OtsCC18ROGR_0300</v>
          </cell>
          <cell r="B1309" t="str">
            <v>PT11_F12_RR11_OtsCC18ROGR_0300</v>
          </cell>
          <cell r="C1309">
            <v>224561</v>
          </cell>
          <cell r="D1309">
            <v>23979</v>
          </cell>
          <cell r="E1309">
            <v>10.68</v>
          </cell>
          <cell r="F1309">
            <v>97.79</v>
          </cell>
          <cell r="G1309">
            <v>0.25</v>
          </cell>
        </row>
        <row r="1310">
          <cell r="A1310" t="str">
            <v>OtsCC18ROGR_0301</v>
          </cell>
          <cell r="B1310" t="str">
            <v>PT12_A01_RR12_OtsCC18ROGR_0301</v>
          </cell>
          <cell r="C1310">
            <v>180298</v>
          </cell>
          <cell r="D1310">
            <v>317</v>
          </cell>
          <cell r="E1310">
            <v>0.18</v>
          </cell>
          <cell r="F1310">
            <v>0</v>
          </cell>
          <cell r="G1310">
            <v>0</v>
          </cell>
        </row>
        <row r="1311">
          <cell r="A1311" t="str">
            <v>OtsCC18ROGR_0302</v>
          </cell>
          <cell r="B1311" t="str">
            <v>PT12_B01_RR12_OtsCC18ROGR_0302</v>
          </cell>
          <cell r="C1311">
            <v>191809</v>
          </cell>
          <cell r="D1311">
            <v>987</v>
          </cell>
          <cell r="E1311">
            <v>0.51</v>
          </cell>
          <cell r="F1311">
            <v>1.48</v>
          </cell>
          <cell r="G1311">
            <v>11.11</v>
          </cell>
        </row>
        <row r="1312">
          <cell r="A1312" t="str">
            <v>OtsCC18ROGR_0303</v>
          </cell>
          <cell r="B1312" t="str">
            <v>PT12_C01_RR12_OtsCC18ROGR_0303</v>
          </cell>
          <cell r="C1312">
            <v>153136</v>
          </cell>
          <cell r="D1312">
            <v>349</v>
          </cell>
          <cell r="E1312">
            <v>0.23</v>
          </cell>
          <cell r="F1312">
            <v>0</v>
          </cell>
          <cell r="G1312">
            <v>0</v>
          </cell>
        </row>
        <row r="1313">
          <cell r="A1313" t="str">
            <v>OtsCC18ROGR_0304</v>
          </cell>
          <cell r="B1313" t="str">
            <v>PT12_D01_RR12_OtsCC18ROGR_0304</v>
          </cell>
          <cell r="C1313">
            <v>160721</v>
          </cell>
          <cell r="D1313">
            <v>1945</v>
          </cell>
          <cell r="E1313">
            <v>1.21</v>
          </cell>
          <cell r="F1313">
            <v>19.190000000000001</v>
          </cell>
          <cell r="G1313">
            <v>4.99</v>
          </cell>
        </row>
        <row r="1314">
          <cell r="A1314" t="str">
            <v>OtsCC18ROGR_0305</v>
          </cell>
          <cell r="B1314" t="str">
            <v>PT12_E01_RR12_OtsCC18ROGR_0305</v>
          </cell>
          <cell r="C1314">
            <v>166850</v>
          </cell>
          <cell r="D1314">
            <v>245</v>
          </cell>
          <cell r="E1314">
            <v>0.15</v>
          </cell>
          <cell r="F1314">
            <v>0</v>
          </cell>
          <cell r="G1314">
            <v>0</v>
          </cell>
        </row>
        <row r="1315">
          <cell r="A1315" t="str">
            <v>OtsCC18ROGR_0306</v>
          </cell>
          <cell r="B1315" t="str">
            <v>PT12_F01_RR12_OtsCC18ROGR_0306</v>
          </cell>
          <cell r="C1315">
            <v>146074</v>
          </cell>
          <cell r="D1315">
            <v>252</v>
          </cell>
          <cell r="E1315">
            <v>0.17</v>
          </cell>
          <cell r="F1315">
            <v>0</v>
          </cell>
          <cell r="G1315">
            <v>0</v>
          </cell>
        </row>
        <row r="1316">
          <cell r="A1316" t="str">
            <v>OtsCC18ROGR_0307</v>
          </cell>
          <cell r="B1316" t="str">
            <v>PT12_G01_RR12_OtsCC18ROGR_0307</v>
          </cell>
          <cell r="C1316">
            <v>186950</v>
          </cell>
          <cell r="D1316">
            <v>1150</v>
          </cell>
          <cell r="E1316">
            <v>0.62</v>
          </cell>
          <cell r="F1316">
            <v>3.32</v>
          </cell>
          <cell r="G1316">
            <v>7.41</v>
          </cell>
        </row>
        <row r="1317">
          <cell r="A1317" t="str">
            <v>OtsCC18ROGR_0308</v>
          </cell>
          <cell r="B1317" t="str">
            <v>PT12_H01_RR12_OtsCC18ROGR_0308</v>
          </cell>
          <cell r="C1317">
            <v>233241</v>
          </cell>
          <cell r="D1317">
            <v>25635</v>
          </cell>
          <cell r="E1317">
            <v>10.99</v>
          </cell>
          <cell r="F1317">
            <v>99.26</v>
          </cell>
          <cell r="G1317">
            <v>0.4</v>
          </cell>
        </row>
        <row r="1318">
          <cell r="A1318" t="str">
            <v>OtsCC18ROGR_0309</v>
          </cell>
          <cell r="B1318" t="str">
            <v>PT12_A02_RR12_OtsCC18ROGR_0309</v>
          </cell>
          <cell r="C1318">
            <v>118797</v>
          </cell>
          <cell r="D1318">
            <v>406</v>
          </cell>
          <cell r="E1318">
            <v>0.34</v>
          </cell>
          <cell r="F1318">
            <v>0</v>
          </cell>
          <cell r="G1318">
            <v>0</v>
          </cell>
        </row>
        <row r="1319">
          <cell r="A1319" t="str">
            <v>OtsCC18ROGR_0310</v>
          </cell>
          <cell r="B1319" t="str">
            <v>PT14_E08_RR14_OtsCC18ROGR_0310</v>
          </cell>
          <cell r="C1319">
            <v>139934</v>
          </cell>
          <cell r="D1319">
            <v>1488</v>
          </cell>
          <cell r="E1319">
            <v>1.06</v>
          </cell>
          <cell r="F1319">
            <v>7.75</v>
          </cell>
          <cell r="G1319">
            <v>8.67</v>
          </cell>
        </row>
        <row r="1320">
          <cell r="A1320" t="str">
            <v>OtsCC18ROGR_0310</v>
          </cell>
          <cell r="B1320" t="str">
            <v>PT12_B02_RR12_OtsCC18ROGR_0310</v>
          </cell>
          <cell r="C1320">
            <v>220301</v>
          </cell>
          <cell r="D1320">
            <v>669</v>
          </cell>
          <cell r="E1320">
            <v>0.3</v>
          </cell>
          <cell r="F1320">
            <v>1.1100000000000001</v>
          </cell>
          <cell r="G1320">
            <v>3.57</v>
          </cell>
        </row>
        <row r="1321">
          <cell r="A1321" t="str">
            <v>OtsCC18ROGR_0311</v>
          </cell>
          <cell r="B1321" t="str">
            <v>PT12_C02_RR12_OtsCC18ROGR_0311</v>
          </cell>
          <cell r="C1321">
            <v>148670</v>
          </cell>
          <cell r="D1321">
            <v>412</v>
          </cell>
          <cell r="E1321">
            <v>0.28000000000000003</v>
          </cell>
          <cell r="F1321">
            <v>0</v>
          </cell>
          <cell r="G1321">
            <v>0</v>
          </cell>
        </row>
        <row r="1322">
          <cell r="A1322" t="str">
            <v>OtsCC18ROGR_0312</v>
          </cell>
          <cell r="B1322" t="str">
            <v>PT12_D02_RR12_OtsCC18ROGR_0312</v>
          </cell>
          <cell r="C1322">
            <v>165196</v>
          </cell>
          <cell r="D1322">
            <v>30355</v>
          </cell>
          <cell r="E1322">
            <v>18.38</v>
          </cell>
          <cell r="F1322">
            <v>96.68</v>
          </cell>
          <cell r="G1322">
            <v>0.44</v>
          </cell>
        </row>
        <row r="1323">
          <cell r="A1323" t="str">
            <v>OtsCC18ROGR_0313</v>
          </cell>
          <cell r="B1323" t="str">
            <v>PT12_E02_RR12_OtsCC18ROGR_0313</v>
          </cell>
          <cell r="C1323">
            <v>151161</v>
          </cell>
          <cell r="D1323">
            <v>3540</v>
          </cell>
          <cell r="E1323">
            <v>2.34</v>
          </cell>
          <cell r="F1323">
            <v>49.08</v>
          </cell>
          <cell r="G1323">
            <v>1.28</v>
          </cell>
        </row>
        <row r="1324">
          <cell r="A1324" t="str">
            <v>OtsCC18ROGR_0314</v>
          </cell>
          <cell r="B1324" t="str">
            <v>PT12_F02_RR12_OtsCC18ROGR_0314</v>
          </cell>
          <cell r="C1324">
            <v>133447</v>
          </cell>
          <cell r="D1324">
            <v>349</v>
          </cell>
          <cell r="E1324">
            <v>0.26</v>
          </cell>
          <cell r="F1324">
            <v>0</v>
          </cell>
          <cell r="G1324">
            <v>0</v>
          </cell>
        </row>
        <row r="1325">
          <cell r="A1325" t="str">
            <v>OtsCC18ROGR_0315</v>
          </cell>
          <cell r="B1325" t="str">
            <v>PT12_G02_RR12_OtsCC18ROGR_0315</v>
          </cell>
          <cell r="C1325">
            <v>229254</v>
          </cell>
          <cell r="D1325">
            <v>10071</v>
          </cell>
          <cell r="E1325">
            <v>4.3899999999999997</v>
          </cell>
          <cell r="F1325">
            <v>90.77</v>
          </cell>
          <cell r="G1325">
            <v>0.33</v>
          </cell>
        </row>
        <row r="1326">
          <cell r="A1326" t="str">
            <v>OtsCC18ROGR_0316</v>
          </cell>
          <cell r="B1326" t="str">
            <v>PT12_H02_RR12_OtsCC18ROGR_0316</v>
          </cell>
          <cell r="C1326">
            <v>174420</v>
          </cell>
          <cell r="D1326">
            <v>412</v>
          </cell>
          <cell r="E1326">
            <v>0.24</v>
          </cell>
          <cell r="F1326">
            <v>0</v>
          </cell>
          <cell r="G1326">
            <v>0</v>
          </cell>
        </row>
        <row r="1327">
          <cell r="A1327" t="str">
            <v>OtsCC18ROGR_0317</v>
          </cell>
          <cell r="B1327" t="str">
            <v>PT12_A03_RR12_OtsCC18ROGR_0317</v>
          </cell>
          <cell r="C1327">
            <v>154580</v>
          </cell>
          <cell r="D1327">
            <v>16479</v>
          </cell>
          <cell r="E1327">
            <v>10.66</v>
          </cell>
          <cell r="F1327">
            <v>93.36</v>
          </cell>
          <cell r="G1327">
            <v>0.89</v>
          </cell>
        </row>
        <row r="1328">
          <cell r="A1328" t="str">
            <v>OtsCC18ROGR_0318</v>
          </cell>
          <cell r="B1328" t="str">
            <v>PT12_B03_RR12_OtsCC18ROGR_0318</v>
          </cell>
          <cell r="C1328">
            <v>203629</v>
          </cell>
          <cell r="D1328">
            <v>332</v>
          </cell>
          <cell r="E1328">
            <v>0.16</v>
          </cell>
          <cell r="F1328">
            <v>0</v>
          </cell>
          <cell r="G1328">
            <v>0</v>
          </cell>
        </row>
        <row r="1329">
          <cell r="A1329" t="str">
            <v>OtsCC18ROGR_0319</v>
          </cell>
          <cell r="B1329" t="str">
            <v>PT12_C03_RR12_OtsCC18ROGR_0319</v>
          </cell>
          <cell r="C1329">
            <v>162630</v>
          </cell>
          <cell r="D1329">
            <v>1198</v>
          </cell>
          <cell r="E1329">
            <v>0.74</v>
          </cell>
          <cell r="F1329">
            <v>9.9600000000000009</v>
          </cell>
          <cell r="G1329">
            <v>2.89</v>
          </cell>
        </row>
        <row r="1330">
          <cell r="A1330" t="str">
            <v>OtsCC18ROGR_0320</v>
          </cell>
          <cell r="B1330" t="str">
            <v>PT12_D03_RR12_OtsCC18ROGR_0320</v>
          </cell>
          <cell r="C1330">
            <v>151428</v>
          </cell>
          <cell r="D1330">
            <v>399</v>
          </cell>
          <cell r="E1330">
            <v>0.26</v>
          </cell>
          <cell r="F1330">
            <v>0.37</v>
          </cell>
          <cell r="G1330">
            <v>10</v>
          </cell>
        </row>
        <row r="1331">
          <cell r="A1331" t="str">
            <v>OtsCC18ROGR_0321</v>
          </cell>
          <cell r="B1331" t="str">
            <v>PT12_E03_RR12_OtsCC18ROGR_0321</v>
          </cell>
          <cell r="C1331">
            <v>35549</v>
          </cell>
          <cell r="D1331">
            <v>1981</v>
          </cell>
          <cell r="E1331">
            <v>5.57</v>
          </cell>
          <cell r="F1331">
            <v>21.4</v>
          </cell>
          <cell r="G1331">
            <v>3.97</v>
          </cell>
        </row>
        <row r="1332">
          <cell r="A1332" t="str">
            <v>OtsCC18ROGR_0322</v>
          </cell>
          <cell r="B1332" t="str">
            <v>PT12_F03_RR12_OtsCC18ROGR_0322</v>
          </cell>
          <cell r="C1332">
            <v>220288</v>
          </cell>
          <cell r="D1332">
            <v>222</v>
          </cell>
          <cell r="E1332">
            <v>0.1</v>
          </cell>
          <cell r="F1332">
            <v>0</v>
          </cell>
          <cell r="G1332">
            <v>0</v>
          </cell>
        </row>
        <row r="1333">
          <cell r="A1333" t="str">
            <v>OtsCC18ROGR_0323</v>
          </cell>
          <cell r="B1333" t="str">
            <v>PT12_G03_RR12_OtsCC18ROGR_0323</v>
          </cell>
          <cell r="C1333">
            <v>174110</v>
          </cell>
          <cell r="D1333">
            <v>412</v>
          </cell>
          <cell r="E1333">
            <v>0.24</v>
          </cell>
          <cell r="F1333">
            <v>0</v>
          </cell>
          <cell r="G1333">
            <v>0</v>
          </cell>
        </row>
        <row r="1334">
          <cell r="A1334" t="str">
            <v>OtsCC18ROGR_0324</v>
          </cell>
          <cell r="B1334" t="str">
            <v>PT12_H03_RR12_OtsCC18ROGR_0324</v>
          </cell>
          <cell r="C1334">
            <v>134086</v>
          </cell>
          <cell r="D1334">
            <v>725</v>
          </cell>
          <cell r="E1334">
            <v>0.54</v>
          </cell>
          <cell r="F1334">
            <v>2.95</v>
          </cell>
          <cell r="G1334">
            <v>1.56</v>
          </cell>
        </row>
        <row r="1335">
          <cell r="A1335" t="str">
            <v>OtsCC18ROGR_0325</v>
          </cell>
          <cell r="B1335" t="str">
            <v>PT12_A04_RR12_OtsCC18ROGR_0325</v>
          </cell>
          <cell r="C1335">
            <v>218774</v>
          </cell>
          <cell r="D1335">
            <v>58863</v>
          </cell>
          <cell r="E1335">
            <v>26.91</v>
          </cell>
          <cell r="F1335">
            <v>97.42</v>
          </cell>
          <cell r="G1335">
            <v>0.24</v>
          </cell>
        </row>
        <row r="1336">
          <cell r="A1336" t="str">
            <v>OtsCC18ROGR_0326</v>
          </cell>
          <cell r="B1336" t="str">
            <v>PT12_B04_RR12_OtsCC18ROGR_0326</v>
          </cell>
          <cell r="C1336">
            <v>164156</v>
          </cell>
          <cell r="D1336">
            <v>65</v>
          </cell>
          <cell r="E1336">
            <v>0.04</v>
          </cell>
          <cell r="F1336">
            <v>0</v>
          </cell>
          <cell r="G1336">
            <v>0</v>
          </cell>
        </row>
        <row r="1337">
          <cell r="A1337" t="str">
            <v>OtsCC18ROGR_0327</v>
          </cell>
          <cell r="B1337" t="str">
            <v>PT12_C04_RR12_OtsCC18ROGR_0327</v>
          </cell>
          <cell r="C1337">
            <v>209230</v>
          </cell>
          <cell r="D1337">
            <v>15774</v>
          </cell>
          <cell r="E1337">
            <v>7.54</v>
          </cell>
          <cell r="F1337">
            <v>95.57</v>
          </cell>
          <cell r="G1337">
            <v>0.65</v>
          </cell>
        </row>
        <row r="1338">
          <cell r="A1338" t="str">
            <v>OtsCC18ROGR_0328</v>
          </cell>
          <cell r="B1338" t="str">
            <v>PT12_D04_RR12_OtsCC18ROGR_0328</v>
          </cell>
          <cell r="C1338">
            <v>195117</v>
          </cell>
          <cell r="D1338">
            <v>305</v>
          </cell>
          <cell r="E1338">
            <v>0.16</v>
          </cell>
          <cell r="F1338">
            <v>0</v>
          </cell>
          <cell r="G1338">
            <v>0</v>
          </cell>
        </row>
        <row r="1339">
          <cell r="A1339" t="str">
            <v>OtsCC18ROGR_0329</v>
          </cell>
          <cell r="B1339" t="str">
            <v>PT12_E04_RR12_OtsCC18ROGR_0329</v>
          </cell>
          <cell r="C1339">
            <v>207706</v>
          </cell>
          <cell r="D1339">
            <v>42926</v>
          </cell>
          <cell r="E1339">
            <v>20.67</v>
          </cell>
          <cell r="F1339">
            <v>98.89</v>
          </cell>
          <cell r="G1339">
            <v>0.24</v>
          </cell>
        </row>
        <row r="1340">
          <cell r="A1340" t="str">
            <v>OtsCC18ROGR_0330</v>
          </cell>
          <cell r="B1340" t="str">
            <v>PT14_F08_RR14_OtsCC18ROGR_0330</v>
          </cell>
          <cell r="C1340">
            <v>248969</v>
          </cell>
          <cell r="D1340">
            <v>37567</v>
          </cell>
          <cell r="E1340">
            <v>15.09</v>
          </cell>
          <cell r="F1340">
            <v>99.26</v>
          </cell>
          <cell r="G1340">
            <v>0.22</v>
          </cell>
        </row>
        <row r="1341">
          <cell r="A1341" t="str">
            <v>OtsCC18ROGR_0330</v>
          </cell>
          <cell r="B1341" t="str">
            <v>PT12_F04_RR12_OtsCC18ROGR_0330</v>
          </cell>
          <cell r="C1341">
            <v>232413</v>
          </cell>
          <cell r="D1341">
            <v>33236</v>
          </cell>
          <cell r="E1341">
            <v>14.3</v>
          </cell>
          <cell r="F1341">
            <v>98.52</v>
          </cell>
          <cell r="G1341">
            <v>0.3</v>
          </cell>
        </row>
        <row r="1342">
          <cell r="A1342" t="str">
            <v>OtsCC18ROGR_0331</v>
          </cell>
          <cell r="B1342" t="str">
            <v>PT12_G04_RR12_OtsCC18ROGR_0331</v>
          </cell>
          <cell r="C1342">
            <v>241193</v>
          </cell>
          <cell r="D1342">
            <v>4664</v>
          </cell>
          <cell r="E1342">
            <v>1.93</v>
          </cell>
          <cell r="F1342">
            <v>54.61</v>
          </cell>
          <cell r="G1342">
            <v>4.4400000000000004</v>
          </cell>
        </row>
        <row r="1343">
          <cell r="A1343" t="str">
            <v>OtsCC18ROGR_0332</v>
          </cell>
          <cell r="B1343" t="str">
            <v>PT12_H04_RR12_OtsCC18ROGR_0332</v>
          </cell>
          <cell r="C1343">
            <v>208190</v>
          </cell>
          <cell r="D1343">
            <v>3637</v>
          </cell>
          <cell r="E1343">
            <v>1.75</v>
          </cell>
          <cell r="F1343">
            <v>48.34</v>
          </cell>
          <cell r="G1343">
            <v>2.78</v>
          </cell>
        </row>
        <row r="1344">
          <cell r="A1344" t="str">
            <v>OtsCC18ROGR_0333</v>
          </cell>
          <cell r="B1344" t="str">
            <v>PT12_A05_RR12_OtsCC18ROGR_0333</v>
          </cell>
          <cell r="C1344">
            <v>232783</v>
          </cell>
          <cell r="D1344">
            <v>71485</v>
          </cell>
          <cell r="E1344">
            <v>30.71</v>
          </cell>
          <cell r="F1344">
            <v>99.26</v>
          </cell>
          <cell r="G1344">
            <v>0.32</v>
          </cell>
        </row>
        <row r="1345">
          <cell r="A1345" t="str">
            <v>OtsCC18ROGR_0334</v>
          </cell>
          <cell r="B1345" t="str">
            <v>PT12_B05_RR12_OtsCC18ROGR_0334</v>
          </cell>
          <cell r="C1345">
            <v>169429</v>
          </cell>
          <cell r="D1345">
            <v>194</v>
          </cell>
          <cell r="E1345">
            <v>0.11</v>
          </cell>
          <cell r="F1345">
            <v>0</v>
          </cell>
          <cell r="G1345">
            <v>0</v>
          </cell>
        </row>
        <row r="1346">
          <cell r="A1346" t="str">
            <v>OtsCC18ROGR_0335</v>
          </cell>
          <cell r="B1346" t="str">
            <v>PT12_C05_RR12_OtsCC18ROGR_0335</v>
          </cell>
          <cell r="C1346">
            <v>158979</v>
          </cell>
          <cell r="D1346">
            <v>329</v>
          </cell>
          <cell r="E1346">
            <v>0.21</v>
          </cell>
          <cell r="F1346">
            <v>0</v>
          </cell>
          <cell r="G1346">
            <v>0</v>
          </cell>
        </row>
        <row r="1347">
          <cell r="A1347" t="str">
            <v>OtsCC18ROGR_0336</v>
          </cell>
          <cell r="B1347" t="str">
            <v>PT12_D05_RR12_OtsCC18ROGR_0336</v>
          </cell>
          <cell r="C1347">
            <v>102527</v>
          </cell>
          <cell r="D1347">
            <v>190</v>
          </cell>
          <cell r="E1347">
            <v>0.19</v>
          </cell>
          <cell r="F1347">
            <v>0</v>
          </cell>
          <cell r="G1347">
            <v>0</v>
          </cell>
        </row>
        <row r="1348">
          <cell r="A1348" t="str">
            <v>OtsCC18ROGR_0337</v>
          </cell>
          <cell r="B1348" t="str">
            <v>PT12_E05_RR12_OtsCC18ROGR_0337</v>
          </cell>
          <cell r="C1348">
            <v>107178</v>
          </cell>
          <cell r="D1348">
            <v>382</v>
          </cell>
          <cell r="E1348">
            <v>0.36</v>
          </cell>
          <cell r="F1348">
            <v>0</v>
          </cell>
          <cell r="G1348">
            <v>0</v>
          </cell>
        </row>
        <row r="1349">
          <cell r="A1349" t="str">
            <v>OtsCC18ROGR_0338</v>
          </cell>
          <cell r="B1349" t="str">
            <v>PT12_F05_RR12_OtsCC18ROGR_0338</v>
          </cell>
          <cell r="C1349">
            <v>176652</v>
          </cell>
          <cell r="D1349">
            <v>309</v>
          </cell>
          <cell r="E1349">
            <v>0.17</v>
          </cell>
          <cell r="F1349">
            <v>0</v>
          </cell>
          <cell r="G1349">
            <v>0</v>
          </cell>
        </row>
        <row r="1350">
          <cell r="A1350" t="str">
            <v>OtsCC18ROGR_0339</v>
          </cell>
          <cell r="B1350" t="str">
            <v>PT12_G05_RR12_OtsCC18ROGR_0339</v>
          </cell>
          <cell r="C1350">
            <v>200458</v>
          </cell>
          <cell r="D1350">
            <v>21179</v>
          </cell>
          <cell r="E1350">
            <v>10.57</v>
          </cell>
          <cell r="F1350">
            <v>99.26</v>
          </cell>
          <cell r="G1350">
            <v>0.4</v>
          </cell>
        </row>
        <row r="1351">
          <cell r="A1351" t="str">
            <v>OtsCC18ROGR_0340</v>
          </cell>
          <cell r="B1351" t="str">
            <v>PT12_H05_RR12_OtsCC18ROGR_0340</v>
          </cell>
          <cell r="C1351">
            <v>99402</v>
          </cell>
          <cell r="D1351">
            <v>113</v>
          </cell>
          <cell r="E1351">
            <v>0.11</v>
          </cell>
          <cell r="F1351">
            <v>0</v>
          </cell>
          <cell r="G1351">
            <v>0</v>
          </cell>
        </row>
        <row r="1352">
          <cell r="A1352" t="str">
            <v>OtsCC18ROGR_0341</v>
          </cell>
          <cell r="B1352" t="str">
            <v>PT12_A06_RR12_OtsCC18ROGR_0341</v>
          </cell>
          <cell r="C1352">
            <v>167515</v>
          </cell>
          <cell r="D1352">
            <v>1922</v>
          </cell>
          <cell r="E1352">
            <v>1.1499999999999999</v>
          </cell>
          <cell r="F1352">
            <v>22.88</v>
          </cell>
          <cell r="G1352">
            <v>3.78</v>
          </cell>
        </row>
        <row r="1353">
          <cell r="A1353" t="str">
            <v>OtsCC18ROGR_0342</v>
          </cell>
          <cell r="B1353" t="str">
            <v>PT12_B06_RR12_OtsCC18ROGR_0342</v>
          </cell>
          <cell r="C1353">
            <v>183091</v>
          </cell>
          <cell r="D1353">
            <v>356</v>
          </cell>
          <cell r="E1353">
            <v>0.19</v>
          </cell>
          <cell r="F1353">
            <v>0</v>
          </cell>
          <cell r="G1353">
            <v>0</v>
          </cell>
        </row>
        <row r="1354">
          <cell r="A1354" t="str">
            <v>OtsCC18ROGR_0343</v>
          </cell>
          <cell r="B1354" t="str">
            <v>PT12_C06_RR12_OtsCC18ROGR_0343</v>
          </cell>
          <cell r="C1354">
            <v>179934</v>
          </cell>
          <cell r="D1354">
            <v>267</v>
          </cell>
          <cell r="E1354">
            <v>0.15</v>
          </cell>
          <cell r="F1354">
            <v>0</v>
          </cell>
          <cell r="G1354">
            <v>0</v>
          </cell>
        </row>
        <row r="1355">
          <cell r="A1355" t="str">
            <v>OtsCC18ROGR_0344</v>
          </cell>
          <cell r="B1355" t="str">
            <v>PT12_D06_RR12_OtsCC18ROGR_0344</v>
          </cell>
          <cell r="C1355">
            <v>135520</v>
          </cell>
          <cell r="D1355">
            <v>13055</v>
          </cell>
          <cell r="E1355">
            <v>9.6300000000000008</v>
          </cell>
          <cell r="F1355">
            <v>92.62</v>
          </cell>
          <cell r="G1355">
            <v>0.98</v>
          </cell>
        </row>
        <row r="1356">
          <cell r="A1356" t="str">
            <v>OtsCC18ROGR_0345</v>
          </cell>
          <cell r="B1356" t="str">
            <v>PT12_E06_RR12_OtsCC18ROGR_0345</v>
          </cell>
          <cell r="C1356">
            <v>118223</v>
          </cell>
          <cell r="D1356">
            <v>3123</v>
          </cell>
          <cell r="E1356">
            <v>2.64</v>
          </cell>
          <cell r="F1356">
            <v>27.31</v>
          </cell>
          <cell r="G1356">
            <v>9.0500000000000007</v>
          </cell>
        </row>
        <row r="1357">
          <cell r="A1357" t="str">
            <v>OtsCC18ROGR_0346</v>
          </cell>
          <cell r="B1357" t="str">
            <v>PT12_F06_RR12_OtsCC18ROGR_0346</v>
          </cell>
          <cell r="C1357">
            <v>112794</v>
          </cell>
          <cell r="D1357">
            <v>425</v>
          </cell>
          <cell r="E1357">
            <v>0.38</v>
          </cell>
          <cell r="F1357">
            <v>0.37</v>
          </cell>
          <cell r="G1357">
            <v>0</v>
          </cell>
        </row>
        <row r="1358">
          <cell r="A1358" t="str">
            <v>OtsCC18ROGR_0347</v>
          </cell>
          <cell r="B1358" t="str">
            <v>PT12_G06_RR12_OtsCC18ROGR_0347</v>
          </cell>
          <cell r="C1358">
            <v>113233</v>
          </cell>
          <cell r="D1358">
            <v>167</v>
          </cell>
          <cell r="E1358">
            <v>0.15</v>
          </cell>
          <cell r="F1358">
            <v>0</v>
          </cell>
          <cell r="G1358">
            <v>0</v>
          </cell>
        </row>
        <row r="1359">
          <cell r="A1359" t="str">
            <v>OtsCC18ROGR_0348</v>
          </cell>
          <cell r="B1359" t="str">
            <v>PT12_H06_RR12_OtsCC18ROGR_0348</v>
          </cell>
          <cell r="C1359">
            <v>78537</v>
          </cell>
          <cell r="D1359">
            <v>244</v>
          </cell>
          <cell r="E1359">
            <v>0.31</v>
          </cell>
          <cell r="F1359">
            <v>0</v>
          </cell>
          <cell r="G1359">
            <v>0</v>
          </cell>
        </row>
        <row r="1360">
          <cell r="A1360" t="str">
            <v>OtsCC18ROGR_0349</v>
          </cell>
          <cell r="B1360" t="str">
            <v>PT12_A07_RR12_OtsCC18ROGR_0349</v>
          </cell>
          <cell r="C1360">
            <v>199963</v>
          </cell>
          <cell r="D1360">
            <v>52146</v>
          </cell>
          <cell r="E1360">
            <v>26.08</v>
          </cell>
          <cell r="F1360">
            <v>98.89</v>
          </cell>
          <cell r="G1360">
            <v>0.26</v>
          </cell>
        </row>
        <row r="1361">
          <cell r="A1361" t="str">
            <v>OtsCC18ROGR_0350</v>
          </cell>
          <cell r="B1361" t="str">
            <v>PT12_B07_RR12_OtsCC18ROGR_0350</v>
          </cell>
          <cell r="C1361">
            <v>199820</v>
          </cell>
          <cell r="D1361">
            <v>242</v>
          </cell>
          <cell r="E1361">
            <v>0.12</v>
          </cell>
          <cell r="F1361">
            <v>0</v>
          </cell>
          <cell r="G1361">
            <v>0</v>
          </cell>
        </row>
        <row r="1362">
          <cell r="A1362" t="str">
            <v>OtsCC18ROGR_0350</v>
          </cell>
          <cell r="B1362" t="str">
            <v>PT14_G08_RR14_OtsCC18ROGR_0350</v>
          </cell>
          <cell r="C1362">
            <v>156949</v>
          </cell>
          <cell r="D1362">
            <v>452</v>
          </cell>
          <cell r="E1362">
            <v>0.28999999999999998</v>
          </cell>
          <cell r="F1362">
            <v>0</v>
          </cell>
          <cell r="G1362">
            <v>0</v>
          </cell>
        </row>
        <row r="1363">
          <cell r="A1363" t="str">
            <v>OtsCC18ROGR_0351</v>
          </cell>
          <cell r="B1363" t="str">
            <v>PT12_C07_RR12_OtsCC18ROGR_0351</v>
          </cell>
          <cell r="C1363">
            <v>209913</v>
          </cell>
          <cell r="D1363">
            <v>577</v>
          </cell>
          <cell r="E1363">
            <v>0.27</v>
          </cell>
          <cell r="F1363">
            <v>0</v>
          </cell>
          <cell r="G1363">
            <v>0</v>
          </cell>
        </row>
        <row r="1364">
          <cell r="A1364" t="str">
            <v>OtsCC18ROGR_0352</v>
          </cell>
          <cell r="B1364" t="str">
            <v>PT12_D07_RR12_OtsCC18ROGR_0352</v>
          </cell>
          <cell r="C1364">
            <v>192096</v>
          </cell>
          <cell r="D1364">
            <v>242</v>
          </cell>
          <cell r="E1364">
            <v>0.13</v>
          </cell>
          <cell r="F1364">
            <v>0</v>
          </cell>
          <cell r="G1364">
            <v>0</v>
          </cell>
        </row>
        <row r="1365">
          <cell r="A1365" t="str">
            <v>OtsCC18ROGR_0353</v>
          </cell>
          <cell r="B1365" t="str">
            <v>PT12_E07_RR12_OtsCC18ROGR_0353</v>
          </cell>
          <cell r="C1365">
            <v>140781</v>
          </cell>
          <cell r="D1365">
            <v>88</v>
          </cell>
          <cell r="E1365">
            <v>0.06</v>
          </cell>
          <cell r="F1365">
            <v>0</v>
          </cell>
          <cell r="G1365">
            <v>0</v>
          </cell>
        </row>
        <row r="1366">
          <cell r="A1366" t="str">
            <v>OtsCC18ROGR_0354</v>
          </cell>
          <cell r="B1366" t="str">
            <v>PT12_F07_RR12_OtsCC18ROGR_0354</v>
          </cell>
          <cell r="C1366">
            <v>279623</v>
          </cell>
          <cell r="D1366">
            <v>12138</v>
          </cell>
          <cell r="E1366">
            <v>4.34</v>
          </cell>
          <cell r="F1366">
            <v>93.36</v>
          </cell>
          <cell r="G1366">
            <v>0.56000000000000005</v>
          </cell>
        </row>
        <row r="1367">
          <cell r="A1367" t="str">
            <v>OtsCC18ROGR_0355</v>
          </cell>
          <cell r="B1367" t="str">
            <v>PT12_G07_RR12_OtsCC18ROGR_0355</v>
          </cell>
          <cell r="C1367">
            <v>189118</v>
          </cell>
          <cell r="D1367">
            <v>13004</v>
          </cell>
          <cell r="E1367">
            <v>6.88</v>
          </cell>
          <cell r="F1367">
            <v>89.3</v>
          </cell>
          <cell r="G1367">
            <v>0.78</v>
          </cell>
        </row>
        <row r="1368">
          <cell r="A1368" t="str">
            <v>OtsCC18ROGR_0356</v>
          </cell>
          <cell r="B1368" t="str">
            <v>PT12_H07_RR12_OtsCC18ROGR_0356</v>
          </cell>
          <cell r="C1368">
            <v>246135</v>
          </cell>
          <cell r="D1368">
            <v>14229</v>
          </cell>
          <cell r="E1368">
            <v>5.78</v>
          </cell>
          <cell r="F1368">
            <v>93.36</v>
          </cell>
          <cell r="G1368">
            <v>0.72</v>
          </cell>
        </row>
        <row r="1369">
          <cell r="A1369" t="str">
            <v>OtsCC18ROGR_0357</v>
          </cell>
          <cell r="B1369" t="str">
            <v>PT12_A08_RR12_OtsCC18ROGR_0357</v>
          </cell>
          <cell r="C1369">
            <v>228696</v>
          </cell>
          <cell r="D1369">
            <v>11536</v>
          </cell>
          <cell r="E1369">
            <v>5.04</v>
          </cell>
          <cell r="F1369">
            <v>91.88</v>
          </cell>
          <cell r="G1369">
            <v>0.92</v>
          </cell>
        </row>
        <row r="1370">
          <cell r="A1370" t="str">
            <v>OtsCC18ROGR_0358</v>
          </cell>
          <cell r="B1370" t="str">
            <v>PT12_B08_RR12_OtsCC18ROGR_0358</v>
          </cell>
          <cell r="C1370">
            <v>206082</v>
          </cell>
          <cell r="D1370">
            <v>8651</v>
          </cell>
          <cell r="E1370">
            <v>4.2</v>
          </cell>
          <cell r="F1370">
            <v>80.81</v>
          </cell>
          <cell r="G1370">
            <v>1.04</v>
          </cell>
        </row>
        <row r="1371">
          <cell r="A1371" t="str">
            <v>OtsCC18ROGR_0359</v>
          </cell>
          <cell r="B1371" t="str">
            <v>PT12_C08_RR12_OtsCC18ROGR_0359</v>
          </cell>
          <cell r="C1371">
            <v>182300</v>
          </cell>
          <cell r="D1371">
            <v>806</v>
          </cell>
          <cell r="E1371">
            <v>0.44</v>
          </cell>
          <cell r="F1371">
            <v>0.74</v>
          </cell>
          <cell r="G1371">
            <v>0</v>
          </cell>
        </row>
        <row r="1372">
          <cell r="A1372" t="str">
            <v>OtsCC18ROGR_0360</v>
          </cell>
          <cell r="B1372" t="str">
            <v>PT12_D08_RR12_OtsCC18ROGR_0360</v>
          </cell>
          <cell r="C1372">
            <v>211500</v>
          </cell>
          <cell r="D1372">
            <v>1080</v>
          </cell>
          <cell r="E1372">
            <v>0.51</v>
          </cell>
          <cell r="F1372">
            <v>3.32</v>
          </cell>
          <cell r="G1372">
            <v>1.9</v>
          </cell>
        </row>
        <row r="1373">
          <cell r="A1373" t="str">
            <v>OtsCC18ROGR_0361</v>
          </cell>
          <cell r="B1373" t="str">
            <v>PT12_E08_RR12_OtsCC18ROGR_0361</v>
          </cell>
          <cell r="C1373">
            <v>80642</v>
          </cell>
          <cell r="D1373">
            <v>313</v>
          </cell>
          <cell r="E1373">
            <v>0.39</v>
          </cell>
          <cell r="F1373">
            <v>0</v>
          </cell>
          <cell r="G1373">
            <v>0</v>
          </cell>
        </row>
        <row r="1374">
          <cell r="A1374" t="str">
            <v>OtsCC18ROGR_0362</v>
          </cell>
          <cell r="B1374" t="str">
            <v>PT12_F08_RR12_OtsCC18ROGR_0362</v>
          </cell>
          <cell r="C1374">
            <v>152122</v>
          </cell>
          <cell r="D1374">
            <v>25146</v>
          </cell>
          <cell r="E1374">
            <v>16.53</v>
          </cell>
          <cell r="F1374">
            <v>99.26</v>
          </cell>
          <cell r="G1374">
            <v>0.28000000000000003</v>
          </cell>
        </row>
        <row r="1375">
          <cell r="A1375" t="str">
            <v>OtsCC18ROGR_0363</v>
          </cell>
          <cell r="B1375" t="str">
            <v>PT12_G08_RR12_OtsCC18ROGR_0363</v>
          </cell>
          <cell r="C1375">
            <v>212323</v>
          </cell>
          <cell r="D1375">
            <v>344</v>
          </cell>
          <cell r="E1375">
            <v>0.16</v>
          </cell>
          <cell r="F1375">
            <v>0</v>
          </cell>
          <cell r="G1375">
            <v>0</v>
          </cell>
        </row>
        <row r="1376">
          <cell r="A1376" t="str">
            <v>OtsCC18ROGR_0364</v>
          </cell>
          <cell r="B1376" t="str">
            <v>PT12_H08_RR12_OtsCC18ROGR_0364</v>
          </cell>
          <cell r="C1376">
            <v>153809</v>
          </cell>
          <cell r="D1376">
            <v>679</v>
          </cell>
          <cell r="E1376">
            <v>0.44</v>
          </cell>
          <cell r="F1376">
            <v>1.1100000000000001</v>
          </cell>
          <cell r="G1376">
            <v>2.38</v>
          </cell>
        </row>
        <row r="1377">
          <cell r="A1377" t="str">
            <v>OtsCC18ROGR_0365</v>
          </cell>
          <cell r="B1377" t="str">
            <v>PT12_A09_RR12_OtsCC18ROGR_0365</v>
          </cell>
          <cell r="C1377">
            <v>207693</v>
          </cell>
          <cell r="D1377">
            <v>1349</v>
          </cell>
          <cell r="E1377">
            <v>0.65</v>
          </cell>
          <cell r="F1377">
            <v>8.1199999999999992</v>
          </cell>
          <cell r="G1377">
            <v>2.69</v>
          </cell>
        </row>
        <row r="1378">
          <cell r="A1378" t="str">
            <v>OtsCC18ROGR_0366</v>
          </cell>
          <cell r="B1378" t="str">
            <v>PT12_B09_RR12_OtsCC18ROGR_0366</v>
          </cell>
          <cell r="C1378">
            <v>179990</v>
          </cell>
          <cell r="D1378">
            <v>57357</v>
          </cell>
          <cell r="E1378">
            <v>31.87</v>
          </cell>
          <cell r="F1378">
            <v>98.89</v>
          </cell>
          <cell r="G1378">
            <v>0.24</v>
          </cell>
        </row>
        <row r="1379">
          <cell r="A1379" t="str">
            <v>OtsCC18ROGR_0367</v>
          </cell>
          <cell r="B1379" t="str">
            <v>PT12_C09_RR12_OtsCC18ROGR_0367</v>
          </cell>
          <cell r="C1379">
            <v>157841</v>
          </cell>
          <cell r="D1379">
            <v>1125</v>
          </cell>
          <cell r="E1379">
            <v>0.71</v>
          </cell>
          <cell r="F1379">
            <v>5.17</v>
          </cell>
          <cell r="G1379">
            <v>3.31</v>
          </cell>
        </row>
        <row r="1380">
          <cell r="A1380" t="str">
            <v>OtsCC18ROGR_0368</v>
          </cell>
          <cell r="B1380" t="str">
            <v>PT12_D09_RR12_OtsCC18ROGR_0368</v>
          </cell>
          <cell r="C1380">
            <v>157383</v>
          </cell>
          <cell r="D1380">
            <v>1590</v>
          </cell>
          <cell r="E1380">
            <v>1.01</v>
          </cell>
          <cell r="F1380">
            <v>15.5</v>
          </cell>
          <cell r="G1380">
            <v>5.17</v>
          </cell>
        </row>
        <row r="1381">
          <cell r="A1381" t="str">
            <v>OtsCC18ROGR_0369</v>
          </cell>
          <cell r="B1381" t="str">
            <v>PT12_E09_RR12_OtsCC18ROGR_0369</v>
          </cell>
          <cell r="C1381">
            <v>176856</v>
          </cell>
          <cell r="D1381">
            <v>223</v>
          </cell>
          <cell r="E1381">
            <v>0.13</v>
          </cell>
          <cell r="F1381">
            <v>0</v>
          </cell>
          <cell r="G1381">
            <v>0</v>
          </cell>
        </row>
        <row r="1382">
          <cell r="A1382" t="str">
            <v>OtsCC18ROGR_0370</v>
          </cell>
          <cell r="B1382" t="str">
            <v>PT12_F09_RR12_OtsCC18ROGR_0370</v>
          </cell>
          <cell r="C1382">
            <v>197114</v>
          </cell>
          <cell r="D1382">
            <v>2131</v>
          </cell>
          <cell r="E1382">
            <v>1.08</v>
          </cell>
          <cell r="F1382">
            <v>26.94</v>
          </cell>
          <cell r="G1382">
            <v>2.44</v>
          </cell>
        </row>
        <row r="1383">
          <cell r="A1383" t="str">
            <v>OtsCC18ROGR_0370</v>
          </cell>
          <cell r="B1383" t="str">
            <v>PT14_H08_RR14_OtsCC18ROGR_0370</v>
          </cell>
          <cell r="C1383">
            <v>194698</v>
          </cell>
          <cell r="D1383">
            <v>1984</v>
          </cell>
          <cell r="E1383">
            <v>1.02</v>
          </cell>
          <cell r="F1383">
            <v>18.82</v>
          </cell>
          <cell r="G1383">
            <v>5.88</v>
          </cell>
        </row>
        <row r="1384">
          <cell r="A1384" t="str">
            <v>OtsCC18ROGR_0371</v>
          </cell>
          <cell r="B1384" t="str">
            <v>PT12_G09_RR12_OtsCC18ROGR_0371</v>
          </cell>
          <cell r="C1384">
            <v>179098</v>
          </cell>
          <cell r="D1384">
            <v>6752</v>
          </cell>
          <cell r="E1384">
            <v>3.77</v>
          </cell>
          <cell r="F1384">
            <v>80.81</v>
          </cell>
          <cell r="G1384">
            <v>0.8</v>
          </cell>
        </row>
        <row r="1385">
          <cell r="A1385" t="str">
            <v>OtsCC18ROGR_0372</v>
          </cell>
          <cell r="B1385" t="str">
            <v>PT12_H09_RR12_OtsCC18ROGR_0372</v>
          </cell>
          <cell r="C1385">
            <v>218195</v>
          </cell>
          <cell r="D1385">
            <v>726</v>
          </cell>
          <cell r="E1385">
            <v>0.33</v>
          </cell>
          <cell r="F1385">
            <v>2.58</v>
          </cell>
          <cell r="G1385">
            <v>4.9000000000000004</v>
          </cell>
        </row>
        <row r="1386">
          <cell r="A1386" t="str">
            <v>OtsCC18ROGR_0373</v>
          </cell>
          <cell r="B1386" t="str">
            <v>PT12_A10_RR12_OtsCC18ROGR_0373</v>
          </cell>
          <cell r="C1386">
            <v>193751</v>
          </cell>
          <cell r="D1386">
            <v>1500</v>
          </cell>
          <cell r="E1386">
            <v>0.77</v>
          </cell>
          <cell r="F1386">
            <v>12.55</v>
          </cell>
          <cell r="G1386">
            <v>3.59</v>
          </cell>
        </row>
        <row r="1387">
          <cell r="A1387" t="str">
            <v>OtsCC18ROGR_0374</v>
          </cell>
          <cell r="B1387" t="str">
            <v>PT12_B10_RR12_OtsCC18ROGR_0374</v>
          </cell>
          <cell r="C1387">
            <v>178897</v>
          </cell>
          <cell r="D1387">
            <v>2166</v>
          </cell>
          <cell r="E1387">
            <v>1.21</v>
          </cell>
          <cell r="F1387">
            <v>24.72</v>
          </cell>
          <cell r="G1387">
            <v>5.13</v>
          </cell>
        </row>
        <row r="1388">
          <cell r="A1388" t="str">
            <v>OtsCC18ROGR_0375</v>
          </cell>
          <cell r="B1388" t="str">
            <v>PT12_C10_RR12_OtsCC18ROGR_0375</v>
          </cell>
          <cell r="C1388">
            <v>202920</v>
          </cell>
          <cell r="D1388">
            <v>20613</v>
          </cell>
          <cell r="E1388">
            <v>10.16</v>
          </cell>
          <cell r="F1388">
            <v>98.15</v>
          </cell>
          <cell r="G1388">
            <v>0.28999999999999998</v>
          </cell>
        </row>
        <row r="1389">
          <cell r="A1389" t="str">
            <v>OtsCC18ROGR_0376</v>
          </cell>
          <cell r="B1389" t="str">
            <v>PT12_D10_RR12_OtsCC18ROGR_0376</v>
          </cell>
          <cell r="C1389">
            <v>186439</v>
          </cell>
          <cell r="D1389">
            <v>30029</v>
          </cell>
          <cell r="E1389">
            <v>16.11</v>
          </cell>
          <cell r="F1389">
            <v>98.15</v>
          </cell>
          <cell r="G1389">
            <v>0.25</v>
          </cell>
        </row>
        <row r="1390">
          <cell r="A1390" t="str">
            <v>OtsCC18ROGR_0377</v>
          </cell>
          <cell r="B1390" t="str">
            <v>PT12_E10_RR12_OtsCC18ROGR_0377</v>
          </cell>
          <cell r="C1390">
            <v>178104</v>
          </cell>
          <cell r="D1390">
            <v>1639</v>
          </cell>
          <cell r="E1390">
            <v>0.92</v>
          </cell>
          <cell r="F1390">
            <v>14.02</v>
          </cell>
          <cell r="G1390">
            <v>2.97</v>
          </cell>
        </row>
        <row r="1391">
          <cell r="A1391" t="str">
            <v>OtsCC18ROGR_0378</v>
          </cell>
          <cell r="B1391" t="str">
            <v>PT12_F10_RR12_OtsCC18ROGR_0378</v>
          </cell>
          <cell r="C1391">
            <v>165097</v>
          </cell>
          <cell r="D1391">
            <v>34476</v>
          </cell>
          <cell r="E1391">
            <v>20.88</v>
          </cell>
          <cell r="F1391">
            <v>97.42</v>
          </cell>
          <cell r="G1391">
            <v>0.35</v>
          </cell>
        </row>
        <row r="1392">
          <cell r="A1392" t="str">
            <v>OtsCC18ROGR_0379</v>
          </cell>
          <cell r="B1392" t="str">
            <v>PT12_G10_RR12_OtsCC18ROGR_0379</v>
          </cell>
          <cell r="C1392">
            <v>159109</v>
          </cell>
          <cell r="D1392">
            <v>9378</v>
          </cell>
          <cell r="E1392">
            <v>5.89</v>
          </cell>
          <cell r="F1392">
            <v>74.17</v>
          </cell>
          <cell r="G1392">
            <v>2.31</v>
          </cell>
        </row>
        <row r="1393">
          <cell r="A1393" t="str">
            <v>OtsCC18ROGR_0380</v>
          </cell>
          <cell r="B1393" t="str">
            <v>PT12_H10_RR12_OtsCC18ROGR_0380</v>
          </cell>
          <cell r="C1393">
            <v>135875</v>
          </cell>
          <cell r="D1393">
            <v>30888</v>
          </cell>
          <cell r="E1393">
            <v>22.73</v>
          </cell>
          <cell r="F1393">
            <v>97.42</v>
          </cell>
          <cell r="G1393">
            <v>0.28000000000000003</v>
          </cell>
        </row>
        <row r="1394">
          <cell r="A1394" t="str">
            <v>OtsCC18ROGR_0381</v>
          </cell>
          <cell r="B1394" t="str">
            <v>PT12_A11_RR12_OtsCC18ROGR_0381</v>
          </cell>
          <cell r="C1394">
            <v>165269</v>
          </cell>
          <cell r="D1394">
            <v>595</v>
          </cell>
          <cell r="E1394">
            <v>0.36</v>
          </cell>
          <cell r="F1394">
            <v>0</v>
          </cell>
          <cell r="G1394">
            <v>0</v>
          </cell>
        </row>
        <row r="1395">
          <cell r="A1395" t="str">
            <v>OtsCC18ROGR_0382</v>
          </cell>
          <cell r="B1395" t="str">
            <v>PT12_B11_RR12_OtsCC18ROGR_0382</v>
          </cell>
          <cell r="C1395">
            <v>202476</v>
          </cell>
          <cell r="D1395">
            <v>32828</v>
          </cell>
          <cell r="E1395">
            <v>16.21</v>
          </cell>
          <cell r="F1395">
            <v>98.15</v>
          </cell>
          <cell r="G1395">
            <v>0.37</v>
          </cell>
        </row>
        <row r="1396">
          <cell r="A1396" t="str">
            <v>OtsCC18ROGR_0383</v>
          </cell>
          <cell r="B1396" t="str">
            <v>PT12_C11_RR12_OtsCC18ROGR_0383</v>
          </cell>
          <cell r="C1396">
            <v>186864</v>
          </cell>
          <cell r="D1396">
            <v>2333</v>
          </cell>
          <cell r="E1396">
            <v>1.25</v>
          </cell>
          <cell r="F1396">
            <v>31.37</v>
          </cell>
          <cell r="G1396">
            <v>2.4900000000000002</v>
          </cell>
        </row>
        <row r="1397">
          <cell r="A1397" t="str">
            <v>OtsCC18ROGR_0384</v>
          </cell>
          <cell r="B1397" t="str">
            <v>PT12_D11_RR12_OtsCC18ROGR_0384</v>
          </cell>
          <cell r="C1397">
            <v>185699</v>
          </cell>
          <cell r="D1397">
            <v>49942</v>
          </cell>
          <cell r="E1397">
            <v>26.89</v>
          </cell>
          <cell r="F1397">
            <v>99.26</v>
          </cell>
          <cell r="G1397">
            <v>0.2</v>
          </cell>
        </row>
        <row r="1398">
          <cell r="A1398" t="str">
            <v>OtsCC18ROGR_0385</v>
          </cell>
          <cell r="B1398" t="str">
            <v>PT12_E11_RR12_OtsCC18ROGR_0385</v>
          </cell>
          <cell r="C1398">
            <v>146861</v>
          </cell>
          <cell r="D1398">
            <v>39705</v>
          </cell>
          <cell r="E1398">
            <v>27.04</v>
          </cell>
          <cell r="F1398">
            <v>98.15</v>
          </cell>
          <cell r="G1398">
            <v>0.28000000000000003</v>
          </cell>
        </row>
        <row r="1399">
          <cell r="A1399" t="str">
            <v>OtsCC18ROGR_0386</v>
          </cell>
          <cell r="B1399" t="str">
            <v>PT12_F11_RR12_OtsCC18ROGR_0386</v>
          </cell>
          <cell r="C1399">
            <v>220669</v>
          </cell>
          <cell r="D1399">
            <v>2404</v>
          </cell>
          <cell r="E1399">
            <v>1.0900000000000001</v>
          </cell>
          <cell r="F1399">
            <v>31</v>
          </cell>
          <cell r="G1399">
            <v>3.87</v>
          </cell>
        </row>
        <row r="1400">
          <cell r="A1400" t="str">
            <v>OtsCC18ROGR_0387</v>
          </cell>
          <cell r="B1400" t="str">
            <v>PT12_G11_RR12_OtsCC18ROGR_0387</v>
          </cell>
          <cell r="C1400">
            <v>106171</v>
          </cell>
          <cell r="D1400">
            <v>3803</v>
          </cell>
          <cell r="E1400">
            <v>3.58</v>
          </cell>
          <cell r="F1400">
            <v>54.98</v>
          </cell>
          <cell r="G1400">
            <v>1.86</v>
          </cell>
        </row>
        <row r="1401">
          <cell r="A1401" t="str">
            <v>OtsCC18ROGR_0388</v>
          </cell>
          <cell r="B1401" t="str">
            <v>PT12_H11_RR12_OtsCC18ROGR_0388</v>
          </cell>
          <cell r="C1401">
            <v>195487</v>
          </cell>
          <cell r="D1401">
            <v>4293</v>
          </cell>
          <cell r="E1401">
            <v>2.2000000000000002</v>
          </cell>
          <cell r="F1401">
            <v>55.72</v>
          </cell>
          <cell r="G1401">
            <v>3.53</v>
          </cell>
        </row>
        <row r="1402">
          <cell r="A1402" t="str">
            <v>OtsCC18ROGR_0389</v>
          </cell>
          <cell r="B1402" t="str">
            <v>PT12_A12_RR12_OtsCC18ROGR_0389</v>
          </cell>
          <cell r="C1402">
            <v>203689</v>
          </cell>
          <cell r="D1402">
            <v>325</v>
          </cell>
          <cell r="E1402">
            <v>0.16</v>
          </cell>
          <cell r="F1402">
            <v>0.37</v>
          </cell>
          <cell r="G1402">
            <v>10</v>
          </cell>
        </row>
        <row r="1403">
          <cell r="A1403" t="str">
            <v>OtsCC18ROGR_0390</v>
          </cell>
          <cell r="B1403" t="str">
            <v>PT12_B12_RR12_OtsCC18ROGR_0390</v>
          </cell>
          <cell r="C1403">
            <v>217360</v>
          </cell>
          <cell r="D1403">
            <v>54052</v>
          </cell>
          <cell r="E1403">
            <v>24.87</v>
          </cell>
          <cell r="F1403">
            <v>96.31</v>
          </cell>
          <cell r="G1403">
            <v>0.41</v>
          </cell>
        </row>
        <row r="1404">
          <cell r="A1404" t="str">
            <v>OtsCC18ROGR_0390</v>
          </cell>
          <cell r="B1404" t="str">
            <v>PT14_A09_RR14_OtsCC18ROGR_0390</v>
          </cell>
          <cell r="C1404">
            <v>178961</v>
          </cell>
          <cell r="D1404">
            <v>16140</v>
          </cell>
          <cell r="E1404">
            <v>9.02</v>
          </cell>
          <cell r="F1404">
            <v>78.23</v>
          </cell>
          <cell r="G1404">
            <v>1.6</v>
          </cell>
        </row>
        <row r="1405">
          <cell r="A1405" t="str">
            <v>OtsCC18ROGR_0391</v>
          </cell>
          <cell r="B1405" t="str">
            <v>PT12_C12_RR12_OtsCC18ROGR_0391</v>
          </cell>
          <cell r="C1405">
            <v>187618</v>
          </cell>
          <cell r="D1405">
            <v>1509</v>
          </cell>
          <cell r="E1405">
            <v>0.8</v>
          </cell>
          <cell r="F1405">
            <v>11.07</v>
          </cell>
          <cell r="G1405">
            <v>3.78</v>
          </cell>
        </row>
        <row r="1406">
          <cell r="A1406" t="str">
            <v>OtsCC18ROGR_0392</v>
          </cell>
          <cell r="B1406" t="str">
            <v>PT12_D12_RR12_OtsCC18ROGR_0392</v>
          </cell>
          <cell r="C1406">
            <v>170281</v>
          </cell>
          <cell r="D1406">
            <v>15852</v>
          </cell>
          <cell r="E1406">
            <v>9.31</v>
          </cell>
          <cell r="F1406">
            <v>93.73</v>
          </cell>
          <cell r="G1406">
            <v>0.93</v>
          </cell>
        </row>
        <row r="1407">
          <cell r="A1407" t="str">
            <v>OtsCC18ROGR_0393</v>
          </cell>
          <cell r="B1407" t="str">
            <v>PT12_E12_RR12_OtsCC18ROGR_0393</v>
          </cell>
          <cell r="C1407">
            <v>191052</v>
          </cell>
          <cell r="D1407">
            <v>30442</v>
          </cell>
          <cell r="E1407">
            <v>15.93</v>
          </cell>
          <cell r="F1407">
            <v>98.15</v>
          </cell>
          <cell r="G1407">
            <v>0.37</v>
          </cell>
        </row>
        <row r="1408">
          <cell r="A1408" t="str">
            <v>OtsCC18ROGR_0394</v>
          </cell>
          <cell r="B1408" t="str">
            <v>PT12_F12_RR12_OtsCC18ROGR_0394</v>
          </cell>
          <cell r="C1408">
            <v>1804</v>
          </cell>
          <cell r="D1408">
            <v>97</v>
          </cell>
          <cell r="E1408">
            <v>5.38</v>
          </cell>
          <cell r="F1408">
            <v>0</v>
          </cell>
          <cell r="G1408">
            <v>0</v>
          </cell>
        </row>
        <row r="1409">
          <cell r="A1409" t="str">
            <v>OtsCC18ROGR_0395</v>
          </cell>
          <cell r="B1409" t="str">
            <v>PT13_A01_RR13_OtsCC18ROGR_0395</v>
          </cell>
          <cell r="C1409">
            <v>359909</v>
          </cell>
          <cell r="D1409">
            <v>2257</v>
          </cell>
          <cell r="E1409">
            <v>0.63</v>
          </cell>
          <cell r="F1409">
            <v>24.72</v>
          </cell>
          <cell r="G1409">
            <v>4.17</v>
          </cell>
        </row>
        <row r="1410">
          <cell r="A1410" t="str">
            <v>OtsCC18ROGR_0396</v>
          </cell>
          <cell r="B1410" t="str">
            <v>PT13_B01_RR13_OtsCC18ROGR_0396</v>
          </cell>
          <cell r="C1410">
            <v>253192</v>
          </cell>
          <cell r="D1410">
            <v>70696</v>
          </cell>
          <cell r="E1410">
            <v>27.92</v>
          </cell>
          <cell r="F1410">
            <v>99.26</v>
          </cell>
          <cell r="G1410">
            <v>1.06</v>
          </cell>
        </row>
        <row r="1411">
          <cell r="A1411" t="str">
            <v>OtsCC18ROGR_0397</v>
          </cell>
          <cell r="B1411" t="str">
            <v>PT13_C01_RR13_OtsCC18ROGR_0397</v>
          </cell>
          <cell r="C1411">
            <v>144819</v>
          </cell>
          <cell r="D1411">
            <v>4530</v>
          </cell>
          <cell r="E1411">
            <v>3.13</v>
          </cell>
          <cell r="F1411">
            <v>50.92</v>
          </cell>
          <cell r="G1411">
            <v>2.1</v>
          </cell>
        </row>
        <row r="1412">
          <cell r="A1412" t="str">
            <v>OtsCC18ROGR_0398</v>
          </cell>
          <cell r="B1412" t="str">
            <v>PT13_D01_RR13_OtsCC18ROGR_0398</v>
          </cell>
          <cell r="C1412">
            <v>235886</v>
          </cell>
          <cell r="D1412">
            <v>32716</v>
          </cell>
          <cell r="E1412">
            <v>13.87</v>
          </cell>
          <cell r="F1412">
            <v>97.05</v>
          </cell>
          <cell r="G1412">
            <v>1.96</v>
          </cell>
        </row>
        <row r="1413">
          <cell r="A1413" t="str">
            <v>OtsCC18ROGR_0399</v>
          </cell>
          <cell r="B1413" t="str">
            <v>PT13_E01_RR13_OtsCC18ROGR_0399</v>
          </cell>
          <cell r="C1413">
            <v>215362</v>
          </cell>
          <cell r="D1413">
            <v>365</v>
          </cell>
          <cell r="E1413">
            <v>0.17</v>
          </cell>
          <cell r="F1413">
            <v>0</v>
          </cell>
          <cell r="G1413">
            <v>0</v>
          </cell>
        </row>
        <row r="1414">
          <cell r="A1414" t="str">
            <v>OtsCC18ROGR_0400</v>
          </cell>
          <cell r="B1414" t="str">
            <v>PT13_F01_RR13_OtsCC18ROGR_0400</v>
          </cell>
          <cell r="C1414">
            <v>202765</v>
          </cell>
          <cell r="D1414">
            <v>21886</v>
          </cell>
          <cell r="E1414">
            <v>10.79</v>
          </cell>
          <cell r="F1414">
            <v>97.05</v>
          </cell>
          <cell r="G1414">
            <v>0.62</v>
          </cell>
        </row>
        <row r="1415">
          <cell r="A1415" t="str">
            <v>OtsCC18ROGR_0401</v>
          </cell>
          <cell r="B1415" t="str">
            <v>PT13_G01_RR13_OtsCC18ROGR_0401</v>
          </cell>
          <cell r="C1415">
            <v>232676</v>
          </cell>
          <cell r="D1415">
            <v>97089</v>
          </cell>
          <cell r="E1415">
            <v>41.73</v>
          </cell>
          <cell r="F1415">
            <v>99.26</v>
          </cell>
          <cell r="G1415">
            <v>0.83</v>
          </cell>
        </row>
        <row r="1416">
          <cell r="A1416" t="str">
            <v>OtsCC18ROGR_0402</v>
          </cell>
          <cell r="B1416" t="str">
            <v>PT13_H01_RR13_OtsCC18ROGR_0402</v>
          </cell>
          <cell r="C1416">
            <v>101588</v>
          </cell>
          <cell r="D1416">
            <v>4496</v>
          </cell>
          <cell r="E1416">
            <v>4.43</v>
          </cell>
          <cell r="F1416">
            <v>58.67</v>
          </cell>
          <cell r="G1416">
            <v>4.46</v>
          </cell>
        </row>
        <row r="1417">
          <cell r="A1417" t="str">
            <v>OtsCC18ROGR_0403</v>
          </cell>
          <cell r="B1417" t="str">
            <v>PT13_A02_RR13_OtsCC18ROGR_0403</v>
          </cell>
          <cell r="C1417">
            <v>266248</v>
          </cell>
          <cell r="D1417">
            <v>26477</v>
          </cell>
          <cell r="E1417">
            <v>9.94</v>
          </cell>
          <cell r="F1417">
            <v>99.26</v>
          </cell>
          <cell r="G1417">
            <v>0.9</v>
          </cell>
        </row>
        <row r="1418">
          <cell r="A1418" t="str">
            <v>OtsCC18ROGR_0404</v>
          </cell>
          <cell r="B1418" t="str">
            <v>PT13_B02_RR13_OtsCC18ROGR_0404</v>
          </cell>
          <cell r="C1418">
            <v>254253</v>
          </cell>
          <cell r="D1418">
            <v>10964</v>
          </cell>
          <cell r="E1418">
            <v>4.3099999999999996</v>
          </cell>
          <cell r="F1418">
            <v>89.67</v>
          </cell>
          <cell r="G1418">
            <v>0.88</v>
          </cell>
        </row>
        <row r="1419">
          <cell r="A1419" t="str">
            <v>OtsCC18ROGR_0405</v>
          </cell>
          <cell r="B1419" t="str">
            <v>PT13_C02_RR13_OtsCC18ROGR_0405</v>
          </cell>
          <cell r="C1419">
            <v>116077</v>
          </cell>
          <cell r="D1419">
            <v>2174</v>
          </cell>
          <cell r="E1419">
            <v>1.87</v>
          </cell>
          <cell r="F1419">
            <v>23.62</v>
          </cell>
          <cell r="G1419">
            <v>8.01</v>
          </cell>
        </row>
        <row r="1420">
          <cell r="A1420" t="str">
            <v>OtsCC18ROGR_0406</v>
          </cell>
          <cell r="B1420" t="str">
            <v>PT13_D02_RR13_OtsCC18ROGR_0406</v>
          </cell>
          <cell r="C1420">
            <v>177257</v>
          </cell>
          <cell r="D1420">
            <v>1389</v>
          </cell>
          <cell r="E1420">
            <v>0.78</v>
          </cell>
          <cell r="F1420">
            <v>3.69</v>
          </cell>
          <cell r="G1420">
            <v>6.6</v>
          </cell>
        </row>
        <row r="1421">
          <cell r="A1421" t="str">
            <v>OtsCC18ROGR_0407</v>
          </cell>
          <cell r="B1421" t="str">
            <v>PT13_E02_RR13_OtsCC18ROGR_0407</v>
          </cell>
          <cell r="C1421">
            <v>204874</v>
          </cell>
          <cell r="D1421">
            <v>889</v>
          </cell>
          <cell r="E1421">
            <v>0.43</v>
          </cell>
          <cell r="F1421">
            <v>2.21</v>
          </cell>
          <cell r="G1421">
            <v>1.85</v>
          </cell>
        </row>
        <row r="1422">
          <cell r="A1422" t="str">
            <v>OtsCC18ROGR_0408</v>
          </cell>
          <cell r="B1422" t="str">
            <v>PT13_F02_RR13_OtsCC18ROGR_0408</v>
          </cell>
          <cell r="C1422">
            <v>95158</v>
          </cell>
          <cell r="D1422">
            <v>1230</v>
          </cell>
          <cell r="E1422">
            <v>1.29</v>
          </cell>
          <cell r="F1422">
            <v>6.27</v>
          </cell>
          <cell r="G1422">
            <v>2.67</v>
          </cell>
        </row>
        <row r="1423">
          <cell r="A1423" t="str">
            <v>OtsCC18ROGR_0409</v>
          </cell>
          <cell r="B1423" t="str">
            <v>PT13_G02_RR13_OtsCC18ROGR_0409</v>
          </cell>
          <cell r="C1423">
            <v>131096</v>
          </cell>
          <cell r="D1423">
            <v>857</v>
          </cell>
          <cell r="E1423">
            <v>0.65</v>
          </cell>
          <cell r="F1423">
            <v>1.48</v>
          </cell>
          <cell r="G1423">
            <v>2</v>
          </cell>
        </row>
        <row r="1424">
          <cell r="A1424" t="str">
            <v>OtsCC18ROGR_0410</v>
          </cell>
          <cell r="B1424" t="str">
            <v>PT14_B09_RR14_OtsCC18ROGR_0410</v>
          </cell>
          <cell r="C1424">
            <v>162735</v>
          </cell>
          <cell r="D1424">
            <v>4025</v>
          </cell>
          <cell r="E1424">
            <v>2.4700000000000002</v>
          </cell>
          <cell r="F1424">
            <v>63.47</v>
          </cell>
          <cell r="G1424">
            <v>2.41</v>
          </cell>
        </row>
        <row r="1425">
          <cell r="A1425" t="str">
            <v>OtsCC18ROGR_0410</v>
          </cell>
          <cell r="B1425" t="str">
            <v>PT13_H02_RR13_OtsCC18ROGR_0410</v>
          </cell>
          <cell r="C1425">
            <v>115769</v>
          </cell>
          <cell r="D1425">
            <v>1280</v>
          </cell>
          <cell r="E1425">
            <v>1.1100000000000001</v>
          </cell>
          <cell r="F1425">
            <v>5.17</v>
          </cell>
          <cell r="G1425">
            <v>2.8</v>
          </cell>
        </row>
        <row r="1426">
          <cell r="A1426" t="str">
            <v>OtsCC18ROGR_0411</v>
          </cell>
          <cell r="B1426" t="str">
            <v>PT13_A03_RR13_OtsCC18ROGR_0411</v>
          </cell>
          <cell r="C1426">
            <v>205292</v>
          </cell>
          <cell r="D1426">
            <v>6927</v>
          </cell>
          <cell r="E1426">
            <v>3.37</v>
          </cell>
          <cell r="F1426">
            <v>80.069999999999993</v>
          </cell>
          <cell r="G1426">
            <v>2.81</v>
          </cell>
        </row>
        <row r="1427">
          <cell r="A1427" t="str">
            <v>OtsCC18ROGR_0412</v>
          </cell>
          <cell r="B1427" t="str">
            <v>PT13_B03_RR13_OtsCC18ROGR_0412</v>
          </cell>
          <cell r="C1427">
            <v>163428</v>
          </cell>
          <cell r="D1427">
            <v>2048</v>
          </cell>
          <cell r="E1427">
            <v>1.25</v>
          </cell>
          <cell r="F1427">
            <v>22.14</v>
          </cell>
          <cell r="G1427">
            <v>4.07</v>
          </cell>
        </row>
        <row r="1428">
          <cell r="A1428" t="str">
            <v>OtsCC18ROGR_0413</v>
          </cell>
          <cell r="B1428" t="str">
            <v>PT13_C03_RR13_OtsCC18ROGR_0413</v>
          </cell>
          <cell r="C1428">
            <v>142185</v>
          </cell>
          <cell r="D1428">
            <v>2272</v>
          </cell>
          <cell r="E1428">
            <v>1.6</v>
          </cell>
          <cell r="F1428">
            <v>30.26</v>
          </cell>
          <cell r="G1428">
            <v>5.0999999999999996</v>
          </cell>
        </row>
        <row r="1429">
          <cell r="A1429" t="str">
            <v>OtsCC18ROGR_0414</v>
          </cell>
          <cell r="B1429" t="str">
            <v>PT13_D03_RR13_OtsCC18ROGR_0414</v>
          </cell>
          <cell r="C1429">
            <v>140949</v>
          </cell>
          <cell r="D1429">
            <v>494</v>
          </cell>
          <cell r="E1429">
            <v>0.35</v>
          </cell>
          <cell r="F1429">
            <v>0.37</v>
          </cell>
          <cell r="G1429">
            <v>10</v>
          </cell>
        </row>
        <row r="1430">
          <cell r="A1430" t="str">
            <v>OtsCC18ROGR_0415</v>
          </cell>
          <cell r="B1430" t="str">
            <v>PT13_E03_RR13_OtsCC18ROGR_0415</v>
          </cell>
          <cell r="C1430">
            <v>234546</v>
          </cell>
          <cell r="D1430">
            <v>706</v>
          </cell>
          <cell r="E1430">
            <v>0.3</v>
          </cell>
          <cell r="F1430">
            <v>1.85</v>
          </cell>
          <cell r="G1430">
            <v>2.13</v>
          </cell>
        </row>
        <row r="1431">
          <cell r="A1431" t="str">
            <v>OtsCC18ROGR_0416</v>
          </cell>
          <cell r="B1431" t="str">
            <v>PT13_F03_RR13_OtsCC18ROGR_0416</v>
          </cell>
          <cell r="C1431">
            <v>224701</v>
          </cell>
          <cell r="D1431">
            <v>389</v>
          </cell>
          <cell r="E1431">
            <v>0.17</v>
          </cell>
          <cell r="F1431">
            <v>0</v>
          </cell>
          <cell r="G1431">
            <v>0</v>
          </cell>
        </row>
        <row r="1432">
          <cell r="A1432" t="str">
            <v>OtsCC18ROGR_0417</v>
          </cell>
          <cell r="B1432" t="str">
            <v>PT13_G03_RR13_OtsCC18ROGR_0417</v>
          </cell>
          <cell r="C1432">
            <v>197848</v>
          </cell>
          <cell r="D1432">
            <v>18247</v>
          </cell>
          <cell r="E1432">
            <v>9.2200000000000006</v>
          </cell>
          <cell r="F1432">
            <v>94.83</v>
          </cell>
          <cell r="G1432">
            <v>1.51</v>
          </cell>
        </row>
        <row r="1433">
          <cell r="A1433" t="str">
            <v>OtsCC18ROGR_0418</v>
          </cell>
          <cell r="B1433" t="str">
            <v>PT13_H03_RR13_OtsCC18ROGR_0418</v>
          </cell>
          <cell r="C1433">
            <v>100621</v>
          </cell>
          <cell r="D1433">
            <v>365</v>
          </cell>
          <cell r="E1433">
            <v>0.36</v>
          </cell>
          <cell r="F1433">
            <v>0</v>
          </cell>
          <cell r="G1433">
            <v>0</v>
          </cell>
        </row>
        <row r="1434">
          <cell r="A1434" t="str">
            <v>OtsCC18ROGR_0419</v>
          </cell>
          <cell r="B1434" t="str">
            <v>PT13_A04_RR13_OtsCC18ROGR_0419</v>
          </cell>
          <cell r="C1434">
            <v>83435</v>
          </cell>
          <cell r="D1434">
            <v>421</v>
          </cell>
          <cell r="E1434">
            <v>0.5</v>
          </cell>
          <cell r="F1434">
            <v>0</v>
          </cell>
          <cell r="G1434">
            <v>0</v>
          </cell>
        </row>
        <row r="1435">
          <cell r="A1435" t="str">
            <v>OtsCC18ROGR_0420</v>
          </cell>
          <cell r="B1435" t="str">
            <v>PT13_B04_RR13_OtsCC18ROGR_0420</v>
          </cell>
          <cell r="C1435">
            <v>139571</v>
          </cell>
          <cell r="D1435">
            <v>145</v>
          </cell>
          <cell r="E1435">
            <v>0.1</v>
          </cell>
          <cell r="F1435">
            <v>0</v>
          </cell>
          <cell r="G1435">
            <v>0</v>
          </cell>
        </row>
        <row r="1436">
          <cell r="A1436" t="str">
            <v>OtsCC18ROGR_0421</v>
          </cell>
          <cell r="B1436" t="str">
            <v>PT13_C04_RR13_OtsCC18ROGR_0421</v>
          </cell>
          <cell r="C1436">
            <v>165654</v>
          </cell>
          <cell r="D1436">
            <v>448</v>
          </cell>
          <cell r="E1436">
            <v>0.27</v>
          </cell>
          <cell r="F1436">
            <v>0</v>
          </cell>
          <cell r="G1436">
            <v>0</v>
          </cell>
        </row>
        <row r="1437">
          <cell r="A1437" t="str">
            <v>OtsCC18ROGR_0422</v>
          </cell>
          <cell r="B1437" t="str">
            <v>PT13_D04_RR13_OtsCC18ROGR_0422</v>
          </cell>
          <cell r="C1437">
            <v>213085</v>
          </cell>
          <cell r="D1437">
            <v>1311</v>
          </cell>
          <cell r="E1437">
            <v>0.62</v>
          </cell>
          <cell r="F1437">
            <v>8.1199999999999992</v>
          </cell>
          <cell r="G1437">
            <v>3.29</v>
          </cell>
        </row>
        <row r="1438">
          <cell r="A1438" t="str">
            <v>OtsCC18ROGR_0423</v>
          </cell>
          <cell r="B1438" t="str">
            <v>PT13_E04_RR13_OtsCC18ROGR_0423</v>
          </cell>
          <cell r="C1438">
            <v>144748</v>
          </cell>
          <cell r="D1438">
            <v>1354</v>
          </cell>
          <cell r="E1438">
            <v>0.94</v>
          </cell>
          <cell r="F1438">
            <v>8.86</v>
          </cell>
          <cell r="G1438">
            <v>3.11</v>
          </cell>
        </row>
        <row r="1439">
          <cell r="A1439" t="str">
            <v>OtsCC18ROGR_0424</v>
          </cell>
          <cell r="B1439" t="str">
            <v>PT13_F04_RR13_OtsCC18ROGR_0424</v>
          </cell>
          <cell r="C1439">
            <v>154339</v>
          </cell>
          <cell r="D1439">
            <v>540</v>
          </cell>
          <cell r="E1439">
            <v>0.35</v>
          </cell>
          <cell r="F1439">
            <v>0.37</v>
          </cell>
          <cell r="G1439">
            <v>0</v>
          </cell>
        </row>
        <row r="1440">
          <cell r="A1440" t="str">
            <v>OtsCC18ROGR_0425</v>
          </cell>
          <cell r="B1440" t="str">
            <v>PT13_G04_RR13_OtsCC18ROGR_0425</v>
          </cell>
          <cell r="C1440">
            <v>183312</v>
          </cell>
          <cell r="D1440">
            <v>304</v>
          </cell>
          <cell r="E1440">
            <v>0.17</v>
          </cell>
          <cell r="F1440">
            <v>0</v>
          </cell>
          <cell r="G1440">
            <v>0</v>
          </cell>
        </row>
        <row r="1441">
          <cell r="A1441" t="str">
            <v>OtsCC18ROGR_0426</v>
          </cell>
          <cell r="B1441" t="str">
            <v>PT13_H04_RR13_OtsCC18ROGR_0426</v>
          </cell>
          <cell r="C1441">
            <v>84345</v>
          </cell>
          <cell r="D1441">
            <v>309</v>
          </cell>
          <cell r="E1441">
            <v>0.37</v>
          </cell>
          <cell r="F1441">
            <v>0</v>
          </cell>
          <cell r="G1441">
            <v>0</v>
          </cell>
        </row>
        <row r="1442">
          <cell r="A1442" t="str">
            <v>OtsCC18ROGR_0427</v>
          </cell>
          <cell r="B1442" t="str">
            <v>PT13_A05_RR13_OtsCC18ROGR_0427</v>
          </cell>
          <cell r="C1442">
            <v>151190</v>
          </cell>
          <cell r="D1442">
            <v>2215</v>
          </cell>
          <cell r="E1442">
            <v>1.47</v>
          </cell>
          <cell r="F1442">
            <v>22.88</v>
          </cell>
          <cell r="G1442">
            <v>5.65</v>
          </cell>
        </row>
        <row r="1443">
          <cell r="A1443" t="str">
            <v>OtsCC18ROGR_0428</v>
          </cell>
          <cell r="B1443" t="str">
            <v>PT13_B05_RR13_OtsCC18ROGR_0428</v>
          </cell>
          <cell r="C1443">
            <v>177674</v>
          </cell>
          <cell r="D1443">
            <v>234</v>
          </cell>
          <cell r="E1443">
            <v>0.13</v>
          </cell>
          <cell r="F1443">
            <v>0</v>
          </cell>
          <cell r="G1443">
            <v>0</v>
          </cell>
        </row>
        <row r="1444">
          <cell r="A1444" t="str">
            <v>OtsCC18ROGR_0429</v>
          </cell>
          <cell r="B1444" t="str">
            <v>PT13_C05_RR13_OtsCC18ROGR_0429</v>
          </cell>
          <cell r="C1444">
            <v>201088</v>
          </cell>
          <cell r="D1444">
            <v>661</v>
          </cell>
          <cell r="E1444">
            <v>0.33</v>
          </cell>
          <cell r="F1444">
            <v>0</v>
          </cell>
          <cell r="G1444">
            <v>0</v>
          </cell>
        </row>
        <row r="1445">
          <cell r="A1445" t="str">
            <v>OtsCC18ROGR_0430</v>
          </cell>
          <cell r="B1445" t="str">
            <v>PT13_D05_RR13_OtsCC18ROGR_0430</v>
          </cell>
          <cell r="C1445">
            <v>197488</v>
          </cell>
          <cell r="D1445">
            <v>12919</v>
          </cell>
          <cell r="E1445">
            <v>6.54</v>
          </cell>
          <cell r="F1445">
            <v>93.36</v>
          </cell>
          <cell r="G1445">
            <v>1.05</v>
          </cell>
        </row>
        <row r="1446">
          <cell r="A1446" t="str">
            <v>OtsCC18ROGR_0430</v>
          </cell>
          <cell r="B1446" t="str">
            <v>PT14_C09_RR14_OtsCC18ROGR_0430</v>
          </cell>
          <cell r="C1446">
            <v>189127</v>
          </cell>
          <cell r="D1446">
            <v>1097</v>
          </cell>
          <cell r="E1446">
            <v>0.57999999999999996</v>
          </cell>
          <cell r="F1446">
            <v>5.54</v>
          </cell>
          <cell r="G1446">
            <v>2.5299999999999998</v>
          </cell>
        </row>
        <row r="1447">
          <cell r="A1447" t="str">
            <v>OtsCC18ROGR_0431</v>
          </cell>
          <cell r="B1447" t="str">
            <v>PT13_E05_RR13_OtsCC18ROGR_0431</v>
          </cell>
          <cell r="C1447">
            <v>144197</v>
          </cell>
          <cell r="D1447">
            <v>1536</v>
          </cell>
          <cell r="E1447">
            <v>1.07</v>
          </cell>
          <cell r="F1447">
            <v>9.59</v>
          </cell>
          <cell r="G1447">
            <v>2.6</v>
          </cell>
        </row>
        <row r="1448">
          <cell r="A1448" t="str">
            <v>OtsCC18ROGR_0432</v>
          </cell>
          <cell r="B1448" t="str">
            <v>PT13_F05_RR13_OtsCC18ROGR_0432</v>
          </cell>
          <cell r="C1448">
            <v>115504</v>
          </cell>
          <cell r="D1448">
            <v>6627</v>
          </cell>
          <cell r="E1448">
            <v>5.74</v>
          </cell>
          <cell r="F1448">
            <v>78.97</v>
          </cell>
          <cell r="G1448">
            <v>0.82</v>
          </cell>
        </row>
        <row r="1449">
          <cell r="A1449" t="str">
            <v>OtsCC18ROGR_0433</v>
          </cell>
          <cell r="B1449" t="str">
            <v>PT13_G05_RR13_OtsCC18ROGR_0433</v>
          </cell>
          <cell r="C1449">
            <v>132200</v>
          </cell>
          <cell r="D1449">
            <v>428</v>
          </cell>
          <cell r="E1449">
            <v>0.32</v>
          </cell>
          <cell r="F1449">
            <v>0.37</v>
          </cell>
          <cell r="G1449">
            <v>10</v>
          </cell>
        </row>
        <row r="1450">
          <cell r="A1450" t="str">
            <v>OtsCC18ROGR_0434</v>
          </cell>
          <cell r="B1450" t="str">
            <v>PT13_H05_RR13_OtsCC18ROGR_0434</v>
          </cell>
          <cell r="C1450">
            <v>50840</v>
          </cell>
          <cell r="D1450">
            <v>200</v>
          </cell>
          <cell r="E1450">
            <v>0.39</v>
          </cell>
          <cell r="F1450">
            <v>0</v>
          </cell>
          <cell r="G1450">
            <v>0</v>
          </cell>
        </row>
        <row r="1451">
          <cell r="A1451" t="str">
            <v>OtsCC18ROGR_0435</v>
          </cell>
          <cell r="B1451" t="str">
            <v>PT13_A06_RR13_OtsCC18ROGR_0435</v>
          </cell>
          <cell r="C1451">
            <v>197745</v>
          </cell>
          <cell r="D1451">
            <v>663</v>
          </cell>
          <cell r="E1451">
            <v>0.34</v>
          </cell>
          <cell r="F1451">
            <v>0</v>
          </cell>
          <cell r="G1451">
            <v>50</v>
          </cell>
        </row>
        <row r="1452">
          <cell r="A1452" t="str">
            <v>OtsCC18ROGR_0436</v>
          </cell>
          <cell r="B1452" t="str">
            <v>PT13_B06_RR13_OtsCC18ROGR_0436</v>
          </cell>
          <cell r="C1452">
            <v>144110</v>
          </cell>
          <cell r="D1452">
            <v>23148</v>
          </cell>
          <cell r="E1452">
            <v>16.059999999999999</v>
          </cell>
          <cell r="F1452">
            <v>97.42</v>
          </cell>
          <cell r="G1452">
            <v>1.08</v>
          </cell>
        </row>
        <row r="1453">
          <cell r="A1453" t="str">
            <v>OtsCC18ROGR_0437</v>
          </cell>
          <cell r="B1453" t="str">
            <v>PT13_C06_RR13_OtsCC18ROGR_0437</v>
          </cell>
          <cell r="C1453">
            <v>233664</v>
          </cell>
          <cell r="D1453">
            <v>3190</v>
          </cell>
          <cell r="E1453">
            <v>1.37</v>
          </cell>
          <cell r="F1453">
            <v>51.29</v>
          </cell>
          <cell r="G1453">
            <v>2.97</v>
          </cell>
        </row>
        <row r="1454">
          <cell r="A1454" t="str">
            <v>OtsCC18ROGR_0438</v>
          </cell>
          <cell r="B1454" t="str">
            <v>PT13_D06_RR13_OtsCC18ROGR_0438</v>
          </cell>
          <cell r="C1454">
            <v>154107</v>
          </cell>
          <cell r="D1454">
            <v>717</v>
          </cell>
          <cell r="E1454">
            <v>0.47</v>
          </cell>
          <cell r="F1454">
            <v>0.37</v>
          </cell>
          <cell r="G1454">
            <v>0</v>
          </cell>
        </row>
        <row r="1455">
          <cell r="A1455" t="str">
            <v>OtsCC18ROGR_0439</v>
          </cell>
          <cell r="B1455" t="str">
            <v>PT13_E06_RR13_OtsCC18ROGR_0439</v>
          </cell>
          <cell r="C1455">
            <v>113520</v>
          </cell>
          <cell r="D1455">
            <v>538</v>
          </cell>
          <cell r="E1455">
            <v>0.47</v>
          </cell>
          <cell r="F1455">
            <v>0</v>
          </cell>
          <cell r="G1455">
            <v>0</v>
          </cell>
        </row>
        <row r="1456">
          <cell r="A1456" t="str">
            <v>OtsCC18ROGR_0440</v>
          </cell>
          <cell r="B1456" t="str">
            <v>PT13_F06_RR13_OtsCC18ROGR_0440</v>
          </cell>
          <cell r="C1456">
            <v>216373</v>
          </cell>
          <cell r="D1456">
            <v>30427</v>
          </cell>
          <cell r="E1456">
            <v>14.06</v>
          </cell>
          <cell r="F1456">
            <v>99.63</v>
          </cell>
          <cell r="G1456">
            <v>0.73</v>
          </cell>
        </row>
        <row r="1457">
          <cell r="A1457" t="str">
            <v>OtsCC18ROGR_0441</v>
          </cell>
          <cell r="B1457" t="str">
            <v>PT13_G06_RR13_OtsCC18ROGR_0441</v>
          </cell>
          <cell r="C1457">
            <v>116272</v>
          </cell>
          <cell r="D1457">
            <v>833</v>
          </cell>
          <cell r="E1457">
            <v>0.72</v>
          </cell>
          <cell r="F1457">
            <v>0.74</v>
          </cell>
          <cell r="G1457">
            <v>0</v>
          </cell>
        </row>
        <row r="1458">
          <cell r="A1458" t="str">
            <v>OtsCC18ROGR_0442</v>
          </cell>
          <cell r="B1458" t="str">
            <v>PT13_H06_RR13_OtsCC18ROGR_0442</v>
          </cell>
          <cell r="C1458">
            <v>108141</v>
          </cell>
          <cell r="D1458">
            <v>904</v>
          </cell>
          <cell r="E1458">
            <v>0.84</v>
          </cell>
          <cell r="F1458">
            <v>4.8</v>
          </cell>
          <cell r="G1458">
            <v>2.13</v>
          </cell>
        </row>
        <row r="1459">
          <cell r="A1459" t="str">
            <v>OtsCC18ROGR_0443</v>
          </cell>
          <cell r="B1459" t="str">
            <v>PT13_A07_RR13_OtsCC18ROGR_0443</v>
          </cell>
          <cell r="C1459">
            <v>134605</v>
          </cell>
          <cell r="D1459">
            <v>1906</v>
          </cell>
          <cell r="E1459">
            <v>1.42</v>
          </cell>
          <cell r="F1459">
            <v>17.71</v>
          </cell>
          <cell r="G1459">
            <v>2.95</v>
          </cell>
        </row>
        <row r="1460">
          <cell r="A1460" t="str">
            <v>OtsCC18ROGR_0444</v>
          </cell>
          <cell r="B1460" t="str">
            <v>PT13_B07_RR13_OtsCC18ROGR_0444</v>
          </cell>
          <cell r="C1460">
            <v>178073</v>
          </cell>
          <cell r="D1460">
            <v>271</v>
          </cell>
          <cell r="E1460">
            <v>0.15</v>
          </cell>
          <cell r="F1460">
            <v>0</v>
          </cell>
          <cell r="G1460">
            <v>0</v>
          </cell>
        </row>
        <row r="1461">
          <cell r="A1461" t="str">
            <v>OtsCC18ROGR_0445</v>
          </cell>
          <cell r="B1461" t="str">
            <v>PT13_C07_RR13_OtsCC18ROGR_0445</v>
          </cell>
          <cell r="C1461">
            <v>165389</v>
          </cell>
          <cell r="D1461">
            <v>1662</v>
          </cell>
          <cell r="E1461">
            <v>1</v>
          </cell>
          <cell r="F1461">
            <v>12.18</v>
          </cell>
          <cell r="G1461">
            <v>3.09</v>
          </cell>
        </row>
        <row r="1462">
          <cell r="A1462" t="str">
            <v>OtsCC18ROGR_0446</v>
          </cell>
          <cell r="B1462" t="str">
            <v>PT13_D07_RR13_OtsCC18ROGR_0446</v>
          </cell>
          <cell r="C1462">
            <v>131849</v>
          </cell>
          <cell r="D1462">
            <v>551</v>
          </cell>
          <cell r="E1462">
            <v>0.42</v>
          </cell>
          <cell r="F1462">
            <v>0.74</v>
          </cell>
          <cell r="G1462">
            <v>4.3499999999999996</v>
          </cell>
        </row>
        <row r="1463">
          <cell r="A1463" t="str">
            <v>OtsCC18ROGR_0447</v>
          </cell>
          <cell r="B1463" t="str">
            <v>PT13_E07_RR13_OtsCC18ROGR_0447</v>
          </cell>
          <cell r="C1463">
            <v>90970</v>
          </cell>
          <cell r="D1463">
            <v>267</v>
          </cell>
          <cell r="E1463">
            <v>0.28999999999999998</v>
          </cell>
          <cell r="F1463">
            <v>0</v>
          </cell>
          <cell r="G1463">
            <v>0</v>
          </cell>
        </row>
        <row r="1464">
          <cell r="A1464" t="str">
            <v>OtsCC18ROGR_0448</v>
          </cell>
          <cell r="B1464" t="str">
            <v>PT13_F07_RR13_OtsCC18ROGR_0448</v>
          </cell>
          <cell r="C1464">
            <v>95162</v>
          </cell>
          <cell r="D1464">
            <v>375</v>
          </cell>
          <cell r="E1464">
            <v>0.39</v>
          </cell>
          <cell r="F1464">
            <v>0</v>
          </cell>
          <cell r="G1464">
            <v>0</v>
          </cell>
        </row>
        <row r="1465">
          <cell r="A1465" t="str">
            <v>OtsCC18ROGR_0449</v>
          </cell>
          <cell r="B1465" t="str">
            <v>PT13_G07_RR13_OtsCC18ROGR_0449</v>
          </cell>
          <cell r="C1465">
            <v>233034</v>
          </cell>
          <cell r="D1465">
            <v>35123</v>
          </cell>
          <cell r="E1465">
            <v>15.07</v>
          </cell>
          <cell r="F1465">
            <v>97.79</v>
          </cell>
          <cell r="G1465">
            <v>0.44</v>
          </cell>
        </row>
        <row r="1466">
          <cell r="A1466" t="str">
            <v>OtsCC18ROGR_0450</v>
          </cell>
          <cell r="B1466" t="str">
            <v>PT14_D09_RR14_OtsCC18ROGR_0450</v>
          </cell>
          <cell r="C1466">
            <v>223800</v>
          </cell>
          <cell r="D1466">
            <v>41616</v>
          </cell>
          <cell r="E1466">
            <v>18.600000000000001</v>
          </cell>
          <cell r="F1466">
            <v>98.89</v>
          </cell>
          <cell r="G1466">
            <v>0.25</v>
          </cell>
        </row>
        <row r="1467">
          <cell r="A1467" t="str">
            <v>OtsCC18ROGR_0450</v>
          </cell>
          <cell r="B1467" t="str">
            <v>PT13_H07_RR13_OtsCC18ROGR_0450</v>
          </cell>
          <cell r="C1467">
            <v>15927</v>
          </cell>
          <cell r="D1467">
            <v>1134</v>
          </cell>
          <cell r="E1467">
            <v>7.12</v>
          </cell>
          <cell r="F1467">
            <v>4.43</v>
          </cell>
          <cell r="G1467">
            <v>1.1399999999999999</v>
          </cell>
        </row>
        <row r="1468">
          <cell r="A1468" t="str">
            <v>OtsCC18ROGR_0451</v>
          </cell>
          <cell r="B1468" t="str">
            <v>PT13_A08_RR13_OtsCC18ROGR_0451</v>
          </cell>
          <cell r="C1468">
            <v>163737</v>
          </cell>
          <cell r="D1468">
            <v>1253</v>
          </cell>
          <cell r="E1468">
            <v>0.77</v>
          </cell>
          <cell r="F1468">
            <v>7.38</v>
          </cell>
          <cell r="G1468">
            <v>1.84</v>
          </cell>
        </row>
        <row r="1469">
          <cell r="A1469" t="str">
            <v>OtsCC18ROGR_0452</v>
          </cell>
          <cell r="B1469" t="str">
            <v>PT13_B08_RR13_OtsCC18ROGR_0452</v>
          </cell>
          <cell r="C1469">
            <v>168291</v>
          </cell>
          <cell r="D1469">
            <v>3681</v>
          </cell>
          <cell r="E1469">
            <v>2.19</v>
          </cell>
          <cell r="F1469">
            <v>51.66</v>
          </cell>
          <cell r="G1469">
            <v>5.57</v>
          </cell>
        </row>
        <row r="1470">
          <cell r="A1470" t="str">
            <v>OtsCC18ROGR_0453</v>
          </cell>
          <cell r="B1470" t="str">
            <v>PT13_C08_RR13_OtsCC18ROGR_0453</v>
          </cell>
          <cell r="C1470">
            <v>158746</v>
          </cell>
          <cell r="D1470">
            <v>3589</v>
          </cell>
          <cell r="E1470">
            <v>2.2599999999999998</v>
          </cell>
          <cell r="F1470">
            <v>56.83</v>
          </cell>
          <cell r="G1470">
            <v>4.8600000000000003</v>
          </cell>
        </row>
        <row r="1471">
          <cell r="A1471" t="str">
            <v>OtsCC18ROGR_0454</v>
          </cell>
          <cell r="B1471" t="str">
            <v>PT13_D08_RR13_OtsCC18ROGR_0454</v>
          </cell>
          <cell r="C1471">
            <v>99449</v>
          </cell>
          <cell r="D1471">
            <v>1471</v>
          </cell>
          <cell r="E1471">
            <v>1.48</v>
          </cell>
          <cell r="F1471">
            <v>8.1199999999999992</v>
          </cell>
          <cell r="G1471">
            <v>6.02</v>
          </cell>
        </row>
        <row r="1472">
          <cell r="A1472" t="str">
            <v>OtsCC18ROGR_0455</v>
          </cell>
          <cell r="B1472" t="str">
            <v>PT13_E08_RR13_OtsCC18ROGR_0455</v>
          </cell>
          <cell r="C1472">
            <v>143548</v>
          </cell>
          <cell r="D1472">
            <v>5143</v>
          </cell>
          <cell r="E1472">
            <v>3.58</v>
          </cell>
          <cell r="F1472">
            <v>67.53</v>
          </cell>
          <cell r="G1472">
            <v>3.01</v>
          </cell>
        </row>
        <row r="1473">
          <cell r="A1473" t="str">
            <v>OtsCC18ROGR_0456</v>
          </cell>
          <cell r="B1473" t="str">
            <v>PT13_F08_RR13_OtsCC18ROGR_0456</v>
          </cell>
          <cell r="C1473">
            <v>160191</v>
          </cell>
          <cell r="D1473">
            <v>22807</v>
          </cell>
          <cell r="E1473">
            <v>14.24</v>
          </cell>
          <cell r="F1473">
            <v>98.52</v>
          </cell>
          <cell r="G1473">
            <v>0.66</v>
          </cell>
        </row>
        <row r="1474">
          <cell r="A1474" t="str">
            <v>OtsCC18ROGR_0457</v>
          </cell>
          <cell r="B1474" t="str">
            <v>PT13_G08_RR13_OtsCC18ROGR_0457</v>
          </cell>
          <cell r="C1474">
            <v>213358</v>
          </cell>
          <cell r="D1474">
            <v>23820</v>
          </cell>
          <cell r="E1474">
            <v>11.16</v>
          </cell>
          <cell r="F1474">
            <v>97.42</v>
          </cell>
          <cell r="G1474">
            <v>0.49</v>
          </cell>
        </row>
        <row r="1475">
          <cell r="A1475" t="str">
            <v>OtsCC18ROGR_0458</v>
          </cell>
          <cell r="B1475" t="str">
            <v>PT13_H08_RR13_OtsCC18ROGR_0458</v>
          </cell>
          <cell r="C1475">
            <v>59932</v>
          </cell>
          <cell r="D1475">
            <v>478</v>
          </cell>
          <cell r="E1475">
            <v>0.8</v>
          </cell>
          <cell r="F1475">
            <v>0</v>
          </cell>
          <cell r="G1475">
            <v>11.11</v>
          </cell>
        </row>
        <row r="1476">
          <cell r="A1476" t="str">
            <v>OtsCC18ROGR_0459</v>
          </cell>
          <cell r="B1476" t="str">
            <v>PT13_A09_RR13_OtsCC18ROGR_0459</v>
          </cell>
          <cell r="C1476">
            <v>208551</v>
          </cell>
          <cell r="D1476">
            <v>24818</v>
          </cell>
          <cell r="E1476">
            <v>11.9</v>
          </cell>
          <cell r="F1476">
            <v>98.52</v>
          </cell>
          <cell r="G1476">
            <v>0.83</v>
          </cell>
        </row>
        <row r="1477">
          <cell r="A1477" t="str">
            <v>OtsCC18ROGR_0460</v>
          </cell>
          <cell r="B1477" t="str">
            <v>PT13_B09_RR13_OtsCC18ROGR_0460</v>
          </cell>
          <cell r="C1477">
            <v>341492</v>
          </cell>
          <cell r="D1477">
            <v>18966</v>
          </cell>
          <cell r="E1477">
            <v>5.55</v>
          </cell>
          <cell r="F1477">
            <v>96.31</v>
          </cell>
          <cell r="G1477">
            <v>1.1399999999999999</v>
          </cell>
        </row>
        <row r="1478">
          <cell r="A1478" t="str">
            <v>OtsCC18ROGR_0461</v>
          </cell>
          <cell r="B1478" t="str">
            <v>PT13_C09_RR13_OtsCC18ROGR_0461</v>
          </cell>
          <cell r="C1478">
            <v>192435</v>
          </cell>
          <cell r="D1478">
            <v>947</v>
          </cell>
          <cell r="E1478">
            <v>0.49</v>
          </cell>
          <cell r="F1478">
            <v>3.32</v>
          </cell>
          <cell r="G1478">
            <v>0.85</v>
          </cell>
        </row>
        <row r="1479">
          <cell r="A1479" t="str">
            <v>OtsCC18ROGR_0462</v>
          </cell>
          <cell r="B1479" t="str">
            <v>PT13_D09_RR13_OtsCC18ROGR_0462</v>
          </cell>
          <cell r="C1479">
            <v>157608</v>
          </cell>
          <cell r="D1479">
            <v>380</v>
          </cell>
          <cell r="E1479">
            <v>0.24</v>
          </cell>
          <cell r="F1479">
            <v>0.37</v>
          </cell>
          <cell r="G1479">
            <v>0</v>
          </cell>
        </row>
        <row r="1480">
          <cell r="A1480" t="str">
            <v>OtsCC18ROGR_0463</v>
          </cell>
          <cell r="B1480" t="str">
            <v>PT13_E09_RR13_OtsCC18ROGR_0463</v>
          </cell>
          <cell r="C1480">
            <v>139678</v>
          </cell>
          <cell r="D1480">
            <v>137</v>
          </cell>
          <cell r="E1480">
            <v>0.1</v>
          </cell>
          <cell r="F1480">
            <v>0</v>
          </cell>
          <cell r="G1480">
            <v>0</v>
          </cell>
        </row>
        <row r="1481">
          <cell r="A1481" t="str">
            <v>OtsCC18ROGR_0464</v>
          </cell>
          <cell r="B1481" t="str">
            <v>PT13_F09_RR13_OtsCC18ROGR_0464</v>
          </cell>
          <cell r="C1481">
            <v>150490</v>
          </cell>
          <cell r="D1481">
            <v>67</v>
          </cell>
          <cell r="E1481">
            <v>0.04</v>
          </cell>
          <cell r="F1481">
            <v>0</v>
          </cell>
          <cell r="G1481">
            <v>0</v>
          </cell>
        </row>
        <row r="1482">
          <cell r="A1482" t="str">
            <v>OtsCC18ROGR_0465</v>
          </cell>
          <cell r="B1482" t="str">
            <v>PT13_G09_RR13_OtsCC18ROGR_0465</v>
          </cell>
          <cell r="C1482">
            <v>110250</v>
          </cell>
          <cell r="D1482">
            <v>302</v>
          </cell>
          <cell r="E1482">
            <v>0.27</v>
          </cell>
          <cell r="F1482">
            <v>0</v>
          </cell>
          <cell r="G1482">
            <v>0</v>
          </cell>
        </row>
        <row r="1483">
          <cell r="A1483" t="str">
            <v>OtsCC18ROGR_0466</v>
          </cell>
          <cell r="B1483" t="str">
            <v>PT13_H09_RR13_OtsCC18ROGR_0466</v>
          </cell>
          <cell r="C1483">
            <v>183417</v>
          </cell>
          <cell r="D1483">
            <v>36827</v>
          </cell>
          <cell r="E1483">
            <v>20.079999999999998</v>
          </cell>
          <cell r="F1483">
            <v>98.89</v>
          </cell>
          <cell r="G1483">
            <v>0.35</v>
          </cell>
        </row>
        <row r="1484">
          <cell r="A1484" t="str">
            <v>OtsCC18ROGR_0467</v>
          </cell>
          <cell r="B1484" t="str">
            <v>PT13_A10_RR13_OtsCC18ROGR_0467</v>
          </cell>
          <cell r="C1484">
            <v>203981</v>
          </cell>
          <cell r="D1484">
            <v>17802</v>
          </cell>
          <cell r="E1484">
            <v>8.73</v>
          </cell>
          <cell r="F1484">
            <v>94.83</v>
          </cell>
          <cell r="G1484">
            <v>1.64</v>
          </cell>
        </row>
        <row r="1485">
          <cell r="A1485" t="str">
            <v>OtsCC18ROGR_0468</v>
          </cell>
          <cell r="B1485" t="str">
            <v>PT13_B10_RR13_OtsCC18ROGR_0468</v>
          </cell>
          <cell r="C1485">
            <v>245538</v>
          </cell>
          <cell r="D1485">
            <v>7774</v>
          </cell>
          <cell r="E1485">
            <v>3.17</v>
          </cell>
          <cell r="F1485">
            <v>66.790000000000006</v>
          </cell>
          <cell r="G1485">
            <v>5.13</v>
          </cell>
        </row>
        <row r="1486">
          <cell r="A1486" t="str">
            <v>OtsCC18ROGR_0469</v>
          </cell>
          <cell r="B1486" t="str">
            <v>PT13_C10_RR13_OtsCC18ROGR_0469</v>
          </cell>
          <cell r="C1486">
            <v>158565</v>
          </cell>
          <cell r="D1486">
            <v>713</v>
          </cell>
          <cell r="E1486">
            <v>0.45</v>
          </cell>
          <cell r="F1486">
            <v>0.37</v>
          </cell>
          <cell r="G1486">
            <v>42.86</v>
          </cell>
        </row>
        <row r="1487">
          <cell r="A1487" t="str">
            <v>OtsCC18ROGR_0470</v>
          </cell>
          <cell r="B1487" t="str">
            <v>PT13_D10_RR13_OtsCC18ROGR_0470</v>
          </cell>
          <cell r="C1487">
            <v>186258</v>
          </cell>
          <cell r="D1487">
            <v>237</v>
          </cell>
          <cell r="E1487">
            <v>0.13</v>
          </cell>
          <cell r="F1487">
            <v>0</v>
          </cell>
          <cell r="G1487">
            <v>0</v>
          </cell>
        </row>
        <row r="1488">
          <cell r="A1488" t="str">
            <v>OtsCC18ROGR_0470</v>
          </cell>
          <cell r="B1488" t="str">
            <v>PT14_E09_RR14_OtsCC18ROGR_0470</v>
          </cell>
          <cell r="C1488">
            <v>174631</v>
          </cell>
          <cell r="D1488">
            <v>490</v>
          </cell>
          <cell r="E1488">
            <v>0.28000000000000003</v>
          </cell>
          <cell r="F1488">
            <v>0</v>
          </cell>
          <cell r="G1488">
            <v>0</v>
          </cell>
        </row>
        <row r="1489">
          <cell r="A1489" t="str">
            <v>OtsCC18ROGR_0471</v>
          </cell>
          <cell r="B1489" t="str">
            <v>PT13_E10_RR13_OtsCC18ROGR_0471</v>
          </cell>
          <cell r="C1489">
            <v>187462</v>
          </cell>
          <cell r="D1489">
            <v>1338</v>
          </cell>
          <cell r="E1489">
            <v>0.71</v>
          </cell>
          <cell r="F1489">
            <v>7.38</v>
          </cell>
          <cell r="G1489">
            <v>8.7200000000000006</v>
          </cell>
        </row>
        <row r="1490">
          <cell r="A1490" t="str">
            <v>OtsCC18ROGR_0472</v>
          </cell>
          <cell r="B1490" t="str">
            <v>PT13_F10_RR13_OtsCC18ROGR_0472</v>
          </cell>
          <cell r="C1490">
            <v>145847</v>
          </cell>
          <cell r="D1490">
            <v>597</v>
          </cell>
          <cell r="E1490">
            <v>0.41</v>
          </cell>
          <cell r="F1490">
            <v>0</v>
          </cell>
          <cell r="G1490">
            <v>11.11</v>
          </cell>
        </row>
        <row r="1491">
          <cell r="A1491" t="str">
            <v>OtsCC18ROGR_0473</v>
          </cell>
          <cell r="B1491" t="str">
            <v>PT13_G10_RR13_OtsCC18ROGR_0473</v>
          </cell>
          <cell r="C1491">
            <v>138052</v>
          </cell>
          <cell r="D1491">
            <v>206</v>
          </cell>
          <cell r="E1491">
            <v>0.15</v>
          </cell>
          <cell r="F1491">
            <v>0</v>
          </cell>
          <cell r="G1491">
            <v>0</v>
          </cell>
        </row>
        <row r="1492">
          <cell r="A1492" t="str">
            <v>OtsCC18ROGR_0474</v>
          </cell>
          <cell r="B1492" t="str">
            <v>PT13_H10_RR13_OtsCC18ROGR_0474</v>
          </cell>
          <cell r="C1492">
            <v>157267</v>
          </cell>
          <cell r="D1492">
            <v>701</v>
          </cell>
          <cell r="E1492">
            <v>0.45</v>
          </cell>
          <cell r="F1492">
            <v>0.37</v>
          </cell>
          <cell r="G1492">
            <v>0</v>
          </cell>
        </row>
        <row r="1493">
          <cell r="A1493" t="str">
            <v>OtsCC18ROGR_0475</v>
          </cell>
          <cell r="B1493" t="str">
            <v>PT13_A11_RR13_OtsCC18ROGR_0475</v>
          </cell>
          <cell r="C1493">
            <v>150291</v>
          </cell>
          <cell r="D1493">
            <v>2656</v>
          </cell>
          <cell r="E1493">
            <v>1.77</v>
          </cell>
          <cell r="F1493">
            <v>37.270000000000003</v>
          </cell>
          <cell r="G1493">
            <v>5.64</v>
          </cell>
        </row>
        <row r="1494">
          <cell r="A1494" t="str">
            <v>OtsCC18ROGR_0476</v>
          </cell>
          <cell r="B1494" t="str">
            <v>PT13_B11_RR13_OtsCC18ROGR_0476</v>
          </cell>
          <cell r="C1494">
            <v>268103</v>
          </cell>
          <cell r="D1494">
            <v>15298</v>
          </cell>
          <cell r="E1494">
            <v>5.71</v>
          </cell>
          <cell r="F1494">
            <v>95.94</v>
          </cell>
          <cell r="G1494">
            <v>1.57</v>
          </cell>
        </row>
        <row r="1495">
          <cell r="A1495" t="str">
            <v>OtsCC18ROGR_0477</v>
          </cell>
          <cell r="B1495" t="str">
            <v>PT13_C11_RR13_OtsCC18ROGR_0477</v>
          </cell>
          <cell r="C1495">
            <v>183188</v>
          </cell>
          <cell r="D1495">
            <v>2317</v>
          </cell>
          <cell r="E1495">
            <v>1.26</v>
          </cell>
          <cell r="F1495">
            <v>21.4</v>
          </cell>
          <cell r="G1495">
            <v>6.61</v>
          </cell>
        </row>
        <row r="1496">
          <cell r="A1496" t="str">
            <v>OtsCC18ROGR_0478</v>
          </cell>
          <cell r="B1496" t="str">
            <v>PT13_D11_RR13_OtsCC18ROGR_0478</v>
          </cell>
          <cell r="C1496">
            <v>216408</v>
          </cell>
          <cell r="D1496">
            <v>31577</v>
          </cell>
          <cell r="E1496">
            <v>14.59</v>
          </cell>
          <cell r="F1496">
            <v>98.89</v>
          </cell>
          <cell r="G1496">
            <v>0.38</v>
          </cell>
        </row>
        <row r="1497">
          <cell r="A1497" t="str">
            <v>OtsCC18ROGR_0479</v>
          </cell>
          <cell r="B1497" t="str">
            <v>PT13_E11_RR13_OtsCC18ROGR_0479</v>
          </cell>
          <cell r="C1497">
            <v>211572</v>
          </cell>
          <cell r="D1497">
            <v>16921</v>
          </cell>
          <cell r="E1497">
            <v>8</v>
          </cell>
          <cell r="F1497">
            <v>98.15</v>
          </cell>
          <cell r="G1497">
            <v>0.42</v>
          </cell>
        </row>
        <row r="1498">
          <cell r="A1498" t="str">
            <v>OtsCC18ROGR_0480</v>
          </cell>
          <cell r="B1498" t="str">
            <v>PT13_F11_RR13_OtsCC18ROGR_0480</v>
          </cell>
          <cell r="C1498">
            <v>213226</v>
          </cell>
          <cell r="D1498">
            <v>13911</v>
          </cell>
          <cell r="E1498">
            <v>6.52</v>
          </cell>
          <cell r="F1498">
            <v>93.73</v>
          </cell>
          <cell r="G1498">
            <v>1.37</v>
          </cell>
        </row>
        <row r="1499">
          <cell r="A1499" t="str">
            <v>OtsCC18ROGR_0481</v>
          </cell>
          <cell r="B1499" t="str">
            <v>PT13_G11_RR13_OtsCC18ROGR_0481</v>
          </cell>
          <cell r="C1499">
            <v>170147</v>
          </cell>
          <cell r="D1499">
            <v>1166</v>
          </cell>
          <cell r="E1499">
            <v>0.69</v>
          </cell>
          <cell r="F1499">
            <v>4.43</v>
          </cell>
          <cell r="G1499">
            <v>11.67</v>
          </cell>
        </row>
        <row r="1500">
          <cell r="A1500" t="str">
            <v>OtsCC18ROGR_0482</v>
          </cell>
          <cell r="B1500" t="str">
            <v>PT13_H11_RR13_OtsCC18ROGR_0482</v>
          </cell>
          <cell r="C1500">
            <v>188475</v>
          </cell>
          <cell r="D1500">
            <v>21854</v>
          </cell>
          <cell r="E1500">
            <v>11.6</v>
          </cell>
          <cell r="F1500">
            <v>96.31</v>
          </cell>
          <cell r="G1500">
            <v>0.7</v>
          </cell>
        </row>
        <row r="1501">
          <cell r="A1501" t="str">
            <v>OtsCC18ROGR_0483</v>
          </cell>
          <cell r="B1501" t="str">
            <v>PT13_A12_RR13_OtsCC18ROGR_0483</v>
          </cell>
          <cell r="C1501">
            <v>300508</v>
          </cell>
          <cell r="D1501">
            <v>1205</v>
          </cell>
          <cell r="E1501">
            <v>0.4</v>
          </cell>
          <cell r="F1501">
            <v>9.59</v>
          </cell>
          <cell r="G1501">
            <v>1.37</v>
          </cell>
        </row>
        <row r="1502">
          <cell r="A1502" t="str">
            <v>OtsCC18ROGR_0484</v>
          </cell>
          <cell r="B1502" t="str">
            <v>PT13_B12_RR13_OtsCC18ROGR_0484</v>
          </cell>
          <cell r="C1502">
            <v>213551</v>
          </cell>
          <cell r="D1502">
            <v>1625</v>
          </cell>
          <cell r="E1502">
            <v>0.76</v>
          </cell>
          <cell r="F1502">
            <v>14.76</v>
          </cell>
          <cell r="G1502">
            <v>2.19</v>
          </cell>
        </row>
        <row r="1503">
          <cell r="A1503" t="str">
            <v>OtsCC18ROGR_0485</v>
          </cell>
          <cell r="B1503" t="str">
            <v>PT13_C12_RR13_OtsCC18ROGR_0485</v>
          </cell>
          <cell r="C1503">
            <v>174781</v>
          </cell>
          <cell r="D1503">
            <v>2184</v>
          </cell>
          <cell r="E1503">
            <v>1.25</v>
          </cell>
          <cell r="F1503">
            <v>26.57</v>
          </cell>
          <cell r="G1503">
            <v>4.1900000000000004</v>
          </cell>
        </row>
        <row r="1504">
          <cell r="A1504" t="str">
            <v>OtsCC18ROGR_0486</v>
          </cell>
          <cell r="B1504" t="str">
            <v>PT13_D12_RR13_OtsCC18ROGR_0486</v>
          </cell>
          <cell r="C1504">
            <v>161166</v>
          </cell>
          <cell r="D1504">
            <v>728</v>
          </cell>
          <cell r="E1504">
            <v>0.45</v>
          </cell>
          <cell r="F1504">
            <v>0.74</v>
          </cell>
          <cell r="G1504">
            <v>0</v>
          </cell>
        </row>
        <row r="1505">
          <cell r="A1505" t="str">
            <v>OtsCC18ROGR_0487</v>
          </cell>
          <cell r="B1505" t="str">
            <v>PT13_E12_RR13_OtsCC18ROGR_0487</v>
          </cell>
          <cell r="C1505">
            <v>180063</v>
          </cell>
          <cell r="D1505">
            <v>367</v>
          </cell>
          <cell r="E1505">
            <v>0.2</v>
          </cell>
          <cell r="F1505">
            <v>0</v>
          </cell>
          <cell r="G15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enotype table (dups removed)"/>
      <sheetName val="AFL"/>
      <sheetName val="HW"/>
      <sheetName val="LD"/>
      <sheetName val="plink"/>
      <sheetName val="genic"/>
      <sheetName val="genotypic"/>
    </sheetNames>
    <sheetDataSet>
      <sheetData sheetId="0"/>
      <sheetData sheetId="1">
        <row r="3">
          <cell r="TS3" t="str">
            <v>Sample</v>
          </cell>
          <cell r="TT3" t="str">
            <v>Greb1L</v>
          </cell>
          <cell r="TU3" t="str">
            <v>snp1</v>
          </cell>
          <cell r="TV3" t="str">
            <v>snp2</v>
          </cell>
        </row>
        <row r="4">
          <cell r="TS4" t="str">
            <v>OtsCC16ROGR_0002</v>
          </cell>
          <cell r="TT4" t="str">
            <v>ATAT</v>
          </cell>
          <cell r="TU4" t="str">
            <v>Heterozygous</v>
          </cell>
          <cell r="TV4" t="str">
            <v>Heterozygous</v>
          </cell>
        </row>
        <row r="5">
          <cell r="TS5" t="str">
            <v>OtsCC16ROGR_0003</v>
          </cell>
          <cell r="TT5" t="str">
            <v>TTAA</v>
          </cell>
          <cell r="TU5" t="str">
            <v>Homozygous Spring</v>
          </cell>
          <cell r="TV5" t="str">
            <v>Homozygous Spring</v>
          </cell>
        </row>
        <row r="6">
          <cell r="TS6" t="str">
            <v>OtsCC16ROGR_0008</v>
          </cell>
          <cell r="TT6" t="str">
            <v>TTAA</v>
          </cell>
          <cell r="TU6" t="str">
            <v>Homozygous Spring</v>
          </cell>
          <cell r="TV6" t="str">
            <v>Homozygous Spring</v>
          </cell>
        </row>
        <row r="7">
          <cell r="TS7" t="str">
            <v>OtsCC16ROGR_0011</v>
          </cell>
          <cell r="TT7" t="str">
            <v>TTAA</v>
          </cell>
          <cell r="TU7" t="str">
            <v>Homozygous Spring</v>
          </cell>
          <cell r="TV7" t="str">
            <v>Homozygous Spring</v>
          </cell>
        </row>
        <row r="8">
          <cell r="TS8" t="str">
            <v>OtsCC16ROGR_0014</v>
          </cell>
          <cell r="TT8" t="str">
            <v>TTAA</v>
          </cell>
          <cell r="TU8" t="str">
            <v>Homozygous Spring</v>
          </cell>
          <cell r="TV8" t="str">
            <v>Homozygous Spring</v>
          </cell>
        </row>
        <row r="9">
          <cell r="TS9" t="str">
            <v>OtsCC16ROGR_0017</v>
          </cell>
          <cell r="TT9" t="str">
            <v>TTAA</v>
          </cell>
          <cell r="TU9" t="str">
            <v>Homozygous Spring</v>
          </cell>
          <cell r="TV9" t="str">
            <v>Homozygous Spring</v>
          </cell>
        </row>
        <row r="10">
          <cell r="TS10" t="str">
            <v>OtsCC16ROGR_0023</v>
          </cell>
          <cell r="TT10" t="str">
            <v>TTAA</v>
          </cell>
          <cell r="TU10" t="str">
            <v>Homozygous Spring</v>
          </cell>
          <cell r="TV10" t="str">
            <v>Homozygous Spring</v>
          </cell>
        </row>
        <row r="11">
          <cell r="TS11" t="str">
            <v>OtsCC16ROGR_0025</v>
          </cell>
          <cell r="TT11" t="str">
            <v>TTAA</v>
          </cell>
          <cell r="TU11" t="str">
            <v>Homozygous Spring</v>
          </cell>
          <cell r="TV11" t="str">
            <v>Homozygous Spring</v>
          </cell>
        </row>
        <row r="12">
          <cell r="TS12" t="str">
            <v>OtsCC16ROGR_0026</v>
          </cell>
          <cell r="TT12" t="str">
            <v>AATT</v>
          </cell>
          <cell r="TU12" t="str">
            <v>Homozygous Fall</v>
          </cell>
          <cell r="TV12" t="str">
            <v>Homozygous Fall</v>
          </cell>
        </row>
        <row r="13">
          <cell r="TS13" t="str">
            <v>OtsCC16ROGR_0032</v>
          </cell>
          <cell r="TT13" t="str">
            <v>TTAA</v>
          </cell>
          <cell r="TU13" t="str">
            <v>Homozygous Spring</v>
          </cell>
          <cell r="TV13" t="str">
            <v>Homozygous Spring</v>
          </cell>
        </row>
        <row r="14">
          <cell r="TS14" t="str">
            <v>OtsCC16ROGR_0036</v>
          </cell>
          <cell r="TT14" t="str">
            <v>ATAT</v>
          </cell>
          <cell r="TU14" t="str">
            <v>Heterozygous</v>
          </cell>
          <cell r="TV14" t="str">
            <v>Heterozygous</v>
          </cell>
        </row>
        <row r="15">
          <cell r="TS15" t="str">
            <v>OtsCC16ROGR_0048</v>
          </cell>
          <cell r="TT15" t="str">
            <v>TTAA</v>
          </cell>
          <cell r="TU15" t="str">
            <v>Homozygous Spring</v>
          </cell>
          <cell r="TV15" t="str">
            <v>Homozygous Spring</v>
          </cell>
        </row>
        <row r="16">
          <cell r="TS16" t="str">
            <v>OtsCC16ROGR_0049</v>
          </cell>
          <cell r="TT16" t="str">
            <v>TTAA</v>
          </cell>
          <cell r="TU16" t="str">
            <v>Homozygous Spring</v>
          </cell>
          <cell r="TV16" t="str">
            <v>Homozygous Spring</v>
          </cell>
        </row>
        <row r="17">
          <cell r="TS17" t="str">
            <v>OtsCC16ROGR_0052</v>
          </cell>
          <cell r="TT17" t="str">
            <v>ATAT</v>
          </cell>
          <cell r="TU17" t="str">
            <v>Heterozygous</v>
          </cell>
          <cell r="TV17" t="str">
            <v>Heterozygous</v>
          </cell>
        </row>
        <row r="18">
          <cell r="TS18" t="str">
            <v>OtsCC16ROGR_0053</v>
          </cell>
          <cell r="TT18" t="str">
            <v>TTAA</v>
          </cell>
          <cell r="TU18" t="str">
            <v>Homozygous Spring</v>
          </cell>
          <cell r="TV18" t="str">
            <v>Homozygous Spring</v>
          </cell>
        </row>
        <row r="19">
          <cell r="TS19" t="str">
            <v>OtsCC16ROGR_0056</v>
          </cell>
          <cell r="TT19" t="str">
            <v>TTAA</v>
          </cell>
          <cell r="TU19" t="str">
            <v>Homozygous Spring</v>
          </cell>
          <cell r="TV19" t="str">
            <v>Homozygous Spring</v>
          </cell>
        </row>
        <row r="20">
          <cell r="TS20" t="str">
            <v>OtsCC16ROGR_0058</v>
          </cell>
          <cell r="TT20" t="str">
            <v>TTAA</v>
          </cell>
          <cell r="TU20" t="str">
            <v>Homozygous Spring</v>
          </cell>
          <cell r="TV20" t="str">
            <v>Homozygous Spring</v>
          </cell>
        </row>
        <row r="21">
          <cell r="TS21" t="str">
            <v>OtsCC16ROGR_0060</v>
          </cell>
          <cell r="TT21" t="str">
            <v>TTAA</v>
          </cell>
          <cell r="TU21" t="str">
            <v>Homozygous Spring</v>
          </cell>
          <cell r="TV21" t="str">
            <v>Homozygous Spring</v>
          </cell>
        </row>
        <row r="22">
          <cell r="TS22" t="str">
            <v>OtsCC16ROGR_0065</v>
          </cell>
          <cell r="TT22" t="str">
            <v>ATAT</v>
          </cell>
          <cell r="TU22" t="str">
            <v>Heterozygous</v>
          </cell>
          <cell r="TV22" t="str">
            <v>Heterozygous</v>
          </cell>
        </row>
        <row r="23">
          <cell r="TS23" t="str">
            <v>OtsCC16ROGR_0070</v>
          </cell>
          <cell r="TT23" t="str">
            <v>TTAA</v>
          </cell>
          <cell r="TU23" t="str">
            <v>Homozygous Spring</v>
          </cell>
          <cell r="TV23" t="str">
            <v>Homozygous Spring</v>
          </cell>
        </row>
        <row r="24">
          <cell r="TS24" t="str">
            <v>OtsCC16ROGR_0072</v>
          </cell>
          <cell r="TT24" t="str">
            <v>TTAA</v>
          </cell>
          <cell r="TU24" t="str">
            <v>Homozygous Spring</v>
          </cell>
          <cell r="TV24" t="str">
            <v>Homozygous Spring</v>
          </cell>
        </row>
        <row r="25">
          <cell r="TS25" t="str">
            <v>OtsCC16ROGR_0076</v>
          </cell>
          <cell r="TT25" t="str">
            <v>TTAA</v>
          </cell>
          <cell r="TU25" t="str">
            <v>Homozygous Spring</v>
          </cell>
          <cell r="TV25" t="str">
            <v>Homozygous Spring</v>
          </cell>
        </row>
        <row r="26">
          <cell r="TS26" t="str">
            <v>OtsCC16ROGR_0078</v>
          </cell>
          <cell r="TT26" t="str">
            <v>TTAA</v>
          </cell>
          <cell r="TU26" t="str">
            <v>Homozygous Spring</v>
          </cell>
          <cell r="TV26" t="str">
            <v>Homozygous Spring</v>
          </cell>
        </row>
        <row r="27">
          <cell r="TS27" t="str">
            <v>OtsCC16ROGR_0084</v>
          </cell>
          <cell r="TT27" t="str">
            <v>TTAA</v>
          </cell>
          <cell r="TU27" t="str">
            <v>Homozygous Spring</v>
          </cell>
          <cell r="TV27" t="str">
            <v>Homozygous Spring</v>
          </cell>
        </row>
        <row r="28">
          <cell r="TS28" t="str">
            <v>OtsCC16ROGR_0085</v>
          </cell>
          <cell r="TT28" t="str">
            <v>TTAA</v>
          </cell>
          <cell r="TU28" t="str">
            <v>Homozygous Spring</v>
          </cell>
          <cell r="TV28" t="str">
            <v>Homozygous Spring</v>
          </cell>
        </row>
        <row r="29">
          <cell r="TS29" t="str">
            <v>OtsCC16ROGR_0086</v>
          </cell>
          <cell r="TT29" t="str">
            <v>TTAA</v>
          </cell>
          <cell r="TU29" t="str">
            <v>Homozygous Spring</v>
          </cell>
          <cell r="TV29" t="str">
            <v>Homozygous Spring</v>
          </cell>
        </row>
        <row r="30">
          <cell r="TS30" t="str">
            <v>OtsCC16ROGR_0087</v>
          </cell>
          <cell r="TT30" t="str">
            <v>TTAA</v>
          </cell>
          <cell r="TU30" t="str">
            <v>Homozygous Spring</v>
          </cell>
          <cell r="TV30" t="str">
            <v>Homozygous Spring</v>
          </cell>
        </row>
        <row r="31">
          <cell r="TS31" t="str">
            <v>OtsCC16ROGR_0092</v>
          </cell>
          <cell r="TT31" t="str">
            <v>TTAA</v>
          </cell>
          <cell r="TU31" t="str">
            <v>Homozygous Spring</v>
          </cell>
          <cell r="TV31" t="str">
            <v>Homozygous Spring</v>
          </cell>
        </row>
        <row r="32">
          <cell r="TS32" t="str">
            <v>OtsCC16ROGR_0093</v>
          </cell>
          <cell r="TT32" t="str">
            <v>TTAA</v>
          </cell>
          <cell r="TU32" t="str">
            <v>Homozygous Spring</v>
          </cell>
          <cell r="TV32" t="str">
            <v>Homozygous Spring</v>
          </cell>
        </row>
        <row r="33">
          <cell r="TS33" t="str">
            <v>OtsCC16ROGR_0095</v>
          </cell>
          <cell r="TT33" t="str">
            <v>TTAA</v>
          </cell>
          <cell r="TU33" t="str">
            <v>Homozygous Spring</v>
          </cell>
          <cell r="TV33" t="str">
            <v>Homozygous Spring</v>
          </cell>
        </row>
        <row r="34">
          <cell r="TS34" t="str">
            <v>OtsCC16ROGR_0102</v>
          </cell>
          <cell r="TT34" t="str">
            <v>ATAT</v>
          </cell>
          <cell r="TU34" t="str">
            <v>Heterozygous</v>
          </cell>
          <cell r="TV34" t="str">
            <v>Heterozygous</v>
          </cell>
        </row>
        <row r="35">
          <cell r="TS35" t="str">
            <v>OtsCC16ROGR_0103</v>
          </cell>
          <cell r="TT35" t="str">
            <v>TTAA</v>
          </cell>
          <cell r="TU35" t="str">
            <v>Homozygous Spring</v>
          </cell>
          <cell r="TV35" t="str">
            <v>Homozygous Spring</v>
          </cell>
        </row>
        <row r="36">
          <cell r="TS36" t="str">
            <v>OtsCC16ROGR_0104</v>
          </cell>
          <cell r="TT36" t="str">
            <v>TTAA</v>
          </cell>
          <cell r="TU36" t="str">
            <v>Homozygous Spring</v>
          </cell>
          <cell r="TV36" t="str">
            <v>Homozygous Spring</v>
          </cell>
        </row>
        <row r="37">
          <cell r="TS37" t="str">
            <v>OtsCC16ROGR_0105</v>
          </cell>
          <cell r="TT37" t="str">
            <v>ATAT</v>
          </cell>
          <cell r="TU37" t="str">
            <v>Heterozygous</v>
          </cell>
          <cell r="TV37" t="str">
            <v>Heterozygous</v>
          </cell>
        </row>
        <row r="38">
          <cell r="TS38" t="str">
            <v>OtsCC16ROGR_0106</v>
          </cell>
          <cell r="TT38" t="str">
            <v>ATAT</v>
          </cell>
          <cell r="TU38" t="str">
            <v>Heterozygous</v>
          </cell>
          <cell r="TV38" t="str">
            <v>Heterozygous</v>
          </cell>
        </row>
        <row r="39">
          <cell r="TS39" t="str">
            <v>OtsCC16ROGR_0110</v>
          </cell>
          <cell r="TT39" t="str">
            <v>ATAT</v>
          </cell>
          <cell r="TU39" t="str">
            <v>Heterozygous</v>
          </cell>
          <cell r="TV39" t="str">
            <v>Heterozygous</v>
          </cell>
        </row>
        <row r="40">
          <cell r="TS40" t="str">
            <v>OtsCC16ROGR_0111</v>
          </cell>
          <cell r="TT40" t="str">
            <v>ATAT</v>
          </cell>
          <cell r="TU40" t="str">
            <v>Heterozygous</v>
          </cell>
          <cell r="TV40" t="str">
            <v>Heterozygous</v>
          </cell>
        </row>
        <row r="41">
          <cell r="TS41" t="str">
            <v>OtsCC16ROGR_0112</v>
          </cell>
          <cell r="TT41" t="str">
            <v>ATAT</v>
          </cell>
          <cell r="TU41" t="str">
            <v>Heterozygous</v>
          </cell>
          <cell r="TV41" t="str">
            <v>Heterozygous</v>
          </cell>
        </row>
        <row r="42">
          <cell r="TS42" t="str">
            <v>OtsCC16ROGR_0115</v>
          </cell>
          <cell r="TT42" t="str">
            <v>TTAA</v>
          </cell>
          <cell r="TU42" t="str">
            <v>Homozygous Spring</v>
          </cell>
          <cell r="TV42" t="str">
            <v>Homozygous Spring</v>
          </cell>
        </row>
        <row r="43">
          <cell r="TS43" t="str">
            <v>OtsCC16ROGR_0117</v>
          </cell>
          <cell r="TT43" t="str">
            <v>ATAA</v>
          </cell>
          <cell r="TU43" t="str">
            <v>Heterozygous</v>
          </cell>
          <cell r="TV43" t="str">
            <v>Homozygous Spring</v>
          </cell>
        </row>
        <row r="44">
          <cell r="TS44" t="str">
            <v>OtsCC16ROGR_0123</v>
          </cell>
          <cell r="TT44" t="str">
            <v>TTAA</v>
          </cell>
          <cell r="TU44" t="str">
            <v>Homozygous Spring</v>
          </cell>
          <cell r="TV44" t="str">
            <v>Homozygous Spring</v>
          </cell>
        </row>
        <row r="45">
          <cell r="TS45" t="str">
            <v>OtsCC16ROGR_0126</v>
          </cell>
          <cell r="TT45" t="str">
            <v>TTAA</v>
          </cell>
          <cell r="TU45" t="str">
            <v>Homozygous Spring</v>
          </cell>
          <cell r="TV45" t="str">
            <v>Homozygous Spring</v>
          </cell>
        </row>
        <row r="46">
          <cell r="TS46" t="str">
            <v>OtsCC16ROGR_0128</v>
          </cell>
          <cell r="TT46" t="str">
            <v>TTAA</v>
          </cell>
          <cell r="TU46" t="str">
            <v>Homozygous Spring</v>
          </cell>
          <cell r="TV46" t="str">
            <v>Homozygous Spring</v>
          </cell>
        </row>
        <row r="47">
          <cell r="TS47" t="str">
            <v>OtsCC16ROGR_0131</v>
          </cell>
          <cell r="TT47" t="str">
            <v>TTAA</v>
          </cell>
          <cell r="TU47" t="str">
            <v>Homozygous Spring</v>
          </cell>
          <cell r="TV47" t="str">
            <v>Homozygous Spring</v>
          </cell>
        </row>
        <row r="48">
          <cell r="TS48" t="str">
            <v>OtsCC16ROGR_0136</v>
          </cell>
          <cell r="TT48" t="str">
            <v>ATAT</v>
          </cell>
          <cell r="TU48" t="str">
            <v>Heterozygous</v>
          </cell>
          <cell r="TV48" t="str">
            <v>Heterozygous</v>
          </cell>
        </row>
        <row r="49">
          <cell r="TS49" t="str">
            <v>OtsCC16ROGR_0139</v>
          </cell>
          <cell r="TT49" t="str">
            <v>TTAA</v>
          </cell>
          <cell r="TU49" t="str">
            <v>Homozygous Spring</v>
          </cell>
          <cell r="TV49" t="str">
            <v>Homozygous Spring</v>
          </cell>
        </row>
        <row r="50">
          <cell r="TS50" t="str">
            <v>OtsCC16ROGR_0140</v>
          </cell>
          <cell r="TT50" t="str">
            <v>TTAA</v>
          </cell>
          <cell r="TU50" t="str">
            <v>Homozygous Spring</v>
          </cell>
          <cell r="TV50" t="str">
            <v>Homozygous Spring</v>
          </cell>
        </row>
        <row r="51">
          <cell r="TS51" t="str">
            <v>OtsCC16ROGR_0144</v>
          </cell>
          <cell r="TT51" t="str">
            <v>ATAT</v>
          </cell>
          <cell r="TU51" t="str">
            <v>Heterozygous</v>
          </cell>
          <cell r="TV51" t="str">
            <v>Heterozygous</v>
          </cell>
        </row>
        <row r="52">
          <cell r="TS52" t="str">
            <v>OtsCC16ROGR_0150</v>
          </cell>
          <cell r="TT52" t="str">
            <v>TTAA</v>
          </cell>
          <cell r="TU52" t="str">
            <v>Homozygous Spring</v>
          </cell>
          <cell r="TV52" t="str">
            <v>Homozygous Spring</v>
          </cell>
        </row>
        <row r="53">
          <cell r="TS53" t="str">
            <v>OtsCC16ROGR_0152</v>
          </cell>
          <cell r="TT53" t="str">
            <v>TTAA</v>
          </cell>
          <cell r="TU53" t="str">
            <v>Homozygous Spring</v>
          </cell>
          <cell r="TV53" t="str">
            <v>Homozygous Spring</v>
          </cell>
        </row>
        <row r="54">
          <cell r="TS54" t="str">
            <v>OtsCC16ROGR_0161</v>
          </cell>
          <cell r="TT54" t="str">
            <v>TTAT</v>
          </cell>
          <cell r="TU54" t="str">
            <v>Homozygous Spring</v>
          </cell>
          <cell r="TV54" t="str">
            <v>Heterozygous</v>
          </cell>
        </row>
        <row r="55">
          <cell r="TS55" t="str">
            <v>OtsCC16ROGR_0163</v>
          </cell>
          <cell r="TT55" t="str">
            <v>ATAT</v>
          </cell>
          <cell r="TU55" t="str">
            <v>Heterozygous</v>
          </cell>
          <cell r="TV55" t="str">
            <v>Heterozygous</v>
          </cell>
        </row>
        <row r="56">
          <cell r="TS56" t="str">
            <v>OtsCC16ROGR_0168</v>
          </cell>
          <cell r="TT56" t="str">
            <v>ATAA</v>
          </cell>
          <cell r="TU56" t="str">
            <v>Heterozygous</v>
          </cell>
          <cell r="TV56" t="str">
            <v>Homozygous Spring</v>
          </cell>
        </row>
        <row r="57">
          <cell r="TS57" t="str">
            <v>OtsCC16ROGR_0173</v>
          </cell>
          <cell r="TT57" t="str">
            <v>TTAA</v>
          </cell>
          <cell r="TU57" t="str">
            <v>Homozygous Spring</v>
          </cell>
          <cell r="TV57" t="str">
            <v>Homozygous Spring</v>
          </cell>
        </row>
        <row r="58">
          <cell r="TS58" t="str">
            <v>OtsCC16ROGR_0178</v>
          </cell>
          <cell r="TT58" t="str">
            <v>TTAA</v>
          </cell>
          <cell r="TU58" t="str">
            <v>Homozygous Spring</v>
          </cell>
          <cell r="TV58" t="str">
            <v>Homozygous Spring</v>
          </cell>
        </row>
        <row r="59">
          <cell r="TS59" t="str">
            <v>OtsCC16ROGR_0182</v>
          </cell>
          <cell r="TT59" t="str">
            <v>ATAA</v>
          </cell>
          <cell r="TU59" t="str">
            <v>Heterozygous</v>
          </cell>
          <cell r="TV59" t="str">
            <v>Homozygous Spring</v>
          </cell>
        </row>
        <row r="60">
          <cell r="TS60" t="str">
            <v>OtsCC16ROGR_0184</v>
          </cell>
          <cell r="TT60" t="str">
            <v>TTAA</v>
          </cell>
          <cell r="TU60" t="str">
            <v>Homozygous Spring</v>
          </cell>
          <cell r="TV60" t="str">
            <v>Homozygous Spring</v>
          </cell>
        </row>
        <row r="61">
          <cell r="TS61" t="str">
            <v>OtsCC16ROGR_0186</v>
          </cell>
          <cell r="TT61" t="str">
            <v>TTAA</v>
          </cell>
          <cell r="TU61" t="str">
            <v>Homozygous Spring</v>
          </cell>
          <cell r="TV61" t="str">
            <v>Homozygous Spring</v>
          </cell>
        </row>
        <row r="62">
          <cell r="TS62" t="str">
            <v>OtsCC16ROGR_0190</v>
          </cell>
          <cell r="TT62" t="str">
            <v>TTAA</v>
          </cell>
          <cell r="TU62" t="str">
            <v>Homozygous Spring</v>
          </cell>
          <cell r="TV62" t="str">
            <v>Homozygous Spring</v>
          </cell>
        </row>
        <row r="63">
          <cell r="TS63" t="str">
            <v>OtsCC16ROGR_0195</v>
          </cell>
          <cell r="TT63" t="str">
            <v>TTAA</v>
          </cell>
          <cell r="TU63" t="str">
            <v>Homozygous Spring</v>
          </cell>
          <cell r="TV63" t="str">
            <v>Homozygous Spring</v>
          </cell>
        </row>
        <row r="64">
          <cell r="TS64" t="str">
            <v>OtsCC16ROGR_0196</v>
          </cell>
          <cell r="TT64" t="str">
            <v>TTAA</v>
          </cell>
          <cell r="TU64" t="str">
            <v>Homozygous Spring</v>
          </cell>
          <cell r="TV64" t="str">
            <v>Homozygous Spring</v>
          </cell>
        </row>
        <row r="65">
          <cell r="TS65" t="str">
            <v>OtsCC16ROGR_0200</v>
          </cell>
          <cell r="TT65" t="str">
            <v>TTAA</v>
          </cell>
          <cell r="TU65" t="str">
            <v>Homozygous Spring</v>
          </cell>
          <cell r="TV65" t="str">
            <v>Homozygous Spring</v>
          </cell>
        </row>
        <row r="66">
          <cell r="TS66" t="str">
            <v>OtsCC16ROGR_0203</v>
          </cell>
          <cell r="TT66" t="str">
            <v>ATAT</v>
          </cell>
          <cell r="TU66" t="str">
            <v>Heterozygous</v>
          </cell>
          <cell r="TV66" t="str">
            <v>Heterozygous</v>
          </cell>
        </row>
        <row r="67">
          <cell r="TS67" t="str">
            <v>OtsCC16ROGR_0204</v>
          </cell>
          <cell r="TT67" t="str">
            <v>ATAT</v>
          </cell>
          <cell r="TU67" t="str">
            <v>Heterozygous</v>
          </cell>
          <cell r="TV67" t="str">
            <v>Heterozygous</v>
          </cell>
        </row>
        <row r="68">
          <cell r="TS68" t="str">
            <v>OtsCC16ROGR_0215</v>
          </cell>
          <cell r="TT68" t="str">
            <v>TTAA</v>
          </cell>
          <cell r="TU68" t="str">
            <v>Homozygous Spring</v>
          </cell>
          <cell r="TV68" t="str">
            <v>Homozygous Spring</v>
          </cell>
        </row>
        <row r="69">
          <cell r="TS69" t="str">
            <v>OtsCC16ROGR_0223</v>
          </cell>
          <cell r="TT69" t="str">
            <v>TTAA</v>
          </cell>
          <cell r="TU69" t="str">
            <v>Homozygous Spring</v>
          </cell>
          <cell r="TV69" t="str">
            <v>Homozygous Spring</v>
          </cell>
        </row>
        <row r="70">
          <cell r="TS70" t="str">
            <v>OtsCC16ROGR_0225</v>
          </cell>
          <cell r="TT70" t="str">
            <v>TTAA</v>
          </cell>
          <cell r="TU70" t="str">
            <v>Homozygous Spring</v>
          </cell>
          <cell r="TV70" t="str">
            <v>Homozygous Spring</v>
          </cell>
        </row>
        <row r="71">
          <cell r="TS71" t="str">
            <v>OtsCC16ROGR_0226</v>
          </cell>
          <cell r="TT71" t="str">
            <v>TTAA</v>
          </cell>
          <cell r="TU71" t="str">
            <v>Homozygous Spring</v>
          </cell>
          <cell r="TV71" t="str">
            <v>Homozygous Spring</v>
          </cell>
        </row>
        <row r="72">
          <cell r="TS72" t="str">
            <v>OtsCC16ROGR_0228</v>
          </cell>
          <cell r="TT72" t="str">
            <v>TTAA</v>
          </cell>
          <cell r="TU72" t="str">
            <v>Homozygous Spring</v>
          </cell>
          <cell r="TV72" t="str">
            <v>Homozygous Spring</v>
          </cell>
        </row>
        <row r="73">
          <cell r="TS73" t="str">
            <v>OtsCC16ROGR_0231</v>
          </cell>
          <cell r="TT73" t="str">
            <v>AATT</v>
          </cell>
          <cell r="TU73" t="str">
            <v>Homozygous Fall</v>
          </cell>
          <cell r="TV73" t="str">
            <v>Homozygous Fall</v>
          </cell>
        </row>
        <row r="74">
          <cell r="TS74" t="str">
            <v>OtsCC16ROGR_0234</v>
          </cell>
          <cell r="TT74" t="str">
            <v>ATAT</v>
          </cell>
          <cell r="TU74" t="str">
            <v>Heterozygous</v>
          </cell>
          <cell r="TV74" t="str">
            <v>Heterozygous</v>
          </cell>
        </row>
        <row r="75">
          <cell r="TS75" t="str">
            <v>OtsCC16ROGR_0236</v>
          </cell>
          <cell r="TT75" t="str">
            <v>TTAA</v>
          </cell>
          <cell r="TU75" t="str">
            <v>Homozygous Spring</v>
          </cell>
          <cell r="TV75" t="str">
            <v>Homozygous Spring</v>
          </cell>
        </row>
        <row r="76">
          <cell r="TS76" t="str">
            <v>OtsCC16ROGR_0237</v>
          </cell>
          <cell r="TT76" t="str">
            <v>TTAA</v>
          </cell>
          <cell r="TU76" t="str">
            <v>Homozygous Spring</v>
          </cell>
          <cell r="TV76" t="str">
            <v>Homozygous Spring</v>
          </cell>
        </row>
        <row r="77">
          <cell r="TS77" t="str">
            <v>OtsCC16ROGR_0238</v>
          </cell>
          <cell r="TT77" t="str">
            <v>ATAT</v>
          </cell>
          <cell r="TU77" t="str">
            <v>Heterozygous</v>
          </cell>
          <cell r="TV77" t="str">
            <v>Heterozygous</v>
          </cell>
        </row>
        <row r="78">
          <cell r="TS78" t="str">
            <v>OtsCC16ROGR_0239</v>
          </cell>
          <cell r="TT78" t="str">
            <v>ATAT</v>
          </cell>
          <cell r="TU78" t="str">
            <v>Heterozygous</v>
          </cell>
          <cell r="TV78" t="str">
            <v>Heterozygous</v>
          </cell>
        </row>
        <row r="79">
          <cell r="TS79" t="str">
            <v>OtsCC16ROGR_0241</v>
          </cell>
          <cell r="TT79" t="str">
            <v>AATT</v>
          </cell>
          <cell r="TU79" t="str">
            <v>Homozygous Fall</v>
          </cell>
          <cell r="TV79" t="str">
            <v>Homozygous Fall</v>
          </cell>
        </row>
        <row r="80">
          <cell r="TS80" t="str">
            <v>OtsCC16ROGR_0243</v>
          </cell>
          <cell r="TT80" t="str">
            <v>TTAA</v>
          </cell>
          <cell r="TU80" t="str">
            <v>Homozygous Spring</v>
          </cell>
          <cell r="TV80" t="str">
            <v>Homozygous Spring</v>
          </cell>
        </row>
        <row r="81">
          <cell r="TS81" t="str">
            <v>OtsCC16ROGR_0249</v>
          </cell>
          <cell r="TT81" t="str">
            <v>TTAA</v>
          </cell>
          <cell r="TU81" t="str">
            <v>Homozygous Spring</v>
          </cell>
          <cell r="TV81" t="str">
            <v>Homozygous Spring</v>
          </cell>
        </row>
        <row r="82">
          <cell r="TS82" t="str">
            <v>OtsCC16ROGR_0266</v>
          </cell>
          <cell r="TT82" t="str">
            <v>ATAT</v>
          </cell>
          <cell r="TU82" t="str">
            <v>Heterozygous</v>
          </cell>
          <cell r="TV82" t="str">
            <v>Heterozygous</v>
          </cell>
        </row>
        <row r="83">
          <cell r="TS83" t="str">
            <v>OtsCC16ROGR_0272</v>
          </cell>
          <cell r="TT83" t="str">
            <v>ATAT</v>
          </cell>
          <cell r="TU83" t="str">
            <v>Heterozygous</v>
          </cell>
          <cell r="TV83" t="str">
            <v>Heterozygous</v>
          </cell>
        </row>
        <row r="84">
          <cell r="TS84" t="str">
            <v>OtsCC16ROGR_0274</v>
          </cell>
          <cell r="TT84" t="str">
            <v>TTAA</v>
          </cell>
          <cell r="TU84" t="str">
            <v>Homozygous Spring</v>
          </cell>
          <cell r="TV84" t="str">
            <v>Homozygous Spring</v>
          </cell>
        </row>
        <row r="85">
          <cell r="TS85" t="str">
            <v>OtsCC16ROGR_0278</v>
          </cell>
          <cell r="TT85" t="str">
            <v>TTAA</v>
          </cell>
          <cell r="TU85" t="str">
            <v>Homozygous Spring</v>
          </cell>
          <cell r="TV85" t="str">
            <v>Homozygous Spring</v>
          </cell>
        </row>
        <row r="86">
          <cell r="TS86" t="str">
            <v>OtsCC16ROGR_0282</v>
          </cell>
          <cell r="TT86" t="str">
            <v>ATAT</v>
          </cell>
          <cell r="TU86" t="str">
            <v>Heterozygous</v>
          </cell>
          <cell r="TV86" t="str">
            <v>Heterozygous</v>
          </cell>
        </row>
        <row r="87">
          <cell r="TS87" t="str">
            <v>OtsCC16ROGR_0284</v>
          </cell>
          <cell r="TT87" t="str">
            <v>TTAA</v>
          </cell>
          <cell r="TU87" t="str">
            <v>Homozygous Spring</v>
          </cell>
          <cell r="TV87" t="str">
            <v>Homozygous Spring</v>
          </cell>
        </row>
        <row r="88">
          <cell r="TS88" t="str">
            <v>OtsCC16ROGR_0291</v>
          </cell>
          <cell r="TT88" t="str">
            <v>ATAT</v>
          </cell>
          <cell r="TU88" t="str">
            <v>Heterozygous</v>
          </cell>
          <cell r="TV88" t="str">
            <v>Heterozygous</v>
          </cell>
        </row>
        <row r="89">
          <cell r="TS89" t="str">
            <v>OtsCC16ROGR_0294</v>
          </cell>
          <cell r="TT89" t="str">
            <v>AATT</v>
          </cell>
          <cell r="TU89" t="str">
            <v>Homozygous Fall</v>
          </cell>
          <cell r="TV89" t="str">
            <v>Homozygous Fall</v>
          </cell>
        </row>
        <row r="90">
          <cell r="TS90" t="str">
            <v>OtsCC16ROGR_0308</v>
          </cell>
          <cell r="TT90" t="str">
            <v>ATAT</v>
          </cell>
          <cell r="TU90" t="str">
            <v>Heterozygous</v>
          </cell>
          <cell r="TV90" t="str">
            <v>Heterozygous</v>
          </cell>
        </row>
        <row r="91">
          <cell r="TS91" t="str">
            <v>OtsCC16ROGR_0310</v>
          </cell>
          <cell r="TT91" t="str">
            <v>TTAA</v>
          </cell>
          <cell r="TU91" t="str">
            <v>Homozygous Spring</v>
          </cell>
          <cell r="TV91" t="str">
            <v>Homozygous Spring</v>
          </cell>
        </row>
        <row r="92">
          <cell r="TS92" t="str">
            <v>OtsCC16ROGR_0312</v>
          </cell>
          <cell r="TT92" t="str">
            <v>ATAT</v>
          </cell>
          <cell r="TU92" t="str">
            <v>Heterozygous</v>
          </cell>
          <cell r="TV92" t="str">
            <v>Heterozygous</v>
          </cell>
        </row>
        <row r="93">
          <cell r="TS93" t="str">
            <v>OtsCC16ROGR_0313</v>
          </cell>
          <cell r="TT93" t="str">
            <v>TTAA</v>
          </cell>
          <cell r="TU93" t="str">
            <v>Homozygous Spring</v>
          </cell>
          <cell r="TV93" t="str">
            <v>Homozygous Spring</v>
          </cell>
        </row>
        <row r="94">
          <cell r="TS94" t="str">
            <v>OtsCC16ROGR_0314</v>
          </cell>
          <cell r="TT94" t="str">
            <v>TTAA</v>
          </cell>
          <cell r="TU94" t="str">
            <v>Homozygous Spring</v>
          </cell>
          <cell r="TV94" t="str">
            <v>Homozygous Spring</v>
          </cell>
        </row>
        <row r="95">
          <cell r="TS95" t="str">
            <v>OtsCC16ROGR_0315</v>
          </cell>
          <cell r="TT95" t="str">
            <v>ATAT</v>
          </cell>
          <cell r="TU95" t="str">
            <v>Heterozygous</v>
          </cell>
          <cell r="TV95" t="str">
            <v>Heterozygous</v>
          </cell>
        </row>
        <row r="96">
          <cell r="TS96" t="str">
            <v>OtsCC16ROGR_0316</v>
          </cell>
          <cell r="TT96" t="str">
            <v>ATAT</v>
          </cell>
          <cell r="TU96" t="str">
            <v>Heterozygous</v>
          </cell>
          <cell r="TV96" t="str">
            <v>Heterozygous</v>
          </cell>
        </row>
        <row r="97">
          <cell r="TS97" t="str">
            <v>OtsCC16ROGR_0320</v>
          </cell>
          <cell r="TT97" t="str">
            <v>ATAT</v>
          </cell>
          <cell r="TU97" t="str">
            <v>Heterozygous</v>
          </cell>
          <cell r="TV97" t="str">
            <v>Heterozygous</v>
          </cell>
        </row>
        <row r="98">
          <cell r="TS98" t="str">
            <v>OtsCC16ROGR_0321</v>
          </cell>
          <cell r="TT98" t="str">
            <v>ATAT</v>
          </cell>
          <cell r="TU98" t="str">
            <v>Heterozygous</v>
          </cell>
          <cell r="TV98" t="str">
            <v>Heterozygous</v>
          </cell>
        </row>
        <row r="99">
          <cell r="TS99" t="str">
            <v>OtsCC16ROGR_0323</v>
          </cell>
          <cell r="TT99" t="str">
            <v>ATAT</v>
          </cell>
          <cell r="TU99" t="str">
            <v>Heterozygous</v>
          </cell>
          <cell r="TV99" t="str">
            <v>Heterozygous</v>
          </cell>
        </row>
        <row r="100">
          <cell r="TS100" t="str">
            <v>OtsCC16ROGR_0325</v>
          </cell>
          <cell r="TT100" t="str">
            <v>TTAA</v>
          </cell>
          <cell r="TU100" t="str">
            <v>Homozygous Spring</v>
          </cell>
          <cell r="TV100" t="str">
            <v>Homozygous Spring</v>
          </cell>
        </row>
        <row r="101">
          <cell r="TS101" t="str">
            <v>OtsCC16ROGR_0326</v>
          </cell>
          <cell r="TT101" t="str">
            <v>ATAT</v>
          </cell>
          <cell r="TU101" t="str">
            <v>Heterozygous</v>
          </cell>
          <cell r="TV101" t="str">
            <v>Heterozygous</v>
          </cell>
        </row>
        <row r="102">
          <cell r="TS102" t="str">
            <v>OtsCC16ROGR_0329</v>
          </cell>
          <cell r="TT102" t="str">
            <v>TTAA</v>
          </cell>
          <cell r="TU102" t="str">
            <v>Homozygous Spring</v>
          </cell>
          <cell r="TV102" t="str">
            <v>Homozygous Spring</v>
          </cell>
        </row>
        <row r="103">
          <cell r="TS103" t="str">
            <v>OtsCC16ROGR_0337</v>
          </cell>
          <cell r="TT103" t="str">
            <v>TTAA</v>
          </cell>
          <cell r="TU103" t="str">
            <v>Homozygous Spring</v>
          </cell>
          <cell r="TV103" t="str">
            <v>Homozygous Spring</v>
          </cell>
        </row>
        <row r="104">
          <cell r="TS104" t="str">
            <v>OtsCC16ROGR_0342</v>
          </cell>
          <cell r="TT104" t="str">
            <v>ATAT</v>
          </cell>
          <cell r="TU104" t="str">
            <v>Heterozygous</v>
          </cell>
          <cell r="TV104" t="str">
            <v>Heterozygous</v>
          </cell>
        </row>
        <row r="105">
          <cell r="TS105" t="str">
            <v>OtsCC16ROGR_0348</v>
          </cell>
          <cell r="TT105" t="str">
            <v>TTAA</v>
          </cell>
          <cell r="TU105" t="str">
            <v>Homozygous Spring</v>
          </cell>
          <cell r="TV105" t="str">
            <v>Homozygous Spring</v>
          </cell>
        </row>
        <row r="106">
          <cell r="TS106" t="str">
            <v>OtsCC16ROGR_0352</v>
          </cell>
          <cell r="TT106" t="str">
            <v>AATT</v>
          </cell>
          <cell r="TU106" t="str">
            <v>Homozygous Fall</v>
          </cell>
          <cell r="TV106" t="str">
            <v>Homozygous Fall</v>
          </cell>
        </row>
        <row r="107">
          <cell r="TS107" t="str">
            <v>OtsCC16ROGR_0356</v>
          </cell>
          <cell r="TT107" t="str">
            <v>ATAT</v>
          </cell>
          <cell r="TU107" t="str">
            <v>Heterozygous</v>
          </cell>
          <cell r="TV107" t="str">
            <v>Heterozygous</v>
          </cell>
        </row>
        <row r="108">
          <cell r="TS108" t="str">
            <v>OtsCC16ROGR_0361</v>
          </cell>
          <cell r="TT108" t="str">
            <v>ATAT</v>
          </cell>
          <cell r="TU108" t="str">
            <v>Heterozygous</v>
          </cell>
          <cell r="TV108" t="str">
            <v>Heterozygous</v>
          </cell>
        </row>
        <row r="109">
          <cell r="TS109" t="str">
            <v>OtsCC16ROGR_0363</v>
          </cell>
          <cell r="TT109" t="str">
            <v>ATAA</v>
          </cell>
          <cell r="TU109" t="str">
            <v>Heterozygous</v>
          </cell>
          <cell r="TV109" t="str">
            <v>Homozygous Spring</v>
          </cell>
        </row>
        <row r="110">
          <cell r="TS110" t="str">
            <v>OtsCC16ROGR_0365</v>
          </cell>
          <cell r="TT110" t="str">
            <v>TTAA</v>
          </cell>
          <cell r="TU110" t="str">
            <v>Homozygous Spring</v>
          </cell>
          <cell r="TV110" t="str">
            <v>Homozygous Spring</v>
          </cell>
        </row>
        <row r="111">
          <cell r="TS111" t="str">
            <v>OtsCC16ROGR_0374</v>
          </cell>
          <cell r="TT111" t="str">
            <v>TTAA</v>
          </cell>
          <cell r="TU111" t="str">
            <v>Homozygous Spring</v>
          </cell>
          <cell r="TV111" t="str">
            <v>Homozygous Spring</v>
          </cell>
        </row>
        <row r="112">
          <cell r="TS112" t="str">
            <v>OtsCC16ROGR_0376</v>
          </cell>
          <cell r="TT112" t="str">
            <v>ATAT</v>
          </cell>
          <cell r="TU112" t="str">
            <v>Heterozygous</v>
          </cell>
          <cell r="TV112" t="str">
            <v>Heterozygous</v>
          </cell>
        </row>
        <row r="113">
          <cell r="TS113" t="str">
            <v>OtsCC16ROGR_0384</v>
          </cell>
          <cell r="TT113" t="str">
            <v>TTAA</v>
          </cell>
          <cell r="TU113" t="str">
            <v>Homozygous Spring</v>
          </cell>
          <cell r="TV113" t="str">
            <v>Homozygous Spring</v>
          </cell>
        </row>
        <row r="114">
          <cell r="TS114" t="str">
            <v>OtsCC16ROGR_0387</v>
          </cell>
          <cell r="TT114" t="str">
            <v>ATAT</v>
          </cell>
          <cell r="TU114" t="str">
            <v>Heterozygous</v>
          </cell>
          <cell r="TV114" t="str">
            <v>Heterozygous</v>
          </cell>
        </row>
        <row r="115">
          <cell r="TS115" t="str">
            <v>OtsCC16ROGR_0394</v>
          </cell>
          <cell r="TT115" t="str">
            <v>ATAT</v>
          </cell>
          <cell r="TU115" t="str">
            <v>Heterozygous</v>
          </cell>
          <cell r="TV115" t="str">
            <v>Heterozygous</v>
          </cell>
        </row>
        <row r="116">
          <cell r="TS116" t="str">
            <v>OtsCC16ROGR_0395</v>
          </cell>
          <cell r="TT116" t="str">
            <v>AATT</v>
          </cell>
          <cell r="TU116" t="str">
            <v>Homozygous Fall</v>
          </cell>
          <cell r="TV116" t="str">
            <v>Homozygous Fall</v>
          </cell>
        </row>
        <row r="117">
          <cell r="TS117" t="str">
            <v>OtsCC16ROGR_0396</v>
          </cell>
          <cell r="TT117" t="str">
            <v>AATT</v>
          </cell>
          <cell r="TU117" t="str">
            <v>Homozygous Fall</v>
          </cell>
          <cell r="TV117" t="str">
            <v>Homozygous Fall</v>
          </cell>
        </row>
        <row r="118">
          <cell r="TS118" t="str">
            <v>OtsCC16ROGR_0398</v>
          </cell>
          <cell r="TT118" t="str">
            <v>AATT</v>
          </cell>
          <cell r="TU118" t="str">
            <v>Homozygous Fall</v>
          </cell>
          <cell r="TV118" t="str">
            <v>Homozygous Fall</v>
          </cell>
        </row>
        <row r="119">
          <cell r="TS119" t="str">
            <v>OtsCC16ROGR_0403</v>
          </cell>
          <cell r="TT119" t="str">
            <v>ATAT</v>
          </cell>
          <cell r="TU119" t="str">
            <v>Heterozygous</v>
          </cell>
          <cell r="TV119" t="str">
            <v>Heterozygous</v>
          </cell>
        </row>
        <row r="120">
          <cell r="TS120" t="str">
            <v>OtsCC16ROGR_0404</v>
          </cell>
          <cell r="TT120" t="str">
            <v>ATAT</v>
          </cell>
          <cell r="TU120" t="str">
            <v>Heterozygous</v>
          </cell>
          <cell r="TV120" t="str">
            <v>Heterozygous</v>
          </cell>
        </row>
        <row r="121">
          <cell r="TS121" t="str">
            <v>OtsCC16ROGR_0407</v>
          </cell>
          <cell r="TT121" t="str">
            <v>ATAT</v>
          </cell>
          <cell r="TU121" t="str">
            <v>Heterozygous</v>
          </cell>
          <cell r="TV121" t="str">
            <v>Heterozygous</v>
          </cell>
        </row>
        <row r="122">
          <cell r="TS122" t="str">
            <v>OtsCC16ROGR_0408</v>
          </cell>
          <cell r="TT122" t="str">
            <v>TTAA</v>
          </cell>
          <cell r="TU122" t="str">
            <v>Homozygous Spring</v>
          </cell>
          <cell r="TV122" t="str">
            <v>Homozygous Spring</v>
          </cell>
        </row>
        <row r="123">
          <cell r="TS123" t="str">
            <v>OtsCC16ROGR_0409</v>
          </cell>
          <cell r="TT123" t="str">
            <v>TTAA</v>
          </cell>
          <cell r="TU123" t="str">
            <v>Homozygous Spring</v>
          </cell>
          <cell r="TV123" t="str">
            <v>Homozygous Spring</v>
          </cell>
        </row>
        <row r="124">
          <cell r="TS124" t="str">
            <v>OtsCC16ROGR_0415</v>
          </cell>
          <cell r="TT124" t="str">
            <v>AATT</v>
          </cell>
          <cell r="TU124" t="str">
            <v>Homozygous Fall</v>
          </cell>
          <cell r="TV124" t="str">
            <v>Homozygous Fall</v>
          </cell>
        </row>
        <row r="125">
          <cell r="TS125" t="str">
            <v>OtsCC16ROGR_0423</v>
          </cell>
          <cell r="TT125" t="str">
            <v>AATT</v>
          </cell>
          <cell r="TU125" t="str">
            <v>Homozygous Fall</v>
          </cell>
          <cell r="TV125" t="str">
            <v>Homozygous Fall</v>
          </cell>
        </row>
        <row r="126">
          <cell r="TS126" t="str">
            <v>OtsCC16ROGR_0425</v>
          </cell>
          <cell r="TT126" t="str">
            <v>AATT</v>
          </cell>
          <cell r="TU126" t="str">
            <v>Homozygous Fall</v>
          </cell>
          <cell r="TV126" t="str">
            <v>Homozygous Fall</v>
          </cell>
        </row>
        <row r="127">
          <cell r="TS127" t="str">
            <v>OtsCC16ROGR_0426</v>
          </cell>
          <cell r="TT127" t="str">
            <v>AATT</v>
          </cell>
          <cell r="TU127" t="str">
            <v>Homozygous Fall</v>
          </cell>
          <cell r="TV127" t="str">
            <v>Homozygous Fall</v>
          </cell>
        </row>
        <row r="128">
          <cell r="TS128" t="str">
            <v>OtsCC16ROGR_0429</v>
          </cell>
          <cell r="TT128" t="str">
            <v>AATT</v>
          </cell>
          <cell r="TU128" t="str">
            <v>Homozygous Fall</v>
          </cell>
          <cell r="TV128" t="str">
            <v>Homozygous Fall</v>
          </cell>
        </row>
        <row r="129">
          <cell r="TS129" t="str">
            <v>OtsCC16ROGR_0509</v>
          </cell>
          <cell r="TT129" t="str">
            <v>AATT</v>
          </cell>
          <cell r="TU129" t="str">
            <v>Homozygous Fall</v>
          </cell>
          <cell r="TV129" t="str">
            <v>Homozygous Fall</v>
          </cell>
        </row>
        <row r="130">
          <cell r="TS130" t="str">
            <v>OtsCC16ROGR_0524</v>
          </cell>
          <cell r="TT130" t="str">
            <v>TTAA</v>
          </cell>
          <cell r="TU130" t="str">
            <v>Homozygous Spring</v>
          </cell>
          <cell r="TV130" t="str">
            <v>Homozygous Spring</v>
          </cell>
        </row>
        <row r="131">
          <cell r="TS131" t="str">
            <v>OtsCC16ROGR_0528</v>
          </cell>
          <cell r="TT131" t="str">
            <v>TTAA</v>
          </cell>
          <cell r="TU131" t="str">
            <v>Homozygous Spring</v>
          </cell>
          <cell r="TV131" t="str">
            <v>Homozygous Spring</v>
          </cell>
        </row>
        <row r="132">
          <cell r="TS132" t="str">
            <v>OtsCC17ROGR_0001</v>
          </cell>
          <cell r="TT132" t="str">
            <v>TTAA</v>
          </cell>
          <cell r="TU132" t="str">
            <v>Homozygous Spring</v>
          </cell>
          <cell r="TV132" t="str">
            <v>Homozygous Spring</v>
          </cell>
        </row>
        <row r="133">
          <cell r="TS133" t="str">
            <v>OtsCC17ROGR_0004</v>
          </cell>
          <cell r="TT133" t="str">
            <v>TTAA</v>
          </cell>
          <cell r="TU133" t="str">
            <v>Homozygous Spring</v>
          </cell>
          <cell r="TV133" t="str">
            <v>Homozygous Spring</v>
          </cell>
        </row>
        <row r="134">
          <cell r="TS134" t="str">
            <v>OtsCC17ROGR_0007</v>
          </cell>
          <cell r="TT134" t="str">
            <v>TTAA</v>
          </cell>
          <cell r="TU134" t="str">
            <v>Homozygous Spring</v>
          </cell>
          <cell r="TV134" t="str">
            <v>Homozygous Spring</v>
          </cell>
        </row>
        <row r="135">
          <cell r="TS135" t="str">
            <v>OtsCC17ROGR_0010</v>
          </cell>
          <cell r="TT135" t="str">
            <v>ATAT</v>
          </cell>
          <cell r="TU135" t="str">
            <v>Heterozygous</v>
          </cell>
          <cell r="TV135" t="str">
            <v>Heterozygous</v>
          </cell>
        </row>
        <row r="136">
          <cell r="TS136" t="str">
            <v>OtsCC17ROGR_0011</v>
          </cell>
          <cell r="TT136" t="str">
            <v>TTAA</v>
          </cell>
          <cell r="TU136" t="str">
            <v>Homozygous Spring</v>
          </cell>
          <cell r="TV136" t="str">
            <v>Homozygous Spring</v>
          </cell>
        </row>
        <row r="137">
          <cell r="TS137" t="str">
            <v>OtsCC17ROGR_0012</v>
          </cell>
          <cell r="TT137" t="str">
            <v>TTAA</v>
          </cell>
          <cell r="TU137" t="str">
            <v>Homozygous Spring</v>
          </cell>
          <cell r="TV137" t="str">
            <v>Homozygous Spring</v>
          </cell>
        </row>
        <row r="138">
          <cell r="TS138" t="str">
            <v>OtsCC17ROGR_0017</v>
          </cell>
          <cell r="TT138" t="str">
            <v>ATAT</v>
          </cell>
          <cell r="TU138" t="str">
            <v>Heterozygous</v>
          </cell>
          <cell r="TV138" t="str">
            <v>Heterozygous</v>
          </cell>
        </row>
        <row r="139">
          <cell r="TS139" t="str">
            <v>OtsCC17ROGR_0019</v>
          </cell>
          <cell r="TT139" t="str">
            <v>TTAA</v>
          </cell>
          <cell r="TU139" t="str">
            <v>Homozygous Spring</v>
          </cell>
          <cell r="TV139" t="str">
            <v>Homozygous Spring</v>
          </cell>
        </row>
        <row r="140">
          <cell r="TS140" t="str">
            <v>OtsCC17ROGR_0022</v>
          </cell>
          <cell r="TT140" t="str">
            <v>TTAA</v>
          </cell>
          <cell r="TU140" t="str">
            <v>Homozygous Spring</v>
          </cell>
          <cell r="TV140" t="str">
            <v>Homozygous Spring</v>
          </cell>
        </row>
        <row r="141">
          <cell r="TS141" t="str">
            <v>OtsCC17ROGR_0023</v>
          </cell>
          <cell r="TT141" t="str">
            <v>TTAA</v>
          </cell>
          <cell r="TU141" t="str">
            <v>Homozygous Spring</v>
          </cell>
          <cell r="TV141" t="str">
            <v>Homozygous Spring</v>
          </cell>
        </row>
        <row r="142">
          <cell r="TS142" t="str">
            <v>OtsCC17ROGR_0024</v>
          </cell>
          <cell r="TT142" t="str">
            <v>TTAA</v>
          </cell>
          <cell r="TU142" t="str">
            <v>Homozygous Spring</v>
          </cell>
          <cell r="TV142" t="str">
            <v>Homozygous Spring</v>
          </cell>
        </row>
        <row r="143">
          <cell r="TS143" t="str">
            <v>OtsCC17ROGR_0025</v>
          </cell>
          <cell r="TT143" t="str">
            <v>TTAA</v>
          </cell>
          <cell r="TU143" t="str">
            <v>Homozygous Spring</v>
          </cell>
          <cell r="TV143" t="str">
            <v>Homozygous Spring</v>
          </cell>
        </row>
        <row r="144">
          <cell r="TS144" t="str">
            <v>OtsCC17ROGR_0026</v>
          </cell>
          <cell r="TT144" t="str">
            <v>ATAA</v>
          </cell>
          <cell r="TU144" t="str">
            <v>Heterozygous</v>
          </cell>
          <cell r="TV144" t="str">
            <v>Homozygous Spring</v>
          </cell>
        </row>
        <row r="145">
          <cell r="TS145" t="str">
            <v>OtsCC17ROGR_0027</v>
          </cell>
          <cell r="TT145" t="str">
            <v>TTAA</v>
          </cell>
          <cell r="TU145" t="str">
            <v>Homozygous Spring</v>
          </cell>
          <cell r="TV145" t="str">
            <v>Homozygous Spring</v>
          </cell>
        </row>
        <row r="146">
          <cell r="TS146" t="str">
            <v>OtsCC17ROGR_0028</v>
          </cell>
          <cell r="TT146" t="str">
            <v>TTAA</v>
          </cell>
          <cell r="TU146" t="str">
            <v>Homozygous Spring</v>
          </cell>
          <cell r="TV146" t="str">
            <v>Homozygous Spring</v>
          </cell>
        </row>
        <row r="147">
          <cell r="TS147" t="str">
            <v>OtsCC17ROGR_0029</v>
          </cell>
          <cell r="TT147" t="str">
            <v>TTAA</v>
          </cell>
          <cell r="TU147" t="str">
            <v>Homozygous Spring</v>
          </cell>
          <cell r="TV147" t="str">
            <v>Homozygous Spring</v>
          </cell>
        </row>
        <row r="148">
          <cell r="TS148" t="str">
            <v>OtsCC17ROGR_0030</v>
          </cell>
          <cell r="TT148" t="str">
            <v>ATAT</v>
          </cell>
          <cell r="TU148" t="str">
            <v>Heterozygous</v>
          </cell>
          <cell r="TV148" t="str">
            <v>Heterozygous</v>
          </cell>
        </row>
        <row r="149">
          <cell r="TS149" t="str">
            <v>OtsCC17ROGR_0031</v>
          </cell>
          <cell r="TT149" t="str">
            <v>TTAA</v>
          </cell>
          <cell r="TU149" t="str">
            <v>Homozygous Spring</v>
          </cell>
          <cell r="TV149" t="str">
            <v>Homozygous Spring</v>
          </cell>
        </row>
        <row r="150">
          <cell r="TS150" t="str">
            <v>OtsCC17ROGR_0032</v>
          </cell>
          <cell r="TT150" t="str">
            <v>TTAA</v>
          </cell>
          <cell r="TU150" t="str">
            <v>Homozygous Spring</v>
          </cell>
          <cell r="TV150" t="str">
            <v>Homozygous Spring</v>
          </cell>
        </row>
        <row r="151">
          <cell r="TS151" t="str">
            <v>OtsCC17ROGR_0035</v>
          </cell>
          <cell r="TT151" t="str">
            <v>TTAA</v>
          </cell>
          <cell r="TU151" t="str">
            <v>Homozygous Spring</v>
          </cell>
          <cell r="TV151" t="str">
            <v>Homozygous Spring</v>
          </cell>
        </row>
        <row r="152">
          <cell r="TS152" t="str">
            <v>OtsCC17ROGR_0036</v>
          </cell>
          <cell r="TT152" t="str">
            <v>TTAA</v>
          </cell>
          <cell r="TU152" t="str">
            <v>Homozygous Spring</v>
          </cell>
          <cell r="TV152" t="str">
            <v>Homozygous Spring</v>
          </cell>
        </row>
        <row r="153">
          <cell r="TS153" t="str">
            <v>OtsCC17ROGR_0038</v>
          </cell>
          <cell r="TT153" t="str">
            <v>ATAT</v>
          </cell>
          <cell r="TU153" t="str">
            <v>Heterozygous</v>
          </cell>
          <cell r="TV153" t="str">
            <v>Heterozygous</v>
          </cell>
        </row>
        <row r="154">
          <cell r="TS154" t="str">
            <v>OtsCC17ROGR_0040</v>
          </cell>
          <cell r="TT154" t="str">
            <v>TTAA</v>
          </cell>
          <cell r="TU154" t="str">
            <v>Homozygous Spring</v>
          </cell>
          <cell r="TV154" t="str">
            <v>Homozygous Spring</v>
          </cell>
        </row>
        <row r="155">
          <cell r="TS155" t="str">
            <v>OtsCC17ROGR_0041</v>
          </cell>
          <cell r="TT155" t="str">
            <v>TTAA</v>
          </cell>
          <cell r="TU155" t="str">
            <v>Homozygous Spring</v>
          </cell>
          <cell r="TV155" t="str">
            <v>Homozygous Spring</v>
          </cell>
        </row>
        <row r="156">
          <cell r="TS156" t="str">
            <v>OtsCC17ROGR_0042</v>
          </cell>
          <cell r="TT156" t="str">
            <v>TTAA</v>
          </cell>
          <cell r="TU156" t="str">
            <v>Homozygous Spring</v>
          </cell>
          <cell r="TV156" t="str">
            <v>Homozygous Spring</v>
          </cell>
        </row>
        <row r="157">
          <cell r="TS157" t="str">
            <v>OtsCC17ROGR_0043</v>
          </cell>
          <cell r="TT157" t="str">
            <v>ATAA</v>
          </cell>
          <cell r="TU157" t="str">
            <v>Heterozygous</v>
          </cell>
          <cell r="TV157" t="str">
            <v>Homozygous Spring</v>
          </cell>
        </row>
        <row r="158">
          <cell r="TS158" t="str">
            <v>OtsCC17ROGR_0044</v>
          </cell>
          <cell r="TT158" t="str">
            <v>ATAT</v>
          </cell>
          <cell r="TU158" t="str">
            <v>Heterozygous</v>
          </cell>
          <cell r="TV158" t="str">
            <v>Heterozygous</v>
          </cell>
        </row>
        <row r="159">
          <cell r="TS159" t="str">
            <v>OtsCC17ROGR_0046</v>
          </cell>
          <cell r="TT159" t="str">
            <v>TTAA</v>
          </cell>
          <cell r="TU159" t="str">
            <v>Homozygous Spring</v>
          </cell>
          <cell r="TV159" t="str">
            <v>Homozygous Spring</v>
          </cell>
        </row>
        <row r="160">
          <cell r="TS160" t="str">
            <v>OtsCC17ROGR_0049</v>
          </cell>
          <cell r="TT160" t="str">
            <v>TTAA</v>
          </cell>
          <cell r="TU160" t="str">
            <v>Homozygous Spring</v>
          </cell>
          <cell r="TV160" t="str">
            <v>Homozygous Spring</v>
          </cell>
        </row>
        <row r="161">
          <cell r="TS161" t="str">
            <v>OtsCC17ROGR_0050</v>
          </cell>
          <cell r="TT161" t="str">
            <v>TTAA</v>
          </cell>
          <cell r="TU161" t="str">
            <v>Homozygous Spring</v>
          </cell>
          <cell r="TV161" t="str">
            <v>Homozygous Spring</v>
          </cell>
        </row>
        <row r="162">
          <cell r="TS162" t="str">
            <v>OtsCC17ROGR_0054</v>
          </cell>
          <cell r="TT162" t="str">
            <v>TTAA</v>
          </cell>
          <cell r="TU162" t="str">
            <v>Homozygous Spring</v>
          </cell>
          <cell r="TV162" t="str">
            <v>Homozygous Spring</v>
          </cell>
        </row>
        <row r="163">
          <cell r="TS163" t="str">
            <v>OtsCC17ROGR_0058</v>
          </cell>
          <cell r="TT163" t="str">
            <v>TTAA</v>
          </cell>
          <cell r="TU163" t="str">
            <v>Homozygous Spring</v>
          </cell>
          <cell r="TV163" t="str">
            <v>Homozygous Spring</v>
          </cell>
        </row>
        <row r="164">
          <cell r="TS164" t="str">
            <v>OtsCC17ROGR_0062</v>
          </cell>
          <cell r="TT164" t="str">
            <v>TTAA</v>
          </cell>
          <cell r="TU164" t="str">
            <v>Homozygous Spring</v>
          </cell>
          <cell r="TV164" t="str">
            <v>Homozygous Spring</v>
          </cell>
        </row>
        <row r="165">
          <cell r="TS165" t="str">
            <v>OtsCC17ROGR_0065</v>
          </cell>
          <cell r="TT165" t="str">
            <v>TTAA</v>
          </cell>
          <cell r="TU165" t="str">
            <v>Homozygous Spring</v>
          </cell>
          <cell r="TV165" t="str">
            <v>Homozygous Spring</v>
          </cell>
        </row>
        <row r="166">
          <cell r="TS166" t="str">
            <v>OtsCC17ROGR_0069</v>
          </cell>
          <cell r="TT166" t="str">
            <v>TTAA</v>
          </cell>
          <cell r="TU166" t="str">
            <v>Homozygous Spring</v>
          </cell>
          <cell r="TV166" t="str">
            <v>Homozygous Spring</v>
          </cell>
        </row>
        <row r="167">
          <cell r="TS167" t="str">
            <v>OtsCC17ROGR_0073</v>
          </cell>
          <cell r="TT167" t="str">
            <v>TTAA</v>
          </cell>
          <cell r="TU167" t="str">
            <v>Homozygous Spring</v>
          </cell>
          <cell r="TV167" t="str">
            <v>Homozygous Spring</v>
          </cell>
        </row>
        <row r="168">
          <cell r="TS168" t="str">
            <v>OtsCC17ROGR_0075</v>
          </cell>
          <cell r="TT168" t="str">
            <v>TTAA</v>
          </cell>
          <cell r="TU168" t="str">
            <v>Homozygous Spring</v>
          </cell>
          <cell r="TV168" t="str">
            <v>Homozygous Spring</v>
          </cell>
        </row>
        <row r="169">
          <cell r="TS169" t="str">
            <v>OtsCC17ROGR_0077</v>
          </cell>
          <cell r="TT169" t="str">
            <v>TTAA</v>
          </cell>
          <cell r="TU169" t="str">
            <v>Homozygous Spring</v>
          </cell>
          <cell r="TV169" t="str">
            <v>Homozygous Spring</v>
          </cell>
        </row>
        <row r="170">
          <cell r="TS170" t="str">
            <v>OtsCC17ROGR_0082</v>
          </cell>
          <cell r="TT170" t="str">
            <v>TTAA</v>
          </cell>
          <cell r="TU170" t="str">
            <v>Homozygous Spring</v>
          </cell>
          <cell r="TV170" t="str">
            <v>Homozygous Spring</v>
          </cell>
        </row>
        <row r="171">
          <cell r="TS171" t="str">
            <v>OtsCC17ROGR_0086</v>
          </cell>
          <cell r="TT171" t="str">
            <v>TTAA</v>
          </cell>
          <cell r="TU171" t="str">
            <v>Homozygous Spring</v>
          </cell>
          <cell r="TV171" t="str">
            <v>Homozygous Spring</v>
          </cell>
        </row>
        <row r="172">
          <cell r="TS172" t="str">
            <v>OtsCC17ROGR_0095</v>
          </cell>
          <cell r="TT172" t="str">
            <v>TTAA</v>
          </cell>
          <cell r="TU172" t="str">
            <v>Homozygous Spring</v>
          </cell>
          <cell r="TV172" t="str">
            <v>Homozygous Spring</v>
          </cell>
        </row>
        <row r="173">
          <cell r="TS173" t="str">
            <v>OtsCC17ROGR_0099</v>
          </cell>
          <cell r="TT173" t="str">
            <v>TTAA</v>
          </cell>
          <cell r="TU173" t="str">
            <v>Homozygous Spring</v>
          </cell>
          <cell r="TV173" t="str">
            <v>Homozygous Spring</v>
          </cell>
        </row>
        <row r="174">
          <cell r="TS174" t="str">
            <v>OtsCC17ROGR_0104</v>
          </cell>
          <cell r="TT174" t="str">
            <v>TTAA</v>
          </cell>
          <cell r="TU174" t="str">
            <v>Homozygous Spring</v>
          </cell>
          <cell r="TV174" t="str">
            <v>Homozygous Spring</v>
          </cell>
        </row>
        <row r="175">
          <cell r="TS175" t="str">
            <v>OtsCC17ROGR_0110</v>
          </cell>
          <cell r="TT175" t="str">
            <v>TTAA</v>
          </cell>
          <cell r="TU175" t="str">
            <v>Homozygous Spring</v>
          </cell>
          <cell r="TV175" t="str">
            <v>Homozygous Spring</v>
          </cell>
        </row>
        <row r="176">
          <cell r="TS176" t="str">
            <v>OtsCC17ROGR_0112</v>
          </cell>
          <cell r="TT176" t="str">
            <v>TTAA</v>
          </cell>
          <cell r="TU176" t="str">
            <v>Homozygous Spring</v>
          </cell>
          <cell r="TV176" t="str">
            <v>Homozygous Spring</v>
          </cell>
        </row>
        <row r="177">
          <cell r="TS177" t="str">
            <v>OtsCC17ROGR_0114</v>
          </cell>
          <cell r="TT177" t="str">
            <v>TTAA</v>
          </cell>
          <cell r="TU177" t="str">
            <v>Homozygous Spring</v>
          </cell>
          <cell r="TV177" t="str">
            <v>Homozygous Spring</v>
          </cell>
        </row>
        <row r="178">
          <cell r="TS178" t="str">
            <v>OtsCC17ROGR_0119</v>
          </cell>
          <cell r="TT178" t="str">
            <v>ATAT</v>
          </cell>
          <cell r="TU178" t="str">
            <v>Heterozygous</v>
          </cell>
          <cell r="TV178" t="str">
            <v>Heterozygous</v>
          </cell>
        </row>
        <row r="179">
          <cell r="TS179" t="str">
            <v>OtsCC17ROGR_0121</v>
          </cell>
          <cell r="TT179" t="str">
            <v>TTAA</v>
          </cell>
          <cell r="TU179" t="str">
            <v>Homozygous Spring</v>
          </cell>
          <cell r="TV179" t="str">
            <v>Homozygous Spring</v>
          </cell>
        </row>
        <row r="180">
          <cell r="TS180" t="str">
            <v>OtsCC17ROGR_0122</v>
          </cell>
          <cell r="TT180" t="str">
            <v>ATAT</v>
          </cell>
          <cell r="TU180" t="str">
            <v>Heterozygous</v>
          </cell>
          <cell r="TV180" t="str">
            <v>Heterozygous</v>
          </cell>
        </row>
        <row r="181">
          <cell r="TS181" t="str">
            <v>OtsCC17ROGR_0127</v>
          </cell>
          <cell r="TT181" t="str">
            <v>TTAA</v>
          </cell>
          <cell r="TU181" t="str">
            <v>Homozygous Spring</v>
          </cell>
          <cell r="TV181" t="str">
            <v>Homozygous Spring</v>
          </cell>
        </row>
        <row r="182">
          <cell r="TS182" t="str">
            <v>OtsCC17ROGR_0130</v>
          </cell>
          <cell r="TT182" t="str">
            <v>ATAT</v>
          </cell>
          <cell r="TU182" t="str">
            <v>Heterozygous</v>
          </cell>
          <cell r="TV182" t="str">
            <v>Heterozygous</v>
          </cell>
        </row>
        <row r="183">
          <cell r="TS183" t="str">
            <v>OtsCC17ROGR_0131</v>
          </cell>
          <cell r="TT183" t="str">
            <v>TTAA</v>
          </cell>
          <cell r="TU183" t="str">
            <v>Homozygous Spring</v>
          </cell>
          <cell r="TV183" t="str">
            <v>Homozygous Spring</v>
          </cell>
        </row>
        <row r="184">
          <cell r="TS184" t="str">
            <v>OtsCC17ROGR_0132</v>
          </cell>
          <cell r="TT184" t="str">
            <v>TTAA</v>
          </cell>
          <cell r="TU184" t="str">
            <v>Homozygous Spring</v>
          </cell>
          <cell r="TV184" t="str">
            <v>Homozygous Spring</v>
          </cell>
        </row>
        <row r="185">
          <cell r="TS185" t="str">
            <v>OtsCC17ROGR_0133</v>
          </cell>
          <cell r="TT185" t="str">
            <v>TTAA</v>
          </cell>
          <cell r="TU185" t="str">
            <v>Homozygous Spring</v>
          </cell>
          <cell r="TV185" t="str">
            <v>Homozygous Spring</v>
          </cell>
        </row>
        <row r="186">
          <cell r="TS186" t="str">
            <v>OtsCC17ROGR_0134</v>
          </cell>
          <cell r="TT186" t="str">
            <v>TTAT</v>
          </cell>
          <cell r="TU186" t="str">
            <v>Homozygous Spring</v>
          </cell>
          <cell r="TV186" t="str">
            <v>Heterozygous</v>
          </cell>
        </row>
        <row r="187">
          <cell r="TS187" t="str">
            <v>OtsCC17ROGR_0139</v>
          </cell>
          <cell r="TT187" t="str">
            <v>TTAA</v>
          </cell>
          <cell r="TU187" t="str">
            <v>Homozygous Spring</v>
          </cell>
          <cell r="TV187" t="str">
            <v>Homozygous Spring</v>
          </cell>
        </row>
        <row r="188">
          <cell r="TS188" t="str">
            <v>OtsCC17ROGR_0140</v>
          </cell>
          <cell r="TT188" t="str">
            <v>ATAT</v>
          </cell>
          <cell r="TU188" t="str">
            <v>Heterozygous</v>
          </cell>
          <cell r="TV188" t="str">
            <v>Heterozygous</v>
          </cell>
        </row>
        <row r="189">
          <cell r="TS189" t="str">
            <v>OtsCC17ROGR_0141</v>
          </cell>
          <cell r="TT189" t="str">
            <v>TTAA</v>
          </cell>
          <cell r="TU189" t="str">
            <v>Homozygous Spring</v>
          </cell>
          <cell r="TV189" t="str">
            <v>Homozygous Spring</v>
          </cell>
        </row>
        <row r="190">
          <cell r="TS190" t="str">
            <v>OtsCC17ROGR_0146</v>
          </cell>
          <cell r="TT190" t="str">
            <v>TTAA</v>
          </cell>
          <cell r="TU190" t="str">
            <v>Homozygous Spring</v>
          </cell>
          <cell r="TV190" t="str">
            <v>Homozygous Spring</v>
          </cell>
        </row>
        <row r="191">
          <cell r="TS191" t="str">
            <v>OtsCC17ROGR_0148</v>
          </cell>
          <cell r="TT191" t="str">
            <v>TTAA</v>
          </cell>
          <cell r="TU191" t="str">
            <v>Homozygous Spring</v>
          </cell>
          <cell r="TV191" t="str">
            <v>Homozygous Spring</v>
          </cell>
        </row>
        <row r="192">
          <cell r="TS192" t="str">
            <v>OtsCC17ROGR_0150</v>
          </cell>
          <cell r="TT192" t="str">
            <v>ATAT</v>
          </cell>
          <cell r="TU192" t="str">
            <v>Heterozygous</v>
          </cell>
          <cell r="TV192" t="str">
            <v>Heterozygous</v>
          </cell>
        </row>
        <row r="193">
          <cell r="TS193" t="str">
            <v>OtsCC17ROGR_0152</v>
          </cell>
          <cell r="TT193" t="str">
            <v>TTAA</v>
          </cell>
          <cell r="TU193" t="str">
            <v>Homozygous Spring</v>
          </cell>
          <cell r="TV193" t="str">
            <v>Homozygous Spring</v>
          </cell>
        </row>
        <row r="194">
          <cell r="TS194" t="str">
            <v>OtsCC17ROGR_0154</v>
          </cell>
          <cell r="TT194" t="str">
            <v>ATAT</v>
          </cell>
          <cell r="TU194" t="str">
            <v>Heterozygous</v>
          </cell>
          <cell r="TV194" t="str">
            <v>Heterozygous</v>
          </cell>
        </row>
        <row r="195">
          <cell r="TS195" t="str">
            <v>OtsCC17ROGR_0156</v>
          </cell>
          <cell r="TT195" t="str">
            <v>TTAA</v>
          </cell>
          <cell r="TU195" t="str">
            <v>Homozygous Spring</v>
          </cell>
          <cell r="TV195" t="str">
            <v>Homozygous Spring</v>
          </cell>
        </row>
        <row r="196">
          <cell r="TS196" t="str">
            <v>OtsCC17ROGR_0160</v>
          </cell>
          <cell r="TT196" t="str">
            <v>TTAA</v>
          </cell>
          <cell r="TU196" t="str">
            <v>Homozygous Spring</v>
          </cell>
          <cell r="TV196" t="str">
            <v>Homozygous Spring</v>
          </cell>
        </row>
        <row r="197">
          <cell r="TS197" t="str">
            <v>OtsCC17ROGR_0167</v>
          </cell>
          <cell r="TT197" t="str">
            <v>TTAA</v>
          </cell>
          <cell r="TU197" t="str">
            <v>Homozygous Spring</v>
          </cell>
          <cell r="TV197" t="str">
            <v>Homozygous Spring</v>
          </cell>
        </row>
        <row r="198">
          <cell r="TS198" t="str">
            <v>OtsCC17ROGR_0168</v>
          </cell>
          <cell r="TT198" t="str">
            <v>ATAT</v>
          </cell>
          <cell r="TU198" t="str">
            <v>Heterozygous</v>
          </cell>
          <cell r="TV198" t="str">
            <v>Heterozygous</v>
          </cell>
        </row>
        <row r="199">
          <cell r="TS199" t="str">
            <v>OtsCC17ROGR_0170</v>
          </cell>
          <cell r="TT199" t="str">
            <v>TTAA</v>
          </cell>
          <cell r="TU199" t="str">
            <v>Homozygous Spring</v>
          </cell>
          <cell r="TV199" t="str">
            <v>Homozygous Spring</v>
          </cell>
        </row>
        <row r="200">
          <cell r="TS200" t="str">
            <v>OtsCC17ROGR_0172</v>
          </cell>
          <cell r="TT200" t="str">
            <v>TTAA</v>
          </cell>
          <cell r="TU200" t="str">
            <v>Homozygous Spring</v>
          </cell>
          <cell r="TV200" t="str">
            <v>Homozygous Spring</v>
          </cell>
        </row>
        <row r="201">
          <cell r="TS201" t="str">
            <v>OtsCC17ROGR_0174</v>
          </cell>
          <cell r="TT201">
            <v>0</v>
          </cell>
          <cell r="TU201" t="str">
            <v>Heterozygous</v>
          </cell>
        </row>
        <row r="202">
          <cell r="TS202" t="str">
            <v>OtsCC17ROGR_0176</v>
          </cell>
          <cell r="TT202" t="str">
            <v>TTAA</v>
          </cell>
          <cell r="TU202" t="str">
            <v>Homozygous Spring</v>
          </cell>
          <cell r="TV202" t="str">
            <v>Homozygous Spring</v>
          </cell>
        </row>
        <row r="203">
          <cell r="TS203" t="str">
            <v>OtsCC17ROGR_0178</v>
          </cell>
          <cell r="TT203" t="str">
            <v>ATAT</v>
          </cell>
          <cell r="TU203" t="str">
            <v>Heterozygous</v>
          </cell>
          <cell r="TV203" t="str">
            <v>Heterozygous</v>
          </cell>
        </row>
        <row r="204">
          <cell r="TS204" t="str">
            <v>OtsCC17ROGR_0181</v>
          </cell>
          <cell r="TT204" t="str">
            <v>AATT</v>
          </cell>
          <cell r="TU204" t="str">
            <v>Homozygous Fall</v>
          </cell>
          <cell r="TV204" t="str">
            <v>Homozygous Fall</v>
          </cell>
        </row>
        <row r="205">
          <cell r="TS205" t="str">
            <v>OtsCC17ROGR_0184</v>
          </cell>
          <cell r="TT205" t="str">
            <v>TTAA</v>
          </cell>
          <cell r="TU205" t="str">
            <v>Homozygous Spring</v>
          </cell>
          <cell r="TV205" t="str">
            <v>Homozygous Spring</v>
          </cell>
        </row>
        <row r="206">
          <cell r="TS206" t="str">
            <v>OtsCC17ROGR_0186</v>
          </cell>
          <cell r="TT206" t="str">
            <v>TTAA</v>
          </cell>
          <cell r="TU206" t="str">
            <v>Homozygous Spring</v>
          </cell>
          <cell r="TV206" t="str">
            <v>Homozygous Spring</v>
          </cell>
        </row>
        <row r="207">
          <cell r="TS207" t="str">
            <v>OtsCC17ROGR_0187</v>
          </cell>
          <cell r="TT207" t="str">
            <v>TTAA</v>
          </cell>
          <cell r="TU207" t="str">
            <v>Homozygous Spring</v>
          </cell>
          <cell r="TV207" t="str">
            <v>Homozygous Spring</v>
          </cell>
        </row>
        <row r="208">
          <cell r="TS208" t="str">
            <v>OtsCC17ROGR_0188</v>
          </cell>
          <cell r="TT208" t="str">
            <v>TTAA</v>
          </cell>
          <cell r="TU208" t="str">
            <v>Homozygous Spring</v>
          </cell>
          <cell r="TV208" t="str">
            <v>Homozygous Spring</v>
          </cell>
        </row>
        <row r="209">
          <cell r="TS209" t="str">
            <v>OtsCC17ROGR_0189</v>
          </cell>
          <cell r="TT209" t="str">
            <v>ATAT</v>
          </cell>
          <cell r="TU209" t="str">
            <v>Heterozygous</v>
          </cell>
          <cell r="TV209" t="str">
            <v>Heterozygous</v>
          </cell>
        </row>
        <row r="210">
          <cell r="TS210" t="str">
            <v>OtsCC17ROGR_0190</v>
          </cell>
          <cell r="TT210" t="str">
            <v>ATAT</v>
          </cell>
          <cell r="TU210" t="str">
            <v>Heterozygous</v>
          </cell>
          <cell r="TV210" t="str">
            <v>Heterozygous</v>
          </cell>
        </row>
        <row r="211">
          <cell r="TS211" t="str">
            <v>OtsCC17ROGR_0193</v>
          </cell>
          <cell r="TT211" t="str">
            <v>TTAT</v>
          </cell>
          <cell r="TU211" t="str">
            <v>Homozygous Spring</v>
          </cell>
          <cell r="TV211" t="str">
            <v>Heterozygous</v>
          </cell>
        </row>
        <row r="212">
          <cell r="TS212" t="str">
            <v>OtsCC17ROGR_0200</v>
          </cell>
          <cell r="TT212" t="str">
            <v>TTAT</v>
          </cell>
          <cell r="TU212" t="str">
            <v>Homozygous Spring</v>
          </cell>
          <cell r="TV212" t="str">
            <v>Heterozygous</v>
          </cell>
        </row>
        <row r="213">
          <cell r="TS213" t="str">
            <v>OtsCC17ROGR_0215</v>
          </cell>
          <cell r="TT213" t="str">
            <v>ATAT</v>
          </cell>
          <cell r="TU213" t="str">
            <v>Heterozygous</v>
          </cell>
          <cell r="TV213" t="str">
            <v>Heterozygous</v>
          </cell>
        </row>
        <row r="214">
          <cell r="TS214" t="str">
            <v>OtsCC17ROGR_0216</v>
          </cell>
          <cell r="TT214" t="str">
            <v>TTAA</v>
          </cell>
          <cell r="TU214" t="str">
            <v>Homozygous Spring</v>
          </cell>
          <cell r="TV214" t="str">
            <v>Homozygous Spring</v>
          </cell>
        </row>
        <row r="215">
          <cell r="TS215" t="str">
            <v>OtsCC17ROGR_0218</v>
          </cell>
          <cell r="TT215" t="str">
            <v>TTAA</v>
          </cell>
          <cell r="TU215" t="str">
            <v>Homozygous Spring</v>
          </cell>
          <cell r="TV215" t="str">
            <v>Homozygous Spring</v>
          </cell>
        </row>
        <row r="216">
          <cell r="TS216" t="str">
            <v>OtsCC17ROGR_0227</v>
          </cell>
          <cell r="TT216" t="str">
            <v>TTAA</v>
          </cell>
          <cell r="TU216" t="str">
            <v>Homozygous Spring</v>
          </cell>
          <cell r="TV216" t="str">
            <v>Homozygous Spring</v>
          </cell>
        </row>
        <row r="217">
          <cell r="TS217" t="str">
            <v>OtsCC17ROGR_0230</v>
          </cell>
          <cell r="TT217" t="str">
            <v>TTAA</v>
          </cell>
          <cell r="TU217" t="str">
            <v>Homozygous Spring</v>
          </cell>
          <cell r="TV217" t="str">
            <v>Homozygous Spring</v>
          </cell>
        </row>
        <row r="218">
          <cell r="TS218" t="str">
            <v>OtsCC17ROGR_0236</v>
          </cell>
          <cell r="TT218" t="str">
            <v>TTAA</v>
          </cell>
          <cell r="TU218" t="str">
            <v>Homozygous Spring</v>
          </cell>
          <cell r="TV218" t="str">
            <v>Homozygous Spring</v>
          </cell>
        </row>
        <row r="219">
          <cell r="TS219" t="str">
            <v>OtsCC17ROGR_0238</v>
          </cell>
          <cell r="TT219" t="str">
            <v>TTAA</v>
          </cell>
          <cell r="TU219" t="str">
            <v>Homozygous Spring</v>
          </cell>
          <cell r="TV219" t="str">
            <v>Homozygous Spring</v>
          </cell>
        </row>
        <row r="220">
          <cell r="TS220" t="str">
            <v>OtsCC17ROGR_0243</v>
          </cell>
          <cell r="TT220" t="str">
            <v>TTAA</v>
          </cell>
          <cell r="TU220" t="str">
            <v>Homozygous Spring</v>
          </cell>
          <cell r="TV220" t="str">
            <v>Homozygous Spring</v>
          </cell>
        </row>
        <row r="221">
          <cell r="TS221" t="str">
            <v>OtsCC17ROGR_0244</v>
          </cell>
          <cell r="TT221" t="str">
            <v>TTAA</v>
          </cell>
          <cell r="TU221" t="str">
            <v>Homozygous Spring</v>
          </cell>
          <cell r="TV221" t="str">
            <v>Homozygous Spring</v>
          </cell>
        </row>
        <row r="222">
          <cell r="TS222" t="str">
            <v>OtsCC17ROGR_0250</v>
          </cell>
          <cell r="TT222" t="str">
            <v>ATAT</v>
          </cell>
          <cell r="TU222" t="str">
            <v>Heterozygous</v>
          </cell>
          <cell r="TV222" t="str">
            <v>Heterozygous</v>
          </cell>
        </row>
        <row r="223">
          <cell r="TS223" t="str">
            <v>OtsCC17ROGR_0251</v>
          </cell>
          <cell r="TT223" t="str">
            <v>ATAT</v>
          </cell>
          <cell r="TU223" t="str">
            <v>Heterozygous</v>
          </cell>
          <cell r="TV223" t="str">
            <v>Heterozygous</v>
          </cell>
        </row>
        <row r="224">
          <cell r="TS224" t="str">
            <v>OtsCC17ROGR_0253</v>
          </cell>
          <cell r="TT224" t="str">
            <v>ATAT</v>
          </cell>
          <cell r="TU224" t="str">
            <v>Heterozygous</v>
          </cell>
          <cell r="TV224" t="str">
            <v>Heterozygous</v>
          </cell>
        </row>
        <row r="225">
          <cell r="TS225" t="str">
            <v>OtsCC17ROGR_0256</v>
          </cell>
          <cell r="TT225" t="str">
            <v>TTAA</v>
          </cell>
          <cell r="TU225" t="str">
            <v>Homozygous Spring</v>
          </cell>
          <cell r="TV225" t="str">
            <v>Homozygous Spring</v>
          </cell>
        </row>
        <row r="226">
          <cell r="TS226" t="str">
            <v>OtsCC17ROGR_0259</v>
          </cell>
          <cell r="TT226" t="str">
            <v>TTAA</v>
          </cell>
          <cell r="TU226" t="str">
            <v>Homozygous Spring</v>
          </cell>
          <cell r="TV226" t="str">
            <v>Homozygous Spring</v>
          </cell>
        </row>
        <row r="227">
          <cell r="TS227" t="str">
            <v>OtsCC17ROGR_0264</v>
          </cell>
          <cell r="TT227" t="str">
            <v>ATAT</v>
          </cell>
          <cell r="TU227" t="str">
            <v>Heterozygous</v>
          </cell>
          <cell r="TV227" t="str">
            <v>Heterozygous</v>
          </cell>
        </row>
        <row r="228">
          <cell r="TS228" t="str">
            <v>OtsCC17ROGR_0268</v>
          </cell>
          <cell r="TT228" t="str">
            <v>AATT</v>
          </cell>
          <cell r="TU228" t="str">
            <v>Homozygous Fall</v>
          </cell>
          <cell r="TV228" t="str">
            <v>Homozygous Fall</v>
          </cell>
        </row>
        <row r="229">
          <cell r="TS229" t="str">
            <v>OtsCC17ROGR_0270</v>
          </cell>
          <cell r="TT229" t="str">
            <v>ATAT</v>
          </cell>
          <cell r="TU229" t="str">
            <v>Heterozygous</v>
          </cell>
          <cell r="TV229" t="str">
            <v>Heterozygous</v>
          </cell>
        </row>
        <row r="230">
          <cell r="TS230" t="str">
            <v>OtsCC17ROGR_0277</v>
          </cell>
          <cell r="TT230" t="str">
            <v>ATAA</v>
          </cell>
          <cell r="TU230" t="str">
            <v>Heterozygous</v>
          </cell>
          <cell r="TV230" t="str">
            <v>Homozygous Spring</v>
          </cell>
        </row>
        <row r="231">
          <cell r="TS231" t="str">
            <v>OtsCC17ROGR_0299</v>
          </cell>
          <cell r="TT231" t="str">
            <v>ATAT</v>
          </cell>
          <cell r="TU231" t="str">
            <v>Heterozygous</v>
          </cell>
          <cell r="TV231" t="str">
            <v>Heterozygous</v>
          </cell>
        </row>
        <row r="232">
          <cell r="TS232" t="str">
            <v>OtsCC17ROGR_0310</v>
          </cell>
          <cell r="TT232" t="str">
            <v>TTAA</v>
          </cell>
          <cell r="TU232" t="str">
            <v>Homozygous Spring</v>
          </cell>
          <cell r="TV232" t="str">
            <v>Homozygous Spring</v>
          </cell>
        </row>
        <row r="233">
          <cell r="TS233" t="str">
            <v>OtsCC17ROGR_0312</v>
          </cell>
          <cell r="TT233" t="str">
            <v>AATT</v>
          </cell>
          <cell r="TU233" t="str">
            <v>Homozygous Fall</v>
          </cell>
          <cell r="TV233" t="str">
            <v>Homozygous Fall</v>
          </cell>
        </row>
        <row r="234">
          <cell r="TS234" t="str">
            <v>OtsCC17ROGR_0313</v>
          </cell>
          <cell r="TT234" t="str">
            <v>TTAA</v>
          </cell>
          <cell r="TU234" t="str">
            <v>Homozygous Spring</v>
          </cell>
          <cell r="TV234" t="str">
            <v>Homozygous Spring</v>
          </cell>
        </row>
        <row r="235">
          <cell r="TS235" t="str">
            <v>OtsCC17ROGR_0315</v>
          </cell>
          <cell r="TT235" t="str">
            <v>ATAT</v>
          </cell>
          <cell r="TU235" t="str">
            <v>Heterozygous</v>
          </cell>
          <cell r="TV235" t="str">
            <v>Heterozygous</v>
          </cell>
        </row>
        <row r="236">
          <cell r="TS236" t="str">
            <v>OtsCC17ROGR_0317</v>
          </cell>
          <cell r="TT236" t="str">
            <v>ATAT</v>
          </cell>
          <cell r="TU236" t="str">
            <v>Heterozygous</v>
          </cell>
          <cell r="TV236" t="str">
            <v>Heterozygous</v>
          </cell>
        </row>
        <row r="237">
          <cell r="TS237" t="str">
            <v>OtsCC17ROGR_0320</v>
          </cell>
          <cell r="TT237" t="str">
            <v>ATAT</v>
          </cell>
          <cell r="TU237" t="str">
            <v>Heterozygous</v>
          </cell>
          <cell r="TV237" t="str">
            <v>Heterozygous</v>
          </cell>
        </row>
        <row r="238">
          <cell r="TS238" t="str">
            <v>OtsCC17ROGR_0321</v>
          </cell>
          <cell r="TT238" t="str">
            <v>ATAT</v>
          </cell>
          <cell r="TU238" t="str">
            <v>Heterozygous</v>
          </cell>
          <cell r="TV238" t="str">
            <v>Heterozygous</v>
          </cell>
        </row>
        <row r="239">
          <cell r="TS239" t="str">
            <v>OtsCC17ROGR_0322</v>
          </cell>
          <cell r="TT239" t="str">
            <v>AATT</v>
          </cell>
          <cell r="TU239" t="str">
            <v>Homozygous Fall</v>
          </cell>
          <cell r="TV239" t="str">
            <v>Homozygous Fall</v>
          </cell>
        </row>
        <row r="240">
          <cell r="TS240" t="str">
            <v>OtsCC17ROGR_0323</v>
          </cell>
          <cell r="TT240" t="str">
            <v>ATAT</v>
          </cell>
          <cell r="TU240" t="str">
            <v>Heterozygous</v>
          </cell>
          <cell r="TV240" t="str">
            <v>Heterozygous</v>
          </cell>
        </row>
        <row r="241">
          <cell r="TS241" t="str">
            <v>OtsCC17ROGR_0325</v>
          </cell>
          <cell r="TT241" t="str">
            <v>TTAA</v>
          </cell>
          <cell r="TU241" t="str">
            <v>Homozygous Spring</v>
          </cell>
          <cell r="TV241" t="str">
            <v>Homozygous Spring</v>
          </cell>
        </row>
        <row r="242">
          <cell r="TS242" t="str">
            <v>OtsCC17ROGR_0326</v>
          </cell>
          <cell r="TT242" t="str">
            <v>TTAA</v>
          </cell>
          <cell r="TU242" t="str">
            <v>Homozygous Spring</v>
          </cell>
          <cell r="TV242" t="str">
            <v>Homozygous Spring</v>
          </cell>
        </row>
        <row r="243">
          <cell r="TS243" t="str">
            <v>OtsCC17ROGR_0329</v>
          </cell>
          <cell r="TT243" t="str">
            <v>TTAA</v>
          </cell>
          <cell r="TU243" t="str">
            <v>Homozygous Spring</v>
          </cell>
          <cell r="TV243" t="str">
            <v>Homozygous Spring</v>
          </cell>
        </row>
        <row r="244">
          <cell r="TS244" t="str">
            <v>OtsCC17ROGR_0330</v>
          </cell>
          <cell r="TT244" t="str">
            <v>TTAA</v>
          </cell>
          <cell r="TU244" t="str">
            <v>Homozygous Spring</v>
          </cell>
          <cell r="TV244" t="str">
            <v>Homozygous Spring</v>
          </cell>
        </row>
        <row r="245">
          <cell r="TS245" t="str">
            <v>OtsCC17ROGR_0331</v>
          </cell>
          <cell r="TT245" t="str">
            <v>ATAT</v>
          </cell>
          <cell r="TU245" t="str">
            <v>Heterozygous</v>
          </cell>
          <cell r="TV245" t="str">
            <v>Heterozygous</v>
          </cell>
        </row>
        <row r="246">
          <cell r="TS246" t="str">
            <v>OtsCC17ROGR_0332</v>
          </cell>
          <cell r="TT246" t="str">
            <v>TTAA</v>
          </cell>
          <cell r="TU246" t="str">
            <v>Homozygous Spring</v>
          </cell>
          <cell r="TV246" t="str">
            <v>Homozygous Spring</v>
          </cell>
        </row>
        <row r="247">
          <cell r="TS247" t="str">
            <v>OtsCC17ROGR_0334</v>
          </cell>
          <cell r="TT247" t="str">
            <v>AATT</v>
          </cell>
          <cell r="TU247" t="str">
            <v>Homozygous Fall</v>
          </cell>
          <cell r="TV247" t="str">
            <v>Homozygous Fall</v>
          </cell>
        </row>
        <row r="248">
          <cell r="TS248" t="str">
            <v>OtsCC17ROGR_0349</v>
          </cell>
          <cell r="TT248" t="str">
            <v>ATAT</v>
          </cell>
          <cell r="TU248" t="str">
            <v>Heterozygous</v>
          </cell>
          <cell r="TV248" t="str">
            <v>Heterozygous</v>
          </cell>
        </row>
        <row r="249">
          <cell r="TS249" t="str">
            <v>OtsCC17ROGR_0360</v>
          </cell>
          <cell r="TT249" t="str">
            <v>ATAT</v>
          </cell>
          <cell r="TU249" t="str">
            <v>Heterozygous</v>
          </cell>
          <cell r="TV249" t="str">
            <v>Heterozygous</v>
          </cell>
        </row>
        <row r="250">
          <cell r="TS250" t="str">
            <v>OtsCC17ROGR_0374</v>
          </cell>
          <cell r="TT250" t="str">
            <v>ATAT</v>
          </cell>
          <cell r="TU250" t="str">
            <v>Heterozygous</v>
          </cell>
          <cell r="TV250" t="str">
            <v>Heterozygous</v>
          </cell>
        </row>
        <row r="251">
          <cell r="TS251" t="str">
            <v>OtsCC17ROGR_0388</v>
          </cell>
          <cell r="TT251" t="str">
            <v>TTAA</v>
          </cell>
          <cell r="TU251" t="str">
            <v>Homozygous Spring</v>
          </cell>
          <cell r="TV251" t="str">
            <v>Homozygous Spring</v>
          </cell>
        </row>
        <row r="252">
          <cell r="TS252" t="str">
            <v>OtsCC17ROGR_0389</v>
          </cell>
          <cell r="TT252" t="str">
            <v>TTAA</v>
          </cell>
          <cell r="TU252" t="str">
            <v>Homozygous Spring</v>
          </cell>
          <cell r="TV252" t="str">
            <v>Homozygous Spring</v>
          </cell>
        </row>
        <row r="253">
          <cell r="TS253" t="str">
            <v>OtsCC17ROGR_0404</v>
          </cell>
          <cell r="TT253" t="str">
            <v>ATAT</v>
          </cell>
          <cell r="TU253" t="str">
            <v>Heterozygous</v>
          </cell>
          <cell r="TV253" t="str">
            <v>Heterozygous</v>
          </cell>
        </row>
        <row r="254">
          <cell r="TS254" t="str">
            <v>OtsCC17ROGR_0405</v>
          </cell>
          <cell r="TT254" t="str">
            <v>ATAT</v>
          </cell>
          <cell r="TU254" t="str">
            <v>Heterozygous</v>
          </cell>
          <cell r="TV254" t="str">
            <v>Heterozygous</v>
          </cell>
        </row>
        <row r="255">
          <cell r="TS255" t="str">
            <v>OtsCC17ROGR_0406</v>
          </cell>
          <cell r="TT255" t="str">
            <v>AATT</v>
          </cell>
          <cell r="TU255" t="str">
            <v>Homozygous Fall</v>
          </cell>
          <cell r="TV255" t="str">
            <v>Homozygous Fall</v>
          </cell>
        </row>
        <row r="256">
          <cell r="TS256" t="str">
            <v>OtsCC17ROGR_0409</v>
          </cell>
          <cell r="TT256" t="str">
            <v>ATAT</v>
          </cell>
          <cell r="TU256" t="str">
            <v>Heterozygous</v>
          </cell>
          <cell r="TV256" t="str">
            <v>Heterozygous</v>
          </cell>
        </row>
        <row r="257">
          <cell r="TS257" t="str">
            <v>OtsCC17ROGR_0410</v>
          </cell>
          <cell r="TT257" t="str">
            <v>ATAT</v>
          </cell>
          <cell r="TU257" t="str">
            <v>Heterozygous</v>
          </cell>
          <cell r="TV257" t="str">
            <v>Heterozygous</v>
          </cell>
        </row>
        <row r="258">
          <cell r="TS258" t="str">
            <v>OtsCC17ROGR_0412</v>
          </cell>
          <cell r="TT258" t="str">
            <v>ATAT</v>
          </cell>
          <cell r="TU258" t="str">
            <v>Heterozygous</v>
          </cell>
          <cell r="TV258" t="str">
            <v>Heterozygous</v>
          </cell>
        </row>
        <row r="259">
          <cell r="TS259" t="str">
            <v>OtsCC17ROGR_0416</v>
          </cell>
          <cell r="TT259">
            <v>0</v>
          </cell>
          <cell r="TU259" t="str">
            <v>Heterozygous</v>
          </cell>
        </row>
        <row r="260">
          <cell r="TS260" t="str">
            <v>OtsCC17ROGR_0418</v>
          </cell>
          <cell r="TT260" t="str">
            <v>ATAT</v>
          </cell>
          <cell r="TU260" t="str">
            <v>Heterozygous</v>
          </cell>
          <cell r="TV260" t="str">
            <v>Heterozygous</v>
          </cell>
        </row>
        <row r="261">
          <cell r="TS261" t="str">
            <v>OtsCC17ROGR_0419</v>
          </cell>
          <cell r="TT261" t="str">
            <v>TTAA</v>
          </cell>
          <cell r="TU261" t="str">
            <v>Homozygous Spring</v>
          </cell>
          <cell r="TV261" t="str">
            <v>Homozygous Spring</v>
          </cell>
        </row>
        <row r="262">
          <cell r="TS262" t="str">
            <v>OtsCC17ROGR_0421</v>
          </cell>
          <cell r="TT262" t="str">
            <v>ATAT</v>
          </cell>
          <cell r="TU262" t="str">
            <v>Heterozygous</v>
          </cell>
          <cell r="TV262" t="str">
            <v>Heterozygous</v>
          </cell>
        </row>
        <row r="263">
          <cell r="TS263" t="str">
            <v>OtsCC17ROGR_0429</v>
          </cell>
          <cell r="TT263" t="str">
            <v>TTAT</v>
          </cell>
          <cell r="TU263" t="str">
            <v>Homozygous Spring</v>
          </cell>
          <cell r="TV263" t="str">
            <v>Heterozygous</v>
          </cell>
        </row>
        <row r="264">
          <cell r="TS264" t="str">
            <v>OtsCC17ROGR_0432</v>
          </cell>
          <cell r="TT264" t="str">
            <v>TTAA</v>
          </cell>
          <cell r="TU264" t="str">
            <v>Homozygous Spring</v>
          </cell>
          <cell r="TV264" t="str">
            <v>Homozygous Spring</v>
          </cell>
        </row>
        <row r="265">
          <cell r="TS265" t="str">
            <v>OtsCC17ROGR_0437</v>
          </cell>
          <cell r="TT265" t="str">
            <v>ATAT</v>
          </cell>
          <cell r="TU265" t="str">
            <v>Heterozygous</v>
          </cell>
          <cell r="TV265" t="str">
            <v>Heterozygous</v>
          </cell>
        </row>
        <row r="266">
          <cell r="TS266" t="str">
            <v>OtsCC17ROGR_0439</v>
          </cell>
          <cell r="TT266" t="str">
            <v>ATAT</v>
          </cell>
          <cell r="TU266" t="str">
            <v>Heterozygous</v>
          </cell>
          <cell r="TV266" t="str">
            <v>Heterozygous</v>
          </cell>
        </row>
        <row r="267">
          <cell r="TS267" t="str">
            <v>OtsCC17ROGR_0445</v>
          </cell>
          <cell r="TT267" t="str">
            <v>ATAT</v>
          </cell>
          <cell r="TU267" t="str">
            <v>Heterozygous</v>
          </cell>
          <cell r="TV267" t="str">
            <v>Heterozygous</v>
          </cell>
        </row>
        <row r="268">
          <cell r="TS268" t="str">
            <v>OtsCC17ROGR_0447</v>
          </cell>
          <cell r="TT268" t="str">
            <v>TTAA</v>
          </cell>
          <cell r="TU268" t="str">
            <v>Homozygous Spring</v>
          </cell>
          <cell r="TV268" t="str">
            <v>Homozygous Spring</v>
          </cell>
        </row>
        <row r="269">
          <cell r="TS269" t="str">
            <v>OtsCC17ROGR_0451</v>
          </cell>
          <cell r="TT269" t="str">
            <v>TTAA</v>
          </cell>
          <cell r="TU269" t="str">
            <v>Homozygous Spring</v>
          </cell>
          <cell r="TV269" t="str">
            <v>Homozygous Spring</v>
          </cell>
        </row>
        <row r="270">
          <cell r="TS270" t="str">
            <v>OtsCC17ROGR_0456</v>
          </cell>
          <cell r="TT270" t="str">
            <v>ATAT</v>
          </cell>
          <cell r="TU270" t="str">
            <v>Heterozygous</v>
          </cell>
          <cell r="TV270" t="str">
            <v>Heterozygous</v>
          </cell>
        </row>
        <row r="271">
          <cell r="TS271" t="str">
            <v>OtsCC17ROGR_0464</v>
          </cell>
          <cell r="TT271" t="str">
            <v>ATAT</v>
          </cell>
          <cell r="TU271" t="str">
            <v>Heterozygous</v>
          </cell>
          <cell r="TV271" t="str">
            <v>Heterozygous</v>
          </cell>
        </row>
        <row r="272">
          <cell r="TS272" t="str">
            <v>OtsCC17ROGR_0468</v>
          </cell>
          <cell r="TT272" t="str">
            <v>ATAT</v>
          </cell>
          <cell r="TU272" t="str">
            <v>Heterozygous</v>
          </cell>
          <cell r="TV272" t="str">
            <v>Heterozygous</v>
          </cell>
        </row>
        <row r="273">
          <cell r="TS273" t="str">
            <v>OtsCC17ROGR_0474</v>
          </cell>
          <cell r="TT273" t="str">
            <v>AATT</v>
          </cell>
          <cell r="TU273" t="str">
            <v>Homozygous Fall</v>
          </cell>
          <cell r="TV273" t="str">
            <v>Homozygous Fall</v>
          </cell>
        </row>
        <row r="274">
          <cell r="TS274" t="str">
            <v>OtsCC17ROGR_0481</v>
          </cell>
          <cell r="TT274" t="str">
            <v>AATT</v>
          </cell>
          <cell r="TU274" t="str">
            <v>Homozygous Fall</v>
          </cell>
          <cell r="TV274" t="str">
            <v>Homozygous Fall</v>
          </cell>
        </row>
        <row r="275">
          <cell r="TS275" t="str">
            <v>OtsCC17ROGR_0484</v>
          </cell>
          <cell r="TT275" t="str">
            <v>AATT</v>
          </cell>
          <cell r="TU275" t="str">
            <v>Homozygous Fall</v>
          </cell>
          <cell r="TV275" t="str">
            <v>Homozygous Fall</v>
          </cell>
        </row>
        <row r="276">
          <cell r="TS276" t="str">
            <v>OtsCC18ROGR_0001</v>
          </cell>
          <cell r="TT276" t="str">
            <v>TTAA</v>
          </cell>
          <cell r="TU276" t="str">
            <v>Homozygous Spring</v>
          </cell>
          <cell r="TV276" t="str">
            <v>Homozygous Spring</v>
          </cell>
        </row>
        <row r="277">
          <cell r="TS277" t="str">
            <v>OtsCC18ROGR_0003</v>
          </cell>
          <cell r="TT277" t="str">
            <v>ATAT</v>
          </cell>
          <cell r="TU277" t="str">
            <v>Heterozygous</v>
          </cell>
          <cell r="TV277" t="str">
            <v>Heterozygous</v>
          </cell>
        </row>
        <row r="278">
          <cell r="TS278" t="str">
            <v>OtsCC18ROGR_0004</v>
          </cell>
          <cell r="TT278" t="str">
            <v>ATAA</v>
          </cell>
          <cell r="TU278" t="str">
            <v>Heterozygous</v>
          </cell>
          <cell r="TV278" t="str">
            <v>Homozygous Spring</v>
          </cell>
        </row>
        <row r="279">
          <cell r="TS279" t="str">
            <v>OtsCC18ROGR_0005</v>
          </cell>
          <cell r="TT279" t="str">
            <v>TTAA</v>
          </cell>
          <cell r="TU279" t="str">
            <v>Homozygous Spring</v>
          </cell>
          <cell r="TV279" t="str">
            <v>Homozygous Spring</v>
          </cell>
        </row>
        <row r="280">
          <cell r="TS280" t="str">
            <v>OtsCC18ROGR_0006</v>
          </cell>
          <cell r="TT280" t="str">
            <v>TTAA</v>
          </cell>
          <cell r="TU280" t="str">
            <v>Homozygous Spring</v>
          </cell>
          <cell r="TV280" t="str">
            <v>Homozygous Spring</v>
          </cell>
        </row>
        <row r="281">
          <cell r="TS281" t="str">
            <v>OtsCC18ROGR_0007</v>
          </cell>
          <cell r="TT281" t="str">
            <v>TTAA</v>
          </cell>
          <cell r="TU281" t="str">
            <v>Homozygous Spring</v>
          </cell>
          <cell r="TV281" t="str">
            <v>Homozygous Spring</v>
          </cell>
        </row>
        <row r="282">
          <cell r="TS282" t="str">
            <v>OtsCC18ROGR_0008</v>
          </cell>
          <cell r="TT282" t="str">
            <v>TTAA</v>
          </cell>
          <cell r="TU282" t="str">
            <v>Homozygous Spring</v>
          </cell>
          <cell r="TV282" t="str">
            <v>Homozygous Spring</v>
          </cell>
        </row>
        <row r="283">
          <cell r="TS283" t="str">
            <v>OtsCC18ROGR_0010</v>
          </cell>
          <cell r="TT283" t="str">
            <v>TTAA</v>
          </cell>
          <cell r="TU283" t="str">
            <v>Homozygous Spring</v>
          </cell>
          <cell r="TV283" t="str">
            <v>Homozygous Spring</v>
          </cell>
        </row>
        <row r="284">
          <cell r="TS284" t="str">
            <v>OtsCC18ROGR_0011</v>
          </cell>
          <cell r="TT284" t="str">
            <v>TTAA</v>
          </cell>
          <cell r="TU284" t="str">
            <v>Homozygous Spring</v>
          </cell>
          <cell r="TV284" t="str">
            <v>Homozygous Spring</v>
          </cell>
        </row>
        <row r="285">
          <cell r="TS285" t="str">
            <v>OtsCC18ROGR_0012</v>
          </cell>
          <cell r="TT285" t="str">
            <v>ATAT</v>
          </cell>
          <cell r="TU285" t="str">
            <v>Heterozygous</v>
          </cell>
          <cell r="TV285" t="str">
            <v>Heterozygous</v>
          </cell>
        </row>
        <row r="286">
          <cell r="TS286" t="str">
            <v>OtsCC18ROGR_0013</v>
          </cell>
          <cell r="TT286" t="str">
            <v>TTAA</v>
          </cell>
          <cell r="TU286" t="str">
            <v>Homozygous Spring</v>
          </cell>
          <cell r="TV286" t="str">
            <v>Homozygous Spring</v>
          </cell>
        </row>
        <row r="287">
          <cell r="TS287" t="str">
            <v>OtsCC18ROGR_0014</v>
          </cell>
          <cell r="TT287" t="str">
            <v>TTAA</v>
          </cell>
          <cell r="TU287" t="str">
            <v>Homozygous Spring</v>
          </cell>
          <cell r="TV287" t="str">
            <v>Homozygous Spring</v>
          </cell>
        </row>
        <row r="288">
          <cell r="TS288" t="str">
            <v>OtsCC18ROGR_0015</v>
          </cell>
          <cell r="TT288" t="str">
            <v>TTAA</v>
          </cell>
          <cell r="TU288" t="str">
            <v>Homozygous Spring</v>
          </cell>
          <cell r="TV288" t="str">
            <v>Homozygous Spring</v>
          </cell>
        </row>
        <row r="289">
          <cell r="TS289" t="str">
            <v>OtsCC18ROGR_0016</v>
          </cell>
          <cell r="TT289" t="str">
            <v>TTAA</v>
          </cell>
          <cell r="TU289" t="str">
            <v>Homozygous Spring</v>
          </cell>
          <cell r="TV289" t="str">
            <v>Homozygous Spring</v>
          </cell>
        </row>
        <row r="290">
          <cell r="TS290" t="str">
            <v>OtsCC18ROGR_0020</v>
          </cell>
          <cell r="TT290" t="str">
            <v>TTAA</v>
          </cell>
          <cell r="TU290" t="str">
            <v>Homozygous Spring</v>
          </cell>
          <cell r="TV290" t="str">
            <v>Homozygous Spring</v>
          </cell>
        </row>
        <row r="291">
          <cell r="TS291" t="str">
            <v>OtsCC18ROGR_0021</v>
          </cell>
          <cell r="TT291" t="str">
            <v>TTAA</v>
          </cell>
          <cell r="TU291" t="str">
            <v>Homozygous Spring</v>
          </cell>
          <cell r="TV291" t="str">
            <v>Homozygous Spring</v>
          </cell>
        </row>
        <row r="292">
          <cell r="TS292" t="str">
            <v>OtsCC18ROGR_0023</v>
          </cell>
          <cell r="TT292" t="str">
            <v>TTAA</v>
          </cell>
          <cell r="TU292" t="str">
            <v>Homozygous Spring</v>
          </cell>
          <cell r="TV292" t="str">
            <v>Homozygous Spring</v>
          </cell>
        </row>
        <row r="293">
          <cell r="TS293" t="str">
            <v>OtsCC18ROGR_0024</v>
          </cell>
          <cell r="TT293" t="str">
            <v>TTAA</v>
          </cell>
          <cell r="TU293" t="str">
            <v>Homozygous Spring</v>
          </cell>
          <cell r="TV293" t="str">
            <v>Homozygous Spring</v>
          </cell>
        </row>
        <row r="294">
          <cell r="TS294" t="str">
            <v>OtsCC18ROGR_0025</v>
          </cell>
          <cell r="TT294" t="str">
            <v>TTAA</v>
          </cell>
          <cell r="TU294" t="str">
            <v>Homozygous Spring</v>
          </cell>
          <cell r="TV294" t="str">
            <v>Homozygous Spring</v>
          </cell>
        </row>
        <row r="295">
          <cell r="TS295" t="str">
            <v>OtsCC18ROGR_0026</v>
          </cell>
          <cell r="TT295" t="str">
            <v>TTAA</v>
          </cell>
          <cell r="TU295" t="str">
            <v>Homozygous Spring</v>
          </cell>
          <cell r="TV295" t="str">
            <v>Homozygous Spring</v>
          </cell>
        </row>
        <row r="296">
          <cell r="TS296" t="str">
            <v>OtsCC18ROGR_0030</v>
          </cell>
          <cell r="TT296" t="str">
            <v>TTAA</v>
          </cell>
          <cell r="TU296" t="str">
            <v>Homozygous Spring</v>
          </cell>
          <cell r="TV296" t="str">
            <v>Homozygous Spring</v>
          </cell>
        </row>
        <row r="297">
          <cell r="TS297" t="str">
            <v>OtsCC18ROGR_0034</v>
          </cell>
          <cell r="TT297" t="str">
            <v>TTAA</v>
          </cell>
          <cell r="TU297" t="str">
            <v>Homozygous Spring</v>
          </cell>
          <cell r="TV297" t="str">
            <v>Homozygous Spring</v>
          </cell>
        </row>
        <row r="298">
          <cell r="TS298" t="str">
            <v>OtsCC18ROGR_0036</v>
          </cell>
          <cell r="TT298" t="str">
            <v>TTAA</v>
          </cell>
          <cell r="TU298" t="str">
            <v>Homozygous Spring</v>
          </cell>
          <cell r="TV298" t="str">
            <v>Homozygous Spring</v>
          </cell>
        </row>
        <row r="299">
          <cell r="TS299" t="str">
            <v>OtsCC18ROGR_0040</v>
          </cell>
          <cell r="TT299" t="str">
            <v>ATAT</v>
          </cell>
          <cell r="TU299" t="str">
            <v>Heterozygous</v>
          </cell>
          <cell r="TV299" t="str">
            <v>Heterozygous</v>
          </cell>
        </row>
        <row r="300">
          <cell r="TS300" t="str">
            <v>OtsCC18ROGR_0045</v>
          </cell>
          <cell r="TT300" t="str">
            <v>TTAA</v>
          </cell>
          <cell r="TU300" t="str">
            <v>Homozygous Spring</v>
          </cell>
          <cell r="TV300" t="str">
            <v>Homozygous Spring</v>
          </cell>
        </row>
        <row r="301">
          <cell r="TS301" t="str">
            <v>OtsCC18ROGR_0049</v>
          </cell>
          <cell r="TT301" t="str">
            <v>TTAA</v>
          </cell>
          <cell r="TU301" t="str">
            <v>Homozygous Spring</v>
          </cell>
          <cell r="TV301" t="str">
            <v>Homozygous Spring</v>
          </cell>
        </row>
        <row r="302">
          <cell r="TS302" t="str">
            <v>OtsCC18ROGR_0050</v>
          </cell>
          <cell r="TT302" t="str">
            <v>TTAA</v>
          </cell>
          <cell r="TU302" t="str">
            <v>Homozygous Spring</v>
          </cell>
          <cell r="TV302" t="str">
            <v>Homozygous Spring</v>
          </cell>
        </row>
        <row r="303">
          <cell r="TS303" t="str">
            <v>OtsCC18ROGR_0052</v>
          </cell>
          <cell r="TT303" t="str">
            <v>TTAA</v>
          </cell>
          <cell r="TU303" t="str">
            <v>Homozygous Spring</v>
          </cell>
          <cell r="TV303" t="str">
            <v>Homozygous Spring</v>
          </cell>
        </row>
        <row r="304">
          <cell r="TS304" t="str">
            <v>OtsCC18ROGR_0062</v>
          </cell>
          <cell r="TT304" t="str">
            <v>TTAA</v>
          </cell>
          <cell r="TU304" t="str">
            <v>Homozygous Spring</v>
          </cell>
          <cell r="TV304" t="str">
            <v>Homozygous Spring</v>
          </cell>
        </row>
        <row r="305">
          <cell r="TS305" t="str">
            <v>OtsCC18ROGR_0068</v>
          </cell>
          <cell r="TT305" t="str">
            <v>TTAA</v>
          </cell>
          <cell r="TU305" t="str">
            <v>Homozygous Spring</v>
          </cell>
          <cell r="TV305" t="str">
            <v>Homozygous Spring</v>
          </cell>
        </row>
        <row r="306">
          <cell r="TS306" t="str">
            <v>OtsCC18ROGR_0081</v>
          </cell>
          <cell r="TT306" t="str">
            <v>TTAA</v>
          </cell>
          <cell r="TU306" t="str">
            <v>Homozygous Spring</v>
          </cell>
          <cell r="TV306" t="str">
            <v>Homozygous Spring</v>
          </cell>
        </row>
        <row r="307">
          <cell r="TS307" t="str">
            <v>OtsCC18ROGR_0082</v>
          </cell>
          <cell r="TT307" t="str">
            <v>ATAA</v>
          </cell>
          <cell r="TU307" t="str">
            <v>Heterozygous</v>
          </cell>
          <cell r="TV307" t="str">
            <v>Homozygous Spring</v>
          </cell>
        </row>
        <row r="308">
          <cell r="TS308" t="str">
            <v>OtsCC18ROGR_0086</v>
          </cell>
          <cell r="TT308" t="str">
            <v>TTAA</v>
          </cell>
          <cell r="TU308" t="str">
            <v>Homozygous Spring</v>
          </cell>
          <cell r="TV308" t="str">
            <v>Homozygous Spring</v>
          </cell>
        </row>
        <row r="309">
          <cell r="TS309" t="str">
            <v>OtsCC18ROGR_0089</v>
          </cell>
          <cell r="TT309" t="str">
            <v>TTAA</v>
          </cell>
          <cell r="TU309" t="str">
            <v>Homozygous Spring</v>
          </cell>
          <cell r="TV309" t="str">
            <v>Homozygous Spring</v>
          </cell>
        </row>
        <row r="310">
          <cell r="TS310" t="str">
            <v>OtsCC18ROGR_0091</v>
          </cell>
          <cell r="TT310" t="str">
            <v>TTAT</v>
          </cell>
          <cell r="TU310" t="str">
            <v>Homozygous Spring</v>
          </cell>
          <cell r="TV310" t="str">
            <v>Heterozygous</v>
          </cell>
        </row>
        <row r="311">
          <cell r="TS311" t="str">
            <v>OtsCC18ROGR_0093</v>
          </cell>
          <cell r="TT311" t="str">
            <v>ATAT</v>
          </cell>
          <cell r="TU311" t="str">
            <v>Heterozygous</v>
          </cell>
          <cell r="TV311" t="str">
            <v>Heterozygous</v>
          </cell>
        </row>
        <row r="312">
          <cell r="TS312" t="str">
            <v>OtsCC18ROGR_0094</v>
          </cell>
          <cell r="TT312" t="str">
            <v>TTAA</v>
          </cell>
          <cell r="TU312" t="str">
            <v>Homozygous Spring</v>
          </cell>
          <cell r="TV312" t="str">
            <v>Homozygous Spring</v>
          </cell>
        </row>
        <row r="313">
          <cell r="TS313" t="str">
            <v>OtsCC18ROGR_0097</v>
          </cell>
          <cell r="TT313" t="str">
            <v>TTAA</v>
          </cell>
          <cell r="TU313" t="str">
            <v>Homozygous Spring</v>
          </cell>
          <cell r="TV313" t="str">
            <v>Homozygous Spring</v>
          </cell>
        </row>
        <row r="314">
          <cell r="TS314" t="str">
            <v>OtsCC18ROGR_0102</v>
          </cell>
          <cell r="TT314" t="str">
            <v>TTAA</v>
          </cell>
          <cell r="TU314" t="str">
            <v>Homozygous Spring</v>
          </cell>
          <cell r="TV314" t="str">
            <v>Homozygous Spring</v>
          </cell>
        </row>
        <row r="315">
          <cell r="TS315" t="str">
            <v>OtsCC18ROGR_0104</v>
          </cell>
          <cell r="TT315" t="str">
            <v>ATAT</v>
          </cell>
          <cell r="TU315" t="str">
            <v>Heterozygous</v>
          </cell>
          <cell r="TV315" t="str">
            <v>Heterozygous</v>
          </cell>
        </row>
        <row r="316">
          <cell r="TS316" t="str">
            <v>OtsCC18ROGR_0106</v>
          </cell>
          <cell r="TT316" t="str">
            <v>ATAT</v>
          </cell>
          <cell r="TU316" t="str">
            <v>Heterozygous</v>
          </cell>
          <cell r="TV316" t="str">
            <v>Heterozygous</v>
          </cell>
        </row>
        <row r="317">
          <cell r="TS317" t="str">
            <v>OtsCC18ROGR_0109</v>
          </cell>
          <cell r="TT317" t="str">
            <v>AATT</v>
          </cell>
          <cell r="TU317" t="str">
            <v>Homozygous Fall</v>
          </cell>
          <cell r="TV317" t="str">
            <v>Homozygous Fall</v>
          </cell>
        </row>
        <row r="318">
          <cell r="TS318" t="str">
            <v>OtsCC18ROGR_0112</v>
          </cell>
          <cell r="TT318" t="str">
            <v>TTAA</v>
          </cell>
          <cell r="TU318" t="str">
            <v>Homozygous Spring</v>
          </cell>
          <cell r="TV318" t="str">
            <v>Homozygous Spring</v>
          </cell>
        </row>
        <row r="319">
          <cell r="TS319" t="str">
            <v>OtsCC18ROGR_0114</v>
          </cell>
          <cell r="TT319" t="str">
            <v>TTAA</v>
          </cell>
          <cell r="TU319" t="str">
            <v>Homozygous Spring</v>
          </cell>
          <cell r="TV319" t="str">
            <v>Homozygous Spring</v>
          </cell>
        </row>
        <row r="320">
          <cell r="TS320" t="str">
            <v>OtsCC18ROGR_0115</v>
          </cell>
          <cell r="TT320" t="str">
            <v>TTAA</v>
          </cell>
          <cell r="TU320" t="str">
            <v>Homozygous Spring</v>
          </cell>
          <cell r="TV320" t="str">
            <v>Homozygous Spring</v>
          </cell>
        </row>
        <row r="321">
          <cell r="TS321" t="str">
            <v>OtsCC18ROGR_0116</v>
          </cell>
          <cell r="TT321" t="str">
            <v>ATAT</v>
          </cell>
          <cell r="TU321" t="str">
            <v>Heterozygous</v>
          </cell>
          <cell r="TV321" t="str">
            <v>Heterozygous</v>
          </cell>
        </row>
        <row r="322">
          <cell r="TS322" t="str">
            <v>OtsCC18ROGR_0118</v>
          </cell>
          <cell r="TT322" t="str">
            <v>TTAA</v>
          </cell>
          <cell r="TU322" t="str">
            <v>Homozygous Spring</v>
          </cell>
          <cell r="TV322" t="str">
            <v>Homozygous Spring</v>
          </cell>
        </row>
        <row r="323">
          <cell r="TS323" t="str">
            <v>OtsCC18ROGR_0119</v>
          </cell>
          <cell r="TT323" t="str">
            <v>TTAA</v>
          </cell>
          <cell r="TU323" t="str">
            <v>Homozygous Spring</v>
          </cell>
          <cell r="TV323" t="str">
            <v>Homozygous Spring</v>
          </cell>
        </row>
        <row r="324">
          <cell r="TS324" t="str">
            <v>OtsCC18ROGR_0121</v>
          </cell>
          <cell r="TT324" t="str">
            <v>TTAA</v>
          </cell>
          <cell r="TU324" t="str">
            <v>Homozygous Spring</v>
          </cell>
          <cell r="TV324" t="str">
            <v>Homozygous Spring</v>
          </cell>
        </row>
        <row r="325">
          <cell r="TS325" t="str">
            <v>OtsCC18ROGR_0124</v>
          </cell>
          <cell r="TT325" t="str">
            <v>TTAA</v>
          </cell>
          <cell r="TU325" t="str">
            <v>Homozygous Spring</v>
          </cell>
          <cell r="TV325" t="str">
            <v>Homozygous Spring</v>
          </cell>
        </row>
        <row r="326">
          <cell r="TS326" t="str">
            <v>OtsCC18ROGR_0127</v>
          </cell>
          <cell r="TT326" t="str">
            <v>TTAA</v>
          </cell>
          <cell r="TU326" t="str">
            <v>Homozygous Spring</v>
          </cell>
          <cell r="TV326" t="str">
            <v>Homozygous Spring</v>
          </cell>
        </row>
        <row r="327">
          <cell r="TS327" t="str">
            <v>OtsCC18ROGR_0132</v>
          </cell>
          <cell r="TT327" t="str">
            <v>ATAA</v>
          </cell>
          <cell r="TU327" t="str">
            <v>Heterozygous</v>
          </cell>
          <cell r="TV327" t="str">
            <v>Homozygous Spring</v>
          </cell>
        </row>
        <row r="328">
          <cell r="TS328" t="str">
            <v>OtsCC18ROGR_0135</v>
          </cell>
          <cell r="TT328" t="str">
            <v>TTAA</v>
          </cell>
          <cell r="TU328" t="str">
            <v>Homozygous Spring</v>
          </cell>
          <cell r="TV328" t="str">
            <v>Homozygous Spring</v>
          </cell>
        </row>
        <row r="329">
          <cell r="TS329" t="str">
            <v>OtsCC18ROGR_0139</v>
          </cell>
          <cell r="TT329" t="str">
            <v>TTAA</v>
          </cell>
          <cell r="TU329" t="str">
            <v>Homozygous Spring</v>
          </cell>
          <cell r="TV329" t="str">
            <v>Homozygous Spring</v>
          </cell>
        </row>
        <row r="330">
          <cell r="TS330" t="str">
            <v>OtsCC18ROGR_0140</v>
          </cell>
          <cell r="TT330" t="str">
            <v>TTAA</v>
          </cell>
          <cell r="TU330" t="str">
            <v>Homozygous Spring</v>
          </cell>
          <cell r="TV330" t="str">
            <v>Homozygous Spring</v>
          </cell>
        </row>
        <row r="331">
          <cell r="TS331" t="str">
            <v>OtsCC18ROGR_0143</v>
          </cell>
          <cell r="TT331" t="str">
            <v>TTAA</v>
          </cell>
          <cell r="TU331" t="str">
            <v>Homozygous Spring</v>
          </cell>
          <cell r="TV331" t="str">
            <v>Homozygous Spring</v>
          </cell>
        </row>
        <row r="332">
          <cell r="TS332" t="str">
            <v>OtsCC18ROGR_0144</v>
          </cell>
          <cell r="TT332" t="str">
            <v>TTAA</v>
          </cell>
          <cell r="TU332" t="str">
            <v>Homozygous Spring</v>
          </cell>
          <cell r="TV332" t="str">
            <v>Homozygous Spring</v>
          </cell>
        </row>
        <row r="333">
          <cell r="TS333" t="str">
            <v>OtsCC18ROGR_0149</v>
          </cell>
          <cell r="TT333" t="str">
            <v>TTAA</v>
          </cell>
          <cell r="TU333" t="str">
            <v>Homozygous Spring</v>
          </cell>
          <cell r="TV333" t="str">
            <v>Homozygous Spring</v>
          </cell>
        </row>
        <row r="334">
          <cell r="TS334" t="str">
            <v>OtsCC18ROGR_0155</v>
          </cell>
          <cell r="TT334" t="str">
            <v>TTAA</v>
          </cell>
          <cell r="TU334" t="str">
            <v>Homozygous Spring</v>
          </cell>
          <cell r="TV334" t="str">
            <v>Homozygous Spring</v>
          </cell>
        </row>
        <row r="335">
          <cell r="TS335" t="str">
            <v>OtsCC18ROGR_0164</v>
          </cell>
          <cell r="TT335" t="str">
            <v>TTAA</v>
          </cell>
          <cell r="TU335" t="str">
            <v>Homozygous Spring</v>
          </cell>
          <cell r="TV335" t="str">
            <v>Homozygous Spring</v>
          </cell>
        </row>
        <row r="336">
          <cell r="TS336" t="str">
            <v>OtsCC18ROGR_0171</v>
          </cell>
          <cell r="TT336" t="str">
            <v>TTAA</v>
          </cell>
          <cell r="TU336" t="str">
            <v>Homozygous Spring</v>
          </cell>
          <cell r="TV336" t="str">
            <v>Homozygous Spring</v>
          </cell>
        </row>
        <row r="337">
          <cell r="TS337" t="str">
            <v>OtsCC18ROGR_0172</v>
          </cell>
          <cell r="TT337" t="str">
            <v>ATAT</v>
          </cell>
          <cell r="TU337" t="str">
            <v>Heterozygous</v>
          </cell>
          <cell r="TV337" t="str">
            <v>Heterozygous</v>
          </cell>
        </row>
        <row r="338">
          <cell r="TS338" t="str">
            <v>OtsCC18ROGR_0181</v>
          </cell>
          <cell r="TT338" t="str">
            <v>TTAA</v>
          </cell>
          <cell r="TU338" t="str">
            <v>Homozygous Spring</v>
          </cell>
          <cell r="TV338" t="str">
            <v>Homozygous Spring</v>
          </cell>
        </row>
        <row r="339">
          <cell r="TS339" t="str">
            <v>OtsCC18ROGR_0182</v>
          </cell>
          <cell r="TT339" t="str">
            <v>ATAT</v>
          </cell>
          <cell r="TU339" t="str">
            <v>Heterozygous</v>
          </cell>
          <cell r="TV339" t="str">
            <v>Heterozygous</v>
          </cell>
        </row>
        <row r="340">
          <cell r="TS340" t="str">
            <v>OtsCC18ROGR_0184</v>
          </cell>
          <cell r="TT340" t="str">
            <v>TTAA</v>
          </cell>
          <cell r="TU340" t="str">
            <v>Homozygous Spring</v>
          </cell>
          <cell r="TV340" t="str">
            <v>Homozygous Spring</v>
          </cell>
        </row>
        <row r="341">
          <cell r="TS341" t="str">
            <v>OtsCC18ROGR_0191</v>
          </cell>
          <cell r="TT341" t="str">
            <v>TTAA</v>
          </cell>
          <cell r="TU341" t="str">
            <v>Homozygous Spring</v>
          </cell>
          <cell r="TV341" t="str">
            <v>Homozygous Spring</v>
          </cell>
        </row>
        <row r="342">
          <cell r="TS342" t="str">
            <v>OtsCC18ROGR_0192</v>
          </cell>
          <cell r="TT342" t="str">
            <v>TTAA</v>
          </cell>
          <cell r="TU342" t="str">
            <v>Homozygous Spring</v>
          </cell>
          <cell r="TV342" t="str">
            <v>Homozygous Spring</v>
          </cell>
        </row>
        <row r="343">
          <cell r="TS343" t="str">
            <v>OtsCC18ROGR_0194</v>
          </cell>
          <cell r="TT343" t="str">
            <v>TTAA</v>
          </cell>
          <cell r="TU343" t="str">
            <v>Homozygous Spring</v>
          </cell>
          <cell r="TV343" t="str">
            <v>Homozygous Spring</v>
          </cell>
        </row>
        <row r="344">
          <cell r="TS344" t="str">
            <v>OtsCC18ROGR_0195</v>
          </cell>
          <cell r="TT344" t="str">
            <v>TTAA</v>
          </cell>
          <cell r="TU344" t="str">
            <v>Homozygous Spring</v>
          </cell>
          <cell r="TV344" t="str">
            <v>Homozygous Spring</v>
          </cell>
        </row>
        <row r="345">
          <cell r="TS345" t="str">
            <v>OtsCC18ROGR_0198</v>
          </cell>
          <cell r="TT345" t="str">
            <v>TTAA</v>
          </cell>
          <cell r="TU345" t="str">
            <v>Homozygous Spring</v>
          </cell>
          <cell r="TV345" t="str">
            <v>Homozygous Spring</v>
          </cell>
        </row>
        <row r="346">
          <cell r="TS346" t="str">
            <v>OtsCC18ROGR_0202</v>
          </cell>
          <cell r="TT346" t="str">
            <v>TTAA</v>
          </cell>
          <cell r="TU346" t="str">
            <v>Homozygous Spring</v>
          </cell>
          <cell r="TV346" t="str">
            <v>Homozygous Spring</v>
          </cell>
        </row>
        <row r="347">
          <cell r="TS347" t="str">
            <v>OtsCC18ROGR_0203</v>
          </cell>
          <cell r="TT347" t="str">
            <v>ATAT</v>
          </cell>
          <cell r="TU347" t="str">
            <v>Heterozygous</v>
          </cell>
          <cell r="TV347" t="str">
            <v>Heterozygous</v>
          </cell>
        </row>
        <row r="348">
          <cell r="TS348" t="str">
            <v>OtsCC18ROGR_0204</v>
          </cell>
          <cell r="TT348" t="str">
            <v>TTAA</v>
          </cell>
          <cell r="TU348" t="str">
            <v>Homozygous Spring</v>
          </cell>
          <cell r="TV348" t="str">
            <v>Homozygous Spring</v>
          </cell>
        </row>
        <row r="349">
          <cell r="TS349" t="str">
            <v>OtsCC18ROGR_0206</v>
          </cell>
          <cell r="TT349" t="str">
            <v>TTAA</v>
          </cell>
          <cell r="TU349" t="str">
            <v>Homozygous Spring</v>
          </cell>
          <cell r="TV349" t="str">
            <v>Homozygous Spring</v>
          </cell>
        </row>
        <row r="350">
          <cell r="TS350" t="str">
            <v>OtsCC18ROGR_0207</v>
          </cell>
          <cell r="TT350" t="str">
            <v>TTAA</v>
          </cell>
          <cell r="TU350" t="str">
            <v>Homozygous Spring</v>
          </cell>
          <cell r="TV350" t="str">
            <v>Homozygous Spring</v>
          </cell>
        </row>
        <row r="351">
          <cell r="TS351" t="str">
            <v>OtsCC18ROGR_0211</v>
          </cell>
          <cell r="TT351" t="str">
            <v>TTAA</v>
          </cell>
          <cell r="TU351" t="str">
            <v>Homozygous Spring</v>
          </cell>
          <cell r="TV351" t="str">
            <v>Homozygous Spring</v>
          </cell>
        </row>
        <row r="352">
          <cell r="TS352" t="str">
            <v>OtsCC18ROGR_0218</v>
          </cell>
          <cell r="TT352" t="str">
            <v>TTAA</v>
          </cell>
          <cell r="TU352" t="str">
            <v>Homozygous Spring</v>
          </cell>
          <cell r="TV352" t="str">
            <v>Homozygous Spring</v>
          </cell>
        </row>
        <row r="353">
          <cell r="TS353" t="str">
            <v>OtsCC18ROGR_0227</v>
          </cell>
          <cell r="TT353" t="str">
            <v>TTAA</v>
          </cell>
          <cell r="TU353" t="str">
            <v>Homozygous Spring</v>
          </cell>
          <cell r="TV353" t="str">
            <v>Homozygous Spring</v>
          </cell>
        </row>
        <row r="354">
          <cell r="TS354" t="str">
            <v>OtsCC18ROGR_0235</v>
          </cell>
          <cell r="TT354">
            <v>0</v>
          </cell>
          <cell r="TU354" t="str">
            <v>Homozygous Spring</v>
          </cell>
        </row>
        <row r="355">
          <cell r="TS355" t="str">
            <v>OtsCC18ROGR_0241</v>
          </cell>
          <cell r="TT355" t="str">
            <v>TTAA</v>
          </cell>
          <cell r="TU355" t="str">
            <v>Homozygous Spring</v>
          </cell>
          <cell r="TV355" t="str">
            <v>Homozygous Spring</v>
          </cell>
        </row>
        <row r="356">
          <cell r="TS356" t="str">
            <v>OtsCC18ROGR_0256</v>
          </cell>
          <cell r="TT356" t="str">
            <v>ATAA</v>
          </cell>
          <cell r="TU356" t="str">
            <v>Heterozygous</v>
          </cell>
          <cell r="TV356" t="str">
            <v>Homozygous Spring</v>
          </cell>
        </row>
        <row r="357">
          <cell r="TS357" t="str">
            <v>OtsCC18ROGR_0266</v>
          </cell>
          <cell r="TT357" t="str">
            <v>TTAA</v>
          </cell>
          <cell r="TU357" t="str">
            <v>Homozygous Spring</v>
          </cell>
          <cell r="TV357" t="str">
            <v>Homozygous Spring</v>
          </cell>
        </row>
        <row r="358">
          <cell r="TS358" t="str">
            <v>OtsCC18ROGR_0267</v>
          </cell>
          <cell r="TT358" t="str">
            <v>TTAA</v>
          </cell>
          <cell r="TU358" t="str">
            <v>Homozygous Spring</v>
          </cell>
          <cell r="TV358" t="str">
            <v>Homozygous Spring</v>
          </cell>
        </row>
        <row r="359">
          <cell r="TS359" t="str">
            <v>OtsCC18ROGR_0268</v>
          </cell>
          <cell r="TT359">
            <v>0</v>
          </cell>
          <cell r="TU359" t="str">
            <v>Homozygous Spring</v>
          </cell>
        </row>
        <row r="360">
          <cell r="TS360" t="str">
            <v>OtsCC18ROGR_0269</v>
          </cell>
          <cell r="TT360" t="str">
            <v>TTAA</v>
          </cell>
          <cell r="TU360" t="str">
            <v>Homozygous Spring</v>
          </cell>
          <cell r="TV360" t="str">
            <v>Homozygous Spring</v>
          </cell>
        </row>
        <row r="361">
          <cell r="TS361" t="str">
            <v>OtsCC18ROGR_0274</v>
          </cell>
          <cell r="TT361" t="str">
            <v>TTAA</v>
          </cell>
          <cell r="TU361" t="str">
            <v>Homozygous Spring</v>
          </cell>
          <cell r="TV361" t="str">
            <v>Homozygous Spring</v>
          </cell>
        </row>
        <row r="362">
          <cell r="TS362" t="str">
            <v>OtsCC18ROGR_0277</v>
          </cell>
          <cell r="TT362" t="str">
            <v>TTAA</v>
          </cell>
          <cell r="TU362" t="str">
            <v>Homozygous Spring</v>
          </cell>
          <cell r="TV362" t="str">
            <v>Homozygous Spring</v>
          </cell>
        </row>
        <row r="363">
          <cell r="TS363" t="str">
            <v>OtsCC18ROGR_0278</v>
          </cell>
          <cell r="TT363" t="str">
            <v>TTAA</v>
          </cell>
          <cell r="TU363" t="str">
            <v>Homozygous Spring</v>
          </cell>
          <cell r="TV363" t="str">
            <v>Homozygous Spring</v>
          </cell>
        </row>
        <row r="364">
          <cell r="TS364" t="str">
            <v>OtsCC18ROGR_0280</v>
          </cell>
          <cell r="TT364" t="str">
            <v>TTAA</v>
          </cell>
          <cell r="TU364" t="str">
            <v>Homozygous Spring</v>
          </cell>
          <cell r="TV364" t="str">
            <v>Homozygous Spring</v>
          </cell>
        </row>
        <row r="365">
          <cell r="TS365" t="str">
            <v>OtsCC18ROGR_0281</v>
          </cell>
          <cell r="TT365" t="str">
            <v>ATAT</v>
          </cell>
          <cell r="TU365" t="str">
            <v>Heterozygous</v>
          </cell>
          <cell r="TV365" t="str">
            <v>Heterozygous</v>
          </cell>
        </row>
        <row r="366">
          <cell r="TS366" t="str">
            <v>OtsCC18ROGR_0282</v>
          </cell>
          <cell r="TT366" t="str">
            <v>TTAA</v>
          </cell>
          <cell r="TU366" t="str">
            <v>Homozygous Spring</v>
          </cell>
          <cell r="TV366" t="str">
            <v>Homozygous Spring</v>
          </cell>
        </row>
        <row r="367">
          <cell r="TS367" t="str">
            <v>OtsCC18ROGR_0284</v>
          </cell>
          <cell r="TT367" t="str">
            <v>ATAT</v>
          </cell>
          <cell r="TU367" t="str">
            <v>Heterozygous</v>
          </cell>
          <cell r="TV367" t="str">
            <v>Heterozygous</v>
          </cell>
        </row>
        <row r="368">
          <cell r="TS368" t="str">
            <v>OtsCC18ROGR_0285</v>
          </cell>
          <cell r="TT368" t="str">
            <v>TTAA</v>
          </cell>
          <cell r="TU368" t="str">
            <v>Homozygous Spring</v>
          </cell>
          <cell r="TV368" t="str">
            <v>Homozygous Spring</v>
          </cell>
        </row>
        <row r="369">
          <cell r="TS369" t="str">
            <v>OtsCC18ROGR_0295</v>
          </cell>
          <cell r="TT369" t="str">
            <v>ATAA</v>
          </cell>
          <cell r="TU369" t="str">
            <v>Heterozygous</v>
          </cell>
          <cell r="TV369" t="str">
            <v>Homozygous Spring</v>
          </cell>
        </row>
        <row r="370">
          <cell r="TS370" t="str">
            <v>OtsCC18ROGR_0299</v>
          </cell>
          <cell r="TT370" t="str">
            <v>TTAA</v>
          </cell>
          <cell r="TU370" t="str">
            <v>Homozygous Spring</v>
          </cell>
          <cell r="TV370" t="str">
            <v>Homozygous Spring</v>
          </cell>
        </row>
        <row r="371">
          <cell r="TS371" t="str">
            <v>OtsCC18ROGR_0300</v>
          </cell>
          <cell r="TT371" t="str">
            <v>ATAT</v>
          </cell>
          <cell r="TU371" t="str">
            <v>Heterozygous</v>
          </cell>
          <cell r="TV371" t="str">
            <v>Heterozygous</v>
          </cell>
        </row>
        <row r="372">
          <cell r="TS372" t="str">
            <v>OtsCC18ROGR_0308</v>
          </cell>
          <cell r="TT372" t="str">
            <v>ATAT</v>
          </cell>
          <cell r="TU372" t="str">
            <v>Heterozygous</v>
          </cell>
          <cell r="TV372" t="str">
            <v>Heterozygous</v>
          </cell>
        </row>
        <row r="373">
          <cell r="TS373" t="str">
            <v>OtsCC18ROGR_0312</v>
          </cell>
          <cell r="TT373" t="str">
            <v>ATAT</v>
          </cell>
          <cell r="TU373" t="str">
            <v>Heterozygous</v>
          </cell>
          <cell r="TV373" t="str">
            <v>Heterozygous</v>
          </cell>
        </row>
        <row r="374">
          <cell r="TS374" t="str">
            <v>OtsCC18ROGR_0317</v>
          </cell>
          <cell r="TT374" t="str">
            <v>ATAT</v>
          </cell>
          <cell r="TU374" t="str">
            <v>Heterozygous</v>
          </cell>
          <cell r="TV374" t="str">
            <v>Heterozygous</v>
          </cell>
        </row>
        <row r="375">
          <cell r="TS375" t="str">
            <v>OtsCC18ROGR_0325</v>
          </cell>
          <cell r="TT375" t="str">
            <v>TTAA</v>
          </cell>
          <cell r="TU375" t="str">
            <v>Homozygous Spring</v>
          </cell>
          <cell r="TV375" t="str">
            <v>Homozygous Spring</v>
          </cell>
        </row>
        <row r="376">
          <cell r="TS376" t="str">
            <v>OtsCC18ROGR_0327</v>
          </cell>
          <cell r="TT376" t="str">
            <v>TTAA</v>
          </cell>
          <cell r="TU376" t="str">
            <v>Homozygous Spring</v>
          </cell>
          <cell r="TV376" t="str">
            <v>Homozygous Spring</v>
          </cell>
        </row>
        <row r="377">
          <cell r="TS377" t="str">
            <v>OtsCC18ROGR_0329</v>
          </cell>
          <cell r="TT377" t="str">
            <v>TTAA</v>
          </cell>
          <cell r="TU377" t="str">
            <v>Homozygous Spring</v>
          </cell>
          <cell r="TV377" t="str">
            <v>Homozygous Spring</v>
          </cell>
        </row>
        <row r="378">
          <cell r="TS378" t="str">
            <v>OtsCC18ROGR_0330</v>
          </cell>
          <cell r="TT378" t="str">
            <v>ATAT</v>
          </cell>
          <cell r="TU378" t="str">
            <v>Heterozygous</v>
          </cell>
          <cell r="TV378" t="str">
            <v>Heterozygous</v>
          </cell>
        </row>
        <row r="379">
          <cell r="TS379" t="str">
            <v>OtsCC18ROGR_0333</v>
          </cell>
          <cell r="TT379" t="str">
            <v>TTAA</v>
          </cell>
          <cell r="TU379" t="str">
            <v>Homozygous Spring</v>
          </cell>
          <cell r="TV379" t="str">
            <v>Homozygous Spring</v>
          </cell>
        </row>
        <row r="380">
          <cell r="TS380" t="str">
            <v>OtsCC18ROGR_0339</v>
          </cell>
          <cell r="TT380" t="str">
            <v>TTAA</v>
          </cell>
          <cell r="TU380" t="str">
            <v>Homozygous Spring</v>
          </cell>
          <cell r="TV380" t="str">
            <v>Homozygous Spring</v>
          </cell>
        </row>
        <row r="381">
          <cell r="TS381" t="str">
            <v>OtsCC18ROGR_0344</v>
          </cell>
          <cell r="TT381" t="str">
            <v>ATAT</v>
          </cell>
          <cell r="TU381" t="str">
            <v>Heterozygous</v>
          </cell>
          <cell r="TV381" t="str">
            <v>Heterozygous</v>
          </cell>
        </row>
        <row r="382">
          <cell r="TS382" t="str">
            <v>OtsCC18ROGR_0349</v>
          </cell>
          <cell r="TT382" t="str">
            <v>AATT</v>
          </cell>
          <cell r="TU382" t="str">
            <v>Homozygous Fall</v>
          </cell>
          <cell r="TV382" t="str">
            <v>Homozygous Fall</v>
          </cell>
        </row>
        <row r="383">
          <cell r="TS383" t="str">
            <v>OtsCC18ROGR_0354</v>
          </cell>
          <cell r="TT383" t="str">
            <v>TTAA</v>
          </cell>
          <cell r="TU383" t="str">
            <v>Homozygous Spring</v>
          </cell>
          <cell r="TV383" t="str">
            <v>Homozygous Spring</v>
          </cell>
        </row>
        <row r="384">
          <cell r="TS384" t="str">
            <v>OtsCC18ROGR_0356</v>
          </cell>
          <cell r="TT384" t="str">
            <v>AATT</v>
          </cell>
          <cell r="TU384" t="str">
            <v>Homozygous Fall</v>
          </cell>
          <cell r="TV384" t="str">
            <v>Homozygous Fall</v>
          </cell>
        </row>
        <row r="385">
          <cell r="TS385" t="str">
            <v>OtsCC18ROGR_0357</v>
          </cell>
          <cell r="TT385" t="str">
            <v>AATT</v>
          </cell>
          <cell r="TU385" t="str">
            <v>Homozygous Fall</v>
          </cell>
          <cell r="TV385" t="str">
            <v>Homozygous Fall</v>
          </cell>
        </row>
        <row r="386">
          <cell r="TS386" t="str">
            <v>OtsCC18ROGR_0362</v>
          </cell>
          <cell r="TT386" t="str">
            <v>AATT</v>
          </cell>
          <cell r="TU386" t="str">
            <v>Homozygous Fall</v>
          </cell>
          <cell r="TV386" t="str">
            <v>Homozygous Fall</v>
          </cell>
        </row>
        <row r="387">
          <cell r="TS387" t="str">
            <v>OtsCC18ROGR_0366</v>
          </cell>
          <cell r="TT387" t="str">
            <v>AATT</v>
          </cell>
          <cell r="TU387" t="str">
            <v>Homozygous Fall</v>
          </cell>
          <cell r="TV387" t="str">
            <v>Homozygous Fall</v>
          </cell>
        </row>
        <row r="388">
          <cell r="TS388" t="str">
            <v>OtsCC18ROGR_0375</v>
          </cell>
          <cell r="TT388" t="str">
            <v>ATAT</v>
          </cell>
          <cell r="TU388" t="str">
            <v>Heterozygous</v>
          </cell>
          <cell r="TV388" t="str">
            <v>Heterozygous</v>
          </cell>
        </row>
        <row r="389">
          <cell r="TS389" t="str">
            <v>OtsCC18ROGR_0376</v>
          </cell>
          <cell r="TT389" t="str">
            <v>ATAT</v>
          </cell>
          <cell r="TU389" t="str">
            <v>Heterozygous</v>
          </cell>
          <cell r="TV389" t="str">
            <v>Heterozygous</v>
          </cell>
        </row>
        <row r="390">
          <cell r="TS390" t="str">
            <v>OtsCC18ROGR_0378</v>
          </cell>
          <cell r="TT390" t="str">
            <v>ATAT</v>
          </cell>
          <cell r="TU390" t="str">
            <v>Heterozygous</v>
          </cell>
          <cell r="TV390" t="str">
            <v>Heterozygous</v>
          </cell>
        </row>
        <row r="391">
          <cell r="TS391" t="str">
            <v>OtsCC18ROGR_0380</v>
          </cell>
          <cell r="TT391">
            <v>0</v>
          </cell>
          <cell r="TU391" t="str">
            <v>Heterozygous</v>
          </cell>
        </row>
        <row r="392">
          <cell r="TS392" t="str">
            <v>OtsCC18ROGR_0382</v>
          </cell>
          <cell r="TT392" t="str">
            <v>ATAT</v>
          </cell>
          <cell r="TU392" t="str">
            <v>Heterozygous</v>
          </cell>
          <cell r="TV392" t="str">
            <v>Heterozygous</v>
          </cell>
        </row>
        <row r="393">
          <cell r="TS393" t="str">
            <v>OtsCC18ROGR_0384</v>
          </cell>
          <cell r="TT393" t="str">
            <v>TTAA</v>
          </cell>
          <cell r="TU393" t="str">
            <v>Homozygous Spring</v>
          </cell>
          <cell r="TV393" t="str">
            <v>Homozygous Spring</v>
          </cell>
        </row>
        <row r="394">
          <cell r="TS394" t="str">
            <v>OtsCC18ROGR_0385</v>
          </cell>
          <cell r="TT394" t="str">
            <v>ATAT</v>
          </cell>
          <cell r="TU394" t="str">
            <v>Heterozygous</v>
          </cell>
          <cell r="TV394" t="str">
            <v>Heterozygous</v>
          </cell>
        </row>
        <row r="395">
          <cell r="TS395" t="str">
            <v>OtsCC18ROGR_0390</v>
          </cell>
          <cell r="TT395" t="str">
            <v>TTAA</v>
          </cell>
          <cell r="TU395" t="str">
            <v>Homozygous Spring</v>
          </cell>
          <cell r="TV395" t="str">
            <v>Homozygous Spring</v>
          </cell>
        </row>
        <row r="396">
          <cell r="TS396" t="str">
            <v>OtsCC18ROGR_0392</v>
          </cell>
          <cell r="TT396" t="str">
            <v>TTAA</v>
          </cell>
          <cell r="TU396" t="str">
            <v>Homozygous Spring</v>
          </cell>
          <cell r="TV396" t="str">
            <v>Homozygous Spring</v>
          </cell>
        </row>
        <row r="397">
          <cell r="TS397" t="str">
            <v>OtsCC18ROGR_0393</v>
          </cell>
          <cell r="TT397" t="str">
            <v>AATT</v>
          </cell>
          <cell r="TU397" t="str">
            <v>Homozygous Fall</v>
          </cell>
          <cell r="TV397" t="str">
            <v>Homozygous Fall</v>
          </cell>
        </row>
        <row r="398">
          <cell r="TS398" t="str">
            <v>OtsCC18ROGR_0396</v>
          </cell>
          <cell r="TT398" t="str">
            <v>TTAA</v>
          </cell>
          <cell r="TU398" t="str">
            <v>Homozygous Spring</v>
          </cell>
          <cell r="TV398" t="str">
            <v>Homozygous Spring</v>
          </cell>
        </row>
        <row r="399">
          <cell r="TS399" t="str">
            <v>OtsCC18ROGR_0398</v>
          </cell>
          <cell r="TT399" t="str">
            <v>ATAT</v>
          </cell>
          <cell r="TU399" t="str">
            <v>Heterozygous</v>
          </cell>
          <cell r="TV399" t="str">
            <v>Heterozygous</v>
          </cell>
        </row>
        <row r="400">
          <cell r="TS400" t="str">
            <v>OtsCC18ROGR_0400</v>
          </cell>
          <cell r="TT400" t="str">
            <v>TTAA</v>
          </cell>
          <cell r="TU400" t="str">
            <v>Homozygous Spring</v>
          </cell>
          <cell r="TV400" t="str">
            <v>Homozygous Spring</v>
          </cell>
        </row>
        <row r="401">
          <cell r="TS401" t="str">
            <v>OtsCC18ROGR_0401</v>
          </cell>
          <cell r="TT401" t="str">
            <v>TTAA</v>
          </cell>
          <cell r="TU401" t="str">
            <v>Homozygous Spring</v>
          </cell>
          <cell r="TV401" t="str">
            <v>Homozygous Spring</v>
          </cell>
        </row>
        <row r="402">
          <cell r="TS402" t="str">
            <v>OtsCC18ROGR_0403</v>
          </cell>
          <cell r="TT402" t="str">
            <v>ATAT</v>
          </cell>
          <cell r="TU402" t="str">
            <v>Heterozygous</v>
          </cell>
          <cell r="TV402" t="str">
            <v>Heterozygous</v>
          </cell>
        </row>
        <row r="403">
          <cell r="TS403" t="str">
            <v>OtsCC18ROGR_0417</v>
          </cell>
          <cell r="TT403" t="str">
            <v>AATT</v>
          </cell>
          <cell r="TU403" t="str">
            <v>Homozygous Fall</v>
          </cell>
          <cell r="TV403" t="str">
            <v>Homozygous Fall</v>
          </cell>
        </row>
        <row r="404">
          <cell r="TS404" t="str">
            <v>OtsCC18ROGR_0430</v>
          </cell>
          <cell r="TT404" t="str">
            <v>AATT</v>
          </cell>
          <cell r="TU404" t="str">
            <v>Homozygous Fall</v>
          </cell>
          <cell r="TV404" t="str">
            <v>Homozygous Fall</v>
          </cell>
        </row>
        <row r="405">
          <cell r="TS405" t="str">
            <v>OtsCC18ROGR_0436</v>
          </cell>
          <cell r="TT405" t="str">
            <v>ATAT</v>
          </cell>
          <cell r="TU405" t="str">
            <v>Heterozygous</v>
          </cell>
          <cell r="TV405" t="str">
            <v>Heterozygous</v>
          </cell>
        </row>
        <row r="406">
          <cell r="TS406" t="str">
            <v>OtsCC18ROGR_0440</v>
          </cell>
          <cell r="TT406" t="str">
            <v>AATT</v>
          </cell>
          <cell r="TU406" t="str">
            <v>Homozygous Fall</v>
          </cell>
          <cell r="TV406" t="str">
            <v>Homozygous Fall</v>
          </cell>
        </row>
        <row r="407">
          <cell r="TS407" t="str">
            <v>OtsCC18ROGR_0449</v>
          </cell>
          <cell r="TT407" t="str">
            <v>AATT</v>
          </cell>
          <cell r="TU407" t="str">
            <v>Homozygous Fall</v>
          </cell>
          <cell r="TV407" t="str">
            <v>Homozygous Fall</v>
          </cell>
        </row>
        <row r="408">
          <cell r="TS408" t="str">
            <v>OtsCC18ROGR_0450</v>
          </cell>
          <cell r="TT408" t="str">
            <v>ATAT</v>
          </cell>
          <cell r="TU408" t="str">
            <v>Heterozygous</v>
          </cell>
          <cell r="TV408" t="str">
            <v>Heterozygous</v>
          </cell>
        </row>
        <row r="409">
          <cell r="TS409" t="str">
            <v>OtsCC18ROGR_0456</v>
          </cell>
          <cell r="TT409" t="str">
            <v>TTAA</v>
          </cell>
          <cell r="TU409" t="str">
            <v>Homozygous Spring</v>
          </cell>
          <cell r="TV409" t="str">
            <v>Homozygous Spring</v>
          </cell>
        </row>
        <row r="410">
          <cell r="TS410" t="str">
            <v>OtsCC18ROGR_0457</v>
          </cell>
          <cell r="TT410" t="str">
            <v>AATT</v>
          </cell>
          <cell r="TU410" t="str">
            <v>Homozygous Fall</v>
          </cell>
          <cell r="TV410" t="str">
            <v>Homozygous Fall</v>
          </cell>
        </row>
        <row r="411">
          <cell r="TS411" t="str">
            <v>OtsCC18ROGR_0459</v>
          </cell>
          <cell r="TT411" t="str">
            <v>AATT</v>
          </cell>
          <cell r="TU411" t="str">
            <v>Homozygous Fall</v>
          </cell>
          <cell r="TV411" t="str">
            <v>Homozygous Fall</v>
          </cell>
        </row>
        <row r="412">
          <cell r="TS412" t="str">
            <v>OtsCC18ROGR_0460</v>
          </cell>
          <cell r="TT412" t="str">
            <v>AATT</v>
          </cell>
          <cell r="TU412" t="str">
            <v>Homozygous Fall</v>
          </cell>
          <cell r="TV412" t="str">
            <v>Homozygous Fall</v>
          </cell>
        </row>
        <row r="413">
          <cell r="TS413" t="str">
            <v>OtsCC18ROGR_0466</v>
          </cell>
          <cell r="TT413" t="str">
            <v>AATT</v>
          </cell>
          <cell r="TU413" t="str">
            <v>Homozygous Fall</v>
          </cell>
          <cell r="TV413" t="str">
            <v>Homozygous Fall</v>
          </cell>
        </row>
        <row r="414">
          <cell r="TS414" t="str">
            <v>OtsCC18ROGR_0467</v>
          </cell>
          <cell r="TT414">
            <v>0</v>
          </cell>
          <cell r="TU414" t="str">
            <v>Homozygous Fall</v>
          </cell>
        </row>
        <row r="415">
          <cell r="TS415" t="str">
            <v>OtsCC18ROGR_0476</v>
          </cell>
          <cell r="TT415" t="str">
            <v>TTAA</v>
          </cell>
          <cell r="TU415" t="str">
            <v>Homozygous Spring</v>
          </cell>
          <cell r="TV415" t="str">
            <v>Homozygous Spring</v>
          </cell>
        </row>
        <row r="416">
          <cell r="TS416" t="str">
            <v>OtsCC18ROGR_0478</v>
          </cell>
          <cell r="TT416" t="str">
            <v>AATT</v>
          </cell>
          <cell r="TU416" t="str">
            <v>Homozygous Fall</v>
          </cell>
          <cell r="TV416" t="str">
            <v>Homozygous Fall</v>
          </cell>
        </row>
        <row r="417">
          <cell r="TS417" t="str">
            <v>OtsCC18ROGR_0479</v>
          </cell>
          <cell r="TT417" t="str">
            <v>AATT</v>
          </cell>
          <cell r="TU417" t="str">
            <v>Homozygous Fall</v>
          </cell>
          <cell r="TV417" t="str">
            <v>Homozygous Fall</v>
          </cell>
        </row>
        <row r="418">
          <cell r="TS418" t="str">
            <v>OtsCC18ROGR_0480</v>
          </cell>
          <cell r="TT418" t="str">
            <v>ATAT</v>
          </cell>
          <cell r="TU418" t="str">
            <v>Heterozygous</v>
          </cell>
          <cell r="TV418" t="str">
            <v>Heterozygous</v>
          </cell>
        </row>
        <row r="419">
          <cell r="TS419" t="str">
            <v>OtsCC18ROGR_0482</v>
          </cell>
          <cell r="TT419" t="str">
            <v>AATT</v>
          </cell>
          <cell r="TU419" t="str">
            <v>Homozygous Fall</v>
          </cell>
          <cell r="TV419" t="str">
            <v>Homozygous Fall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/>
      <sheetData sheetId="1">
        <row r="6">
          <cell r="B6" t="str">
            <v>Progeny Name</v>
          </cell>
          <cell r="C6" t="str">
            <v>Site location:</v>
          </cell>
          <cell r="D6" t="str">
            <v>Tray:</v>
          </cell>
          <cell r="E6" t="str">
            <v>year</v>
          </cell>
          <cell r="F6" t="str">
            <v>Progeny code</v>
          </cell>
          <cell r="G6" t="str">
            <v>Well</v>
          </cell>
          <cell r="H6" t="str">
            <v>Column</v>
          </cell>
          <cell r="I6" t="str">
            <v>Lookup Column</v>
          </cell>
          <cell r="J6" t="str">
            <v>Nexxtec Tray</v>
          </cell>
          <cell r="K6" t="str">
            <v>Fill-in Designation</v>
          </cell>
          <cell r="L6" t="str">
            <v>Genotype</v>
          </cell>
        </row>
        <row r="7">
          <cell r="B7"/>
          <cell r="C7"/>
          <cell r="D7"/>
          <cell r="E7"/>
          <cell r="F7"/>
          <cell r="G7"/>
          <cell r="H7"/>
          <cell r="K7"/>
          <cell r="L7" t="str">
            <v>First Run</v>
          </cell>
          <cell r="M7" t="str">
            <v>1 uL - snp1</v>
          </cell>
          <cell r="N7" t="str">
            <v>Final</v>
          </cell>
          <cell r="O7" t="str">
            <v>snp1</v>
          </cell>
          <cell r="P7" t="str">
            <v>snp2</v>
          </cell>
        </row>
        <row r="8">
          <cell r="B8" t="str">
            <v>OtsCC16ROGR_0001</v>
          </cell>
          <cell r="C8" t="str">
            <v>Rogue River</v>
          </cell>
          <cell r="D8" t="str">
            <v>Tray 1</v>
          </cell>
          <cell r="E8">
            <v>2016</v>
          </cell>
          <cell r="F8" t="str">
            <v>OtsCC16ROGR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  <cell r="K8"/>
          <cell r="L8" t="str">
            <v>0AA</v>
          </cell>
          <cell r="M8" t="str">
            <v>TTAA</v>
          </cell>
          <cell r="N8" t="str">
            <v>TTAA</v>
          </cell>
          <cell r="O8" t="str">
            <v>TT</v>
          </cell>
          <cell r="P8" t="str">
            <v>AA</v>
          </cell>
        </row>
        <row r="9">
          <cell r="B9" t="str">
            <v>OtsCC16ROGR_0004</v>
          </cell>
          <cell r="C9" t="str">
            <v>Rogue River</v>
          </cell>
          <cell r="D9" t="str">
            <v>Tray 1</v>
          </cell>
          <cell r="E9">
            <v>2016</v>
          </cell>
          <cell r="F9" t="str">
            <v>OtsCC16ROGR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  <cell r="K9"/>
          <cell r="L9" t="str">
            <v>TTAA</v>
          </cell>
          <cell r="M9" t="e">
            <v>#N/A</v>
          </cell>
          <cell r="N9" t="str">
            <v>TTAA</v>
          </cell>
          <cell r="O9" t="str">
            <v>TT</v>
          </cell>
          <cell r="P9" t="str">
            <v>AA</v>
          </cell>
        </row>
        <row r="10">
          <cell r="B10" t="str">
            <v>OtsCC16ROGR_0005</v>
          </cell>
          <cell r="C10" t="str">
            <v>Rogue River</v>
          </cell>
          <cell r="D10" t="str">
            <v>Tray 1</v>
          </cell>
          <cell r="E10">
            <v>2016</v>
          </cell>
          <cell r="F10" t="str">
            <v>OtsCC16ROGR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  <cell r="K10"/>
          <cell r="L10" t="str">
            <v>AT0</v>
          </cell>
          <cell r="M10" t="str">
            <v>AT0</v>
          </cell>
          <cell r="O10" t="str">
            <v>AT</v>
          </cell>
          <cell r="P10" t="str">
            <v/>
          </cell>
        </row>
        <row r="11">
          <cell r="B11" t="str">
            <v>OtsCC16ROGR_0006</v>
          </cell>
          <cell r="C11" t="str">
            <v>Rogue River</v>
          </cell>
          <cell r="D11" t="str">
            <v>Tray 1</v>
          </cell>
          <cell r="E11">
            <v>2016</v>
          </cell>
          <cell r="F11" t="str">
            <v>OtsCC16ROGR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  <cell r="K11"/>
          <cell r="L11" t="str">
            <v>TTAA</v>
          </cell>
          <cell r="M11" t="e">
            <v>#N/A</v>
          </cell>
          <cell r="N11" t="str">
            <v>TTAA</v>
          </cell>
          <cell r="O11" t="str">
            <v>TT</v>
          </cell>
          <cell r="P11" t="str">
            <v>AA</v>
          </cell>
        </row>
        <row r="12">
          <cell r="B12" t="str">
            <v>OtsCC16ROGR_0007</v>
          </cell>
          <cell r="C12" t="str">
            <v>Rogue River</v>
          </cell>
          <cell r="D12" t="str">
            <v>Tray 1</v>
          </cell>
          <cell r="E12">
            <v>2016</v>
          </cell>
          <cell r="F12" t="str">
            <v>OtsCC16ROGR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  <cell r="K12"/>
          <cell r="L12" t="str">
            <v>TT0</v>
          </cell>
          <cell r="M12" t="str">
            <v>TTAA</v>
          </cell>
          <cell r="N12" t="str">
            <v>TTAA</v>
          </cell>
          <cell r="O12" t="str">
            <v>TT</v>
          </cell>
          <cell r="P12" t="str">
            <v>AA</v>
          </cell>
        </row>
        <row r="13">
          <cell r="B13" t="str">
            <v>OtsCC16ROGR_0009</v>
          </cell>
          <cell r="C13" t="str">
            <v>Rogue River</v>
          </cell>
          <cell r="D13" t="str">
            <v>Tray 1</v>
          </cell>
          <cell r="E13">
            <v>2016</v>
          </cell>
          <cell r="F13" t="str">
            <v>OtsCC16ROGR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  <cell r="K13"/>
          <cell r="L13" t="str">
            <v>00</v>
          </cell>
          <cell r="M13" t="str">
            <v>ATAT</v>
          </cell>
          <cell r="N13" t="str">
            <v>ATAT</v>
          </cell>
          <cell r="O13" t="str">
            <v>AT</v>
          </cell>
          <cell r="P13" t="str">
            <v>AT</v>
          </cell>
        </row>
        <row r="14">
          <cell r="B14" t="str">
            <v>OtsCC16ROGR_0010</v>
          </cell>
          <cell r="C14" t="str">
            <v>Rogue River</v>
          </cell>
          <cell r="D14" t="str">
            <v>Tray 1</v>
          </cell>
          <cell r="E14">
            <v>2016</v>
          </cell>
          <cell r="F14" t="str">
            <v>OtsCC16ROGR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  <cell r="K14"/>
          <cell r="L14" t="str">
            <v>00</v>
          </cell>
          <cell r="M14" t="str">
            <v>TTAA</v>
          </cell>
          <cell r="N14" t="str">
            <v>TTAA</v>
          </cell>
          <cell r="O14" t="str">
            <v>TT</v>
          </cell>
          <cell r="P14" t="str">
            <v>AA</v>
          </cell>
        </row>
        <row r="15">
          <cell r="B15" t="str">
            <v>OtsCC16ROGR_0012</v>
          </cell>
          <cell r="C15" t="str">
            <v>Rogue River</v>
          </cell>
          <cell r="D15" t="str">
            <v>Tray 1</v>
          </cell>
          <cell r="E15">
            <v>2016</v>
          </cell>
          <cell r="F15" t="str">
            <v>OtsCC16ROGR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  <cell r="K15"/>
          <cell r="L15" t="str">
            <v>00</v>
          </cell>
          <cell r="M15" t="str">
            <v>0AA</v>
          </cell>
          <cell r="P15" t="str">
            <v/>
          </cell>
        </row>
        <row r="16">
          <cell r="B16" t="str">
            <v>OtsCC16ROGR_0013</v>
          </cell>
          <cell r="C16" t="str">
            <v>Rogue River</v>
          </cell>
          <cell r="D16" t="str">
            <v>Tray 1</v>
          </cell>
          <cell r="E16">
            <v>2016</v>
          </cell>
          <cell r="F16" t="str">
            <v>OtsCC16ROGR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  <cell r="K16"/>
          <cell r="L16" t="str">
            <v>0AA</v>
          </cell>
          <cell r="M16" t="str">
            <v>TTAA</v>
          </cell>
          <cell r="N16" t="str">
            <v>TTAA</v>
          </cell>
          <cell r="O16" t="str">
            <v>TT</v>
          </cell>
          <cell r="P16" t="str">
            <v>AA</v>
          </cell>
        </row>
        <row r="17">
          <cell r="B17" t="str">
            <v>OtsCC16ROGR_0015</v>
          </cell>
          <cell r="C17" t="str">
            <v>Rogue River</v>
          </cell>
          <cell r="D17" t="str">
            <v>Tray 1</v>
          </cell>
          <cell r="E17">
            <v>2016</v>
          </cell>
          <cell r="F17" t="str">
            <v>OtsCC16ROGR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  <cell r="K17"/>
          <cell r="L17" t="str">
            <v>00</v>
          </cell>
          <cell r="M17" t="str">
            <v>00</v>
          </cell>
          <cell r="P17" t="str">
            <v/>
          </cell>
        </row>
        <row r="18">
          <cell r="B18" t="str">
            <v>OtsCC16ROGR_0016</v>
          </cell>
          <cell r="C18" t="str">
            <v>Rogue River</v>
          </cell>
          <cell r="D18" t="str">
            <v>Tray 1</v>
          </cell>
          <cell r="E18">
            <v>2016</v>
          </cell>
          <cell r="F18" t="str">
            <v>OtsCC16ROGR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  <cell r="K18"/>
          <cell r="L18" t="str">
            <v>ATAT</v>
          </cell>
          <cell r="M18" t="e">
            <v>#N/A</v>
          </cell>
          <cell r="N18" t="str">
            <v>ATAT</v>
          </cell>
          <cell r="O18" t="str">
            <v>AT</v>
          </cell>
          <cell r="P18" t="str">
            <v>AT</v>
          </cell>
        </row>
        <row r="19">
          <cell r="B19" t="str">
            <v>OtsCC16ROGR_0018</v>
          </cell>
          <cell r="C19" t="str">
            <v>Rogue River</v>
          </cell>
          <cell r="D19" t="str">
            <v>Tray 1</v>
          </cell>
          <cell r="E19">
            <v>2016</v>
          </cell>
          <cell r="F19" t="str">
            <v>OtsCC16ROGR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  <cell r="K19"/>
          <cell r="L19" t="str">
            <v>TT0</v>
          </cell>
          <cell r="M19" t="str">
            <v>TTAA</v>
          </cell>
          <cell r="N19" t="str">
            <v>TTAA</v>
          </cell>
          <cell r="O19" t="str">
            <v>TT</v>
          </cell>
          <cell r="P19" t="str">
            <v>AA</v>
          </cell>
        </row>
        <row r="20">
          <cell r="B20" t="str">
            <v>OtsCC16ROGR_0019</v>
          </cell>
          <cell r="C20" t="str">
            <v>Rogue River</v>
          </cell>
          <cell r="D20" t="str">
            <v>Tray 1</v>
          </cell>
          <cell r="E20">
            <v>2016</v>
          </cell>
          <cell r="F20" t="str">
            <v>OtsCC16ROGR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  <cell r="K20"/>
          <cell r="L20" t="str">
            <v>ATAT</v>
          </cell>
          <cell r="M20" t="e">
            <v>#N/A</v>
          </cell>
          <cell r="N20" t="str">
            <v>ATAT</v>
          </cell>
          <cell r="O20" t="str">
            <v>AT</v>
          </cell>
          <cell r="P20" t="str">
            <v>AT</v>
          </cell>
        </row>
        <row r="21">
          <cell r="B21" t="str">
            <v>OtsCC16ROGR_0020</v>
          </cell>
          <cell r="C21" t="str">
            <v>Rogue River</v>
          </cell>
          <cell r="D21" t="str">
            <v>Tray 1</v>
          </cell>
          <cell r="E21">
            <v>2016</v>
          </cell>
          <cell r="F21" t="str">
            <v>OtsCC16ROGR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  <cell r="K21"/>
          <cell r="L21" t="str">
            <v>TT0</v>
          </cell>
          <cell r="M21" t="str">
            <v>0AA</v>
          </cell>
          <cell r="O21" t="str">
            <v>TT</v>
          </cell>
          <cell r="P21" t="str">
            <v/>
          </cell>
        </row>
        <row r="22">
          <cell r="B22" t="str">
            <v>OtsCC16ROGR_0021</v>
          </cell>
          <cell r="C22" t="str">
            <v>Rogue River</v>
          </cell>
          <cell r="D22" t="str">
            <v>Tray 1</v>
          </cell>
          <cell r="E22">
            <v>2016</v>
          </cell>
          <cell r="F22" t="str">
            <v>OtsCC16ROGR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  <cell r="K22"/>
          <cell r="L22" t="str">
            <v>TT0</v>
          </cell>
          <cell r="M22" t="str">
            <v>TTAA</v>
          </cell>
          <cell r="N22" t="str">
            <v>TTAA</v>
          </cell>
          <cell r="O22" t="str">
            <v>TT</v>
          </cell>
          <cell r="P22" t="str">
            <v>AA</v>
          </cell>
        </row>
        <row r="23">
          <cell r="B23" t="str">
            <v>OtsCC16ROGR_0022</v>
          </cell>
          <cell r="C23" t="str">
            <v>Rogue River</v>
          </cell>
          <cell r="D23" t="str">
            <v>Tray 1</v>
          </cell>
          <cell r="E23">
            <v>2016</v>
          </cell>
          <cell r="F23" t="str">
            <v>OtsCC16ROGR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  <cell r="K23"/>
          <cell r="L23" t="str">
            <v>00</v>
          </cell>
          <cell r="M23" t="str">
            <v>TTAA</v>
          </cell>
          <cell r="N23" t="str">
            <v>TTAA</v>
          </cell>
          <cell r="O23" t="str">
            <v>TT</v>
          </cell>
          <cell r="P23" t="str">
            <v>AA</v>
          </cell>
        </row>
        <row r="24">
          <cell r="B24" t="str">
            <v>OtsCC16ROGR_0024</v>
          </cell>
          <cell r="C24" t="str">
            <v>Rogue River</v>
          </cell>
          <cell r="D24" t="str">
            <v>Tray 1</v>
          </cell>
          <cell r="E24">
            <v>2016</v>
          </cell>
          <cell r="F24" t="str">
            <v>OtsCC16ROGR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  <cell r="K24"/>
          <cell r="L24" t="str">
            <v>TTAA</v>
          </cell>
          <cell r="M24" t="e">
            <v>#N/A</v>
          </cell>
          <cell r="N24" t="str">
            <v>TTAA</v>
          </cell>
          <cell r="O24" t="str">
            <v>TT</v>
          </cell>
          <cell r="P24" t="str">
            <v>AA</v>
          </cell>
        </row>
        <row r="25">
          <cell r="B25" t="str">
            <v>OtsCC16ROGR_0027</v>
          </cell>
          <cell r="C25" t="str">
            <v>Rogue River</v>
          </cell>
          <cell r="D25" t="str">
            <v>Tray 1</v>
          </cell>
          <cell r="E25">
            <v>2016</v>
          </cell>
          <cell r="F25" t="str">
            <v>OtsCC16ROGR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  <cell r="K25"/>
          <cell r="L25" t="str">
            <v>TTAA</v>
          </cell>
          <cell r="M25" t="e">
            <v>#N/A</v>
          </cell>
          <cell r="N25" t="str">
            <v>TTAA</v>
          </cell>
          <cell r="O25" t="str">
            <v>TT</v>
          </cell>
          <cell r="P25" t="str">
            <v>AA</v>
          </cell>
        </row>
        <row r="26">
          <cell r="B26" t="str">
            <v>OtsCC16ROGR_0028</v>
          </cell>
          <cell r="C26" t="str">
            <v>Rogue River</v>
          </cell>
          <cell r="D26" t="str">
            <v>Tray 1</v>
          </cell>
          <cell r="E26">
            <v>2016</v>
          </cell>
          <cell r="F26" t="str">
            <v>OtsCC16ROGR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  <cell r="K26"/>
          <cell r="L26" t="str">
            <v>TT0</v>
          </cell>
          <cell r="M26" t="str">
            <v>TTAA</v>
          </cell>
          <cell r="N26" t="str">
            <v>TTAA</v>
          </cell>
          <cell r="O26" t="str">
            <v>TT</v>
          </cell>
          <cell r="P26" t="str">
            <v>AA</v>
          </cell>
        </row>
        <row r="27">
          <cell r="B27" t="str">
            <v>OtsCC16ROGR_0029</v>
          </cell>
          <cell r="C27" t="str">
            <v>Rogue River</v>
          </cell>
          <cell r="D27" t="str">
            <v>Tray 1</v>
          </cell>
          <cell r="E27">
            <v>2016</v>
          </cell>
          <cell r="F27" t="str">
            <v>OtsCC16ROGR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  <cell r="K27"/>
          <cell r="L27" t="str">
            <v>ATAT</v>
          </cell>
          <cell r="M27" t="e">
            <v>#N/A</v>
          </cell>
          <cell r="N27" t="str">
            <v>ATAT</v>
          </cell>
          <cell r="O27" t="str">
            <v>AT</v>
          </cell>
          <cell r="P27" t="str">
            <v>AT</v>
          </cell>
        </row>
        <row r="28">
          <cell r="B28" t="str">
            <v>OtsCC16ROGR_0030</v>
          </cell>
          <cell r="C28" t="str">
            <v>Rogue River</v>
          </cell>
          <cell r="D28" t="str">
            <v>Tray 1</v>
          </cell>
          <cell r="E28">
            <v>2016</v>
          </cell>
          <cell r="F28" t="str">
            <v>OtsCC16ROGR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  <cell r="K28"/>
          <cell r="L28" t="str">
            <v>TTAA</v>
          </cell>
          <cell r="M28" t="e">
            <v>#N/A</v>
          </cell>
          <cell r="N28" t="str">
            <v>TTAA</v>
          </cell>
          <cell r="O28" t="str">
            <v>TT</v>
          </cell>
          <cell r="P28" t="str">
            <v>AA</v>
          </cell>
        </row>
        <row r="29">
          <cell r="B29" t="str">
            <v>OtsCC16ROGR_0031</v>
          </cell>
          <cell r="C29" t="str">
            <v>Rogue River</v>
          </cell>
          <cell r="D29" t="str">
            <v>Tray 1</v>
          </cell>
          <cell r="E29">
            <v>2016</v>
          </cell>
          <cell r="F29" t="str">
            <v>OtsCC16ROGR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  <cell r="K29"/>
          <cell r="L29" t="str">
            <v>TTAA</v>
          </cell>
          <cell r="M29" t="e">
            <v>#N/A</v>
          </cell>
          <cell r="N29" t="str">
            <v>TTAA</v>
          </cell>
          <cell r="O29" t="str">
            <v>TT</v>
          </cell>
          <cell r="P29" t="str">
            <v>AA</v>
          </cell>
        </row>
        <row r="30">
          <cell r="B30" t="str">
            <v>OtsCC16ROGR_0033</v>
          </cell>
          <cell r="C30" t="str">
            <v>Rogue River</v>
          </cell>
          <cell r="D30" t="str">
            <v>Tray 1</v>
          </cell>
          <cell r="E30">
            <v>2016</v>
          </cell>
          <cell r="F30" t="str">
            <v>OtsCC16ROGR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  <cell r="K30"/>
          <cell r="L30" t="str">
            <v>TTAA</v>
          </cell>
          <cell r="M30" t="e">
            <v>#N/A</v>
          </cell>
          <cell r="N30" t="str">
            <v>TTAA</v>
          </cell>
          <cell r="O30" t="str">
            <v>TT</v>
          </cell>
          <cell r="P30" t="str">
            <v>AA</v>
          </cell>
        </row>
        <row r="31">
          <cell r="B31" t="str">
            <v>OtsCC16ROGR_0034</v>
          </cell>
          <cell r="C31" t="str">
            <v>Rogue River</v>
          </cell>
          <cell r="D31" t="str">
            <v>Tray 1</v>
          </cell>
          <cell r="E31">
            <v>2016</v>
          </cell>
          <cell r="F31" t="str">
            <v>OtsCC16ROGR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  <cell r="K31"/>
          <cell r="L31" t="str">
            <v>0AA</v>
          </cell>
          <cell r="M31" t="str">
            <v>TTAA</v>
          </cell>
          <cell r="N31" t="str">
            <v>TTAA</v>
          </cell>
          <cell r="O31" t="str">
            <v>TT</v>
          </cell>
          <cell r="P31" t="str">
            <v>AA</v>
          </cell>
        </row>
        <row r="32">
          <cell r="B32" t="str">
            <v>OtsCC16ROGR_0035</v>
          </cell>
          <cell r="C32" t="str">
            <v>Rogue River</v>
          </cell>
          <cell r="D32" t="str">
            <v>Tray 1</v>
          </cell>
          <cell r="E32">
            <v>2016</v>
          </cell>
          <cell r="F32" t="str">
            <v>OtsCC16ROGR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  <cell r="K32"/>
          <cell r="L32" t="str">
            <v>0AA</v>
          </cell>
          <cell r="M32" t="str">
            <v>TTAA</v>
          </cell>
          <cell r="N32" t="str">
            <v>TTAA</v>
          </cell>
          <cell r="O32" t="str">
            <v>TT</v>
          </cell>
          <cell r="P32" t="str">
            <v>AA</v>
          </cell>
        </row>
        <row r="33">
          <cell r="B33" t="str">
            <v>OtsCC16ROGR_0037</v>
          </cell>
          <cell r="C33" t="str">
            <v>Rogue River</v>
          </cell>
          <cell r="D33" t="str">
            <v>Tray 1</v>
          </cell>
          <cell r="E33">
            <v>2016</v>
          </cell>
          <cell r="F33" t="str">
            <v>OtsCC16ROGR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  <cell r="K33"/>
          <cell r="L33" t="str">
            <v>ATAT</v>
          </cell>
          <cell r="M33" t="e">
            <v>#N/A</v>
          </cell>
          <cell r="N33" t="str">
            <v>ATAT</v>
          </cell>
          <cell r="O33" t="str">
            <v>AT</v>
          </cell>
          <cell r="P33" t="str">
            <v>AT</v>
          </cell>
        </row>
        <row r="34">
          <cell r="B34" t="str">
            <v>OtsCC16ROGR_0038</v>
          </cell>
          <cell r="C34" t="str">
            <v>Rogue River</v>
          </cell>
          <cell r="D34" t="str">
            <v>Tray 1</v>
          </cell>
          <cell r="E34">
            <v>2016</v>
          </cell>
          <cell r="F34" t="str">
            <v>OtsCC16ROGR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  <cell r="K34"/>
          <cell r="L34" t="str">
            <v>TTAA</v>
          </cell>
          <cell r="M34" t="e">
            <v>#N/A</v>
          </cell>
          <cell r="N34" t="str">
            <v>TTAA</v>
          </cell>
          <cell r="O34" t="str">
            <v>TT</v>
          </cell>
          <cell r="P34" t="str">
            <v>AA</v>
          </cell>
        </row>
        <row r="35">
          <cell r="B35" t="str">
            <v>OtsCC16ROGR_0039</v>
          </cell>
          <cell r="C35" t="str">
            <v>Rogue River</v>
          </cell>
          <cell r="D35" t="str">
            <v>Tray 1</v>
          </cell>
          <cell r="E35">
            <v>2016</v>
          </cell>
          <cell r="F35" t="str">
            <v>OtsCC16ROGR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  <cell r="K35"/>
          <cell r="L35" t="str">
            <v>TTAA</v>
          </cell>
          <cell r="M35" t="e">
            <v>#N/A</v>
          </cell>
          <cell r="N35" t="str">
            <v>TTAA</v>
          </cell>
          <cell r="O35" t="str">
            <v>TT</v>
          </cell>
          <cell r="P35" t="str">
            <v>AA</v>
          </cell>
        </row>
        <row r="36">
          <cell r="B36" t="str">
            <v>OtsCC16ROGR_0040</v>
          </cell>
          <cell r="C36" t="str">
            <v>Rogue River</v>
          </cell>
          <cell r="D36" t="str">
            <v>Tray 1</v>
          </cell>
          <cell r="E36">
            <v>2016</v>
          </cell>
          <cell r="F36" t="str">
            <v>OtsCC16ROGR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  <cell r="K36"/>
          <cell r="L36" t="str">
            <v>TT0</v>
          </cell>
          <cell r="M36" t="str">
            <v>TTAA</v>
          </cell>
          <cell r="N36" t="str">
            <v>TTAA</v>
          </cell>
          <cell r="O36" t="str">
            <v>TT</v>
          </cell>
          <cell r="P36" t="str">
            <v>AA</v>
          </cell>
        </row>
        <row r="37">
          <cell r="B37" t="str">
            <v>OtsCC16ROGR_0041</v>
          </cell>
          <cell r="C37" t="str">
            <v>Rogue River</v>
          </cell>
          <cell r="D37" t="str">
            <v>Tray 1</v>
          </cell>
          <cell r="E37">
            <v>2016</v>
          </cell>
          <cell r="F37" t="str">
            <v>OtsCC16ROGR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  <cell r="K37"/>
          <cell r="L37" t="str">
            <v>ATAT</v>
          </cell>
          <cell r="M37" t="e">
            <v>#N/A</v>
          </cell>
          <cell r="N37" t="str">
            <v>ATAT</v>
          </cell>
          <cell r="O37" t="str">
            <v>AT</v>
          </cell>
          <cell r="P37" t="str">
            <v>AT</v>
          </cell>
        </row>
        <row r="38">
          <cell r="B38" t="str">
            <v>OtsCC16ROGR_0042</v>
          </cell>
          <cell r="C38" t="str">
            <v>Rogue River</v>
          </cell>
          <cell r="D38" t="str">
            <v>Tray 1</v>
          </cell>
          <cell r="E38">
            <v>2016</v>
          </cell>
          <cell r="F38" t="str">
            <v>OtsCC16ROGR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  <cell r="K38"/>
          <cell r="L38" t="str">
            <v>TTAA</v>
          </cell>
          <cell r="M38" t="e">
            <v>#N/A</v>
          </cell>
          <cell r="N38" t="str">
            <v>TTAA</v>
          </cell>
          <cell r="O38" t="str">
            <v>TT</v>
          </cell>
          <cell r="P38" t="str">
            <v>AA</v>
          </cell>
        </row>
        <row r="39">
          <cell r="B39" t="str">
            <v>OtsCC16ROGR_0043</v>
          </cell>
          <cell r="C39" t="str">
            <v>Rogue River</v>
          </cell>
          <cell r="D39" t="str">
            <v>Tray 1</v>
          </cell>
          <cell r="E39">
            <v>2016</v>
          </cell>
          <cell r="F39" t="str">
            <v>OtsCC16ROGR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  <cell r="K39"/>
          <cell r="L39" t="str">
            <v>TTAA</v>
          </cell>
          <cell r="M39" t="e">
            <v>#N/A</v>
          </cell>
          <cell r="N39" t="str">
            <v>TTAA</v>
          </cell>
          <cell r="O39" t="str">
            <v>TT</v>
          </cell>
          <cell r="P39" t="str">
            <v>AA</v>
          </cell>
        </row>
        <row r="40">
          <cell r="B40" t="str">
            <v>OtsCC16ROGR_0044</v>
          </cell>
          <cell r="C40" t="str">
            <v>Rogue River</v>
          </cell>
          <cell r="D40" t="str">
            <v>Tray 1</v>
          </cell>
          <cell r="E40">
            <v>2016</v>
          </cell>
          <cell r="F40" t="str">
            <v>OtsCC16ROGR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  <cell r="K40"/>
          <cell r="L40" t="str">
            <v>TTAA</v>
          </cell>
          <cell r="M40" t="e">
            <v>#N/A</v>
          </cell>
          <cell r="N40" t="str">
            <v>TTAA</v>
          </cell>
          <cell r="O40" t="str">
            <v>TT</v>
          </cell>
          <cell r="P40" t="str">
            <v>AA</v>
          </cell>
        </row>
        <row r="41">
          <cell r="B41" t="str">
            <v>OtsCC16ROGR_0046</v>
          </cell>
          <cell r="C41" t="str">
            <v>Rogue River</v>
          </cell>
          <cell r="D41" t="str">
            <v>Tray 1</v>
          </cell>
          <cell r="E41">
            <v>2016</v>
          </cell>
          <cell r="F41" t="str">
            <v>OtsCC16ROGR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  <cell r="K41"/>
          <cell r="L41" t="str">
            <v>TTAA</v>
          </cell>
          <cell r="M41" t="e">
            <v>#N/A</v>
          </cell>
          <cell r="N41" t="str">
            <v>TTAA</v>
          </cell>
          <cell r="O41" t="str">
            <v>TT</v>
          </cell>
          <cell r="P41" t="str">
            <v>AA</v>
          </cell>
        </row>
        <row r="42">
          <cell r="B42" t="str">
            <v>OtsCC16ROGR_0047</v>
          </cell>
          <cell r="C42" t="str">
            <v>Rogue River</v>
          </cell>
          <cell r="D42" t="str">
            <v>Tray 1</v>
          </cell>
          <cell r="E42">
            <v>2016</v>
          </cell>
          <cell r="F42" t="str">
            <v>OtsCC16ROGR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  <cell r="K42"/>
          <cell r="L42" t="str">
            <v>TTAA</v>
          </cell>
          <cell r="M42" t="e">
            <v>#N/A</v>
          </cell>
          <cell r="N42" t="str">
            <v>TTAA</v>
          </cell>
          <cell r="O42" t="str">
            <v>TT</v>
          </cell>
          <cell r="P42" t="str">
            <v>AA</v>
          </cell>
        </row>
        <row r="43">
          <cell r="B43" t="str">
            <v>OtsCC16ROGR_0048</v>
          </cell>
          <cell r="C43" t="str">
            <v>Rogue River</v>
          </cell>
          <cell r="D43" t="str">
            <v>Tray 1</v>
          </cell>
          <cell r="E43">
            <v>2016</v>
          </cell>
          <cell r="F43" t="str">
            <v>OtsCC16ROGR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  <cell r="K43"/>
          <cell r="L43" t="str">
            <v>TTAA</v>
          </cell>
          <cell r="M43" t="e">
            <v>#N/A</v>
          </cell>
          <cell r="N43" t="str">
            <v>TTAA</v>
          </cell>
          <cell r="O43" t="str">
            <v>TT</v>
          </cell>
          <cell r="P43" t="str">
            <v>AA</v>
          </cell>
        </row>
        <row r="44">
          <cell r="B44" t="str">
            <v>OtsCC16ROGR_0050</v>
          </cell>
          <cell r="C44" t="str">
            <v>Rogue River</v>
          </cell>
          <cell r="D44" t="str">
            <v>Tray 1</v>
          </cell>
          <cell r="E44">
            <v>2016</v>
          </cell>
          <cell r="F44" t="str">
            <v>OtsCC16ROGR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  <cell r="K44"/>
          <cell r="L44" t="str">
            <v>TTAA</v>
          </cell>
          <cell r="M44" t="e">
            <v>#N/A</v>
          </cell>
          <cell r="N44" t="str">
            <v>TTAA</v>
          </cell>
          <cell r="O44" t="str">
            <v>TT</v>
          </cell>
          <cell r="P44" t="str">
            <v>AA</v>
          </cell>
        </row>
        <row r="45">
          <cell r="B45" t="str">
            <v>OtsCC16ROGR_0051</v>
          </cell>
          <cell r="C45" t="str">
            <v>Rogue River</v>
          </cell>
          <cell r="D45" t="str">
            <v>Tray 1</v>
          </cell>
          <cell r="E45">
            <v>2016</v>
          </cell>
          <cell r="F45" t="str">
            <v>OtsCC16ROGR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  <cell r="K45"/>
          <cell r="L45" t="str">
            <v>TTAA</v>
          </cell>
          <cell r="M45" t="e">
            <v>#N/A</v>
          </cell>
          <cell r="N45" t="str">
            <v>TTAA</v>
          </cell>
          <cell r="O45" t="str">
            <v>TT</v>
          </cell>
          <cell r="P45" t="str">
            <v>AA</v>
          </cell>
        </row>
        <row r="46">
          <cell r="B46" t="str">
            <v>OtsCC16ROGR_0054</v>
          </cell>
          <cell r="C46" t="str">
            <v>Rogue River</v>
          </cell>
          <cell r="D46" t="str">
            <v>Tray 1</v>
          </cell>
          <cell r="E46">
            <v>2016</v>
          </cell>
          <cell r="F46" t="str">
            <v>OtsCC16ROGR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  <cell r="K46"/>
          <cell r="L46" t="str">
            <v>AT0</v>
          </cell>
          <cell r="M46" t="str">
            <v>ATAT</v>
          </cell>
          <cell r="N46" t="str">
            <v>ATAT</v>
          </cell>
          <cell r="O46" t="str">
            <v>AT</v>
          </cell>
          <cell r="P46" t="str">
            <v>AT</v>
          </cell>
        </row>
        <row r="47">
          <cell r="B47" t="str">
            <v>OtsCC16ROGR_0055</v>
          </cell>
          <cell r="C47" t="str">
            <v>Rogue River</v>
          </cell>
          <cell r="D47" t="str">
            <v>Tray 1</v>
          </cell>
          <cell r="E47">
            <v>2016</v>
          </cell>
          <cell r="F47" t="str">
            <v>OtsCC16ROGR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  <cell r="K47"/>
          <cell r="L47" t="str">
            <v>0AA</v>
          </cell>
          <cell r="M47" t="str">
            <v>TTAA</v>
          </cell>
          <cell r="N47" t="str">
            <v>TTAA</v>
          </cell>
          <cell r="O47" t="str">
            <v>TT</v>
          </cell>
          <cell r="P47" t="str">
            <v>AA</v>
          </cell>
        </row>
        <row r="48">
          <cell r="B48" t="str">
            <v>OtsCC16ROGR_0057</v>
          </cell>
          <cell r="C48" t="str">
            <v>Rogue River</v>
          </cell>
          <cell r="D48" t="str">
            <v>Tray 1</v>
          </cell>
          <cell r="E48">
            <v>2016</v>
          </cell>
          <cell r="F48" t="str">
            <v>OtsCC16ROGR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  <cell r="K48"/>
          <cell r="L48" t="str">
            <v>ATAT</v>
          </cell>
          <cell r="M48" t="e">
            <v>#N/A</v>
          </cell>
          <cell r="N48" t="str">
            <v>ATAT</v>
          </cell>
          <cell r="O48" t="str">
            <v>AT</v>
          </cell>
          <cell r="P48" t="str">
            <v>AT</v>
          </cell>
        </row>
        <row r="49">
          <cell r="B49" t="str">
            <v>OtsCC16ROGR_0059</v>
          </cell>
          <cell r="C49" t="str">
            <v>Rogue River</v>
          </cell>
          <cell r="D49" t="str">
            <v>Tray 1</v>
          </cell>
          <cell r="E49">
            <v>2016</v>
          </cell>
          <cell r="F49" t="str">
            <v>OtsCC16ROGR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  <cell r="K49"/>
          <cell r="L49" t="str">
            <v>TTAA</v>
          </cell>
          <cell r="M49" t="e">
            <v>#N/A</v>
          </cell>
          <cell r="N49" t="str">
            <v>TTAA</v>
          </cell>
          <cell r="O49" t="str">
            <v>TT</v>
          </cell>
          <cell r="P49" t="str">
            <v>AA</v>
          </cell>
        </row>
        <row r="50">
          <cell r="B50" t="str">
            <v>OtsCC16ROGR_0061</v>
          </cell>
          <cell r="C50" t="str">
            <v>Rogue River</v>
          </cell>
          <cell r="D50" t="str">
            <v>Tray 1</v>
          </cell>
          <cell r="E50">
            <v>2016</v>
          </cell>
          <cell r="F50" t="str">
            <v>OtsCC16ROGR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  <cell r="K50"/>
          <cell r="L50" t="str">
            <v>TTAA</v>
          </cell>
          <cell r="M50" t="e">
            <v>#N/A</v>
          </cell>
          <cell r="N50" t="str">
            <v>TTAA</v>
          </cell>
          <cell r="O50" t="str">
            <v>TT</v>
          </cell>
          <cell r="P50" t="str">
            <v>AA</v>
          </cell>
        </row>
        <row r="51">
          <cell r="B51" t="str">
            <v>OtsCC16ROGR_0062</v>
          </cell>
          <cell r="C51" t="str">
            <v>Rogue River</v>
          </cell>
          <cell r="D51" t="str">
            <v>Tray 1</v>
          </cell>
          <cell r="E51">
            <v>2016</v>
          </cell>
          <cell r="F51" t="str">
            <v>OtsCC16ROGR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  <cell r="K51"/>
          <cell r="L51" t="str">
            <v>TTAA</v>
          </cell>
          <cell r="M51" t="e">
            <v>#N/A</v>
          </cell>
          <cell r="N51" t="str">
            <v>TTAA</v>
          </cell>
          <cell r="O51" t="str">
            <v>TT</v>
          </cell>
          <cell r="P51" t="str">
            <v>AA</v>
          </cell>
        </row>
        <row r="52">
          <cell r="B52" t="str">
            <v>OtsCC16ROGR_0063</v>
          </cell>
          <cell r="C52" t="str">
            <v>Rogue River</v>
          </cell>
          <cell r="D52" t="str">
            <v>Tray 1</v>
          </cell>
          <cell r="E52">
            <v>2016</v>
          </cell>
          <cell r="F52" t="str">
            <v>OtsCC16ROGR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  <cell r="K52"/>
          <cell r="L52" t="str">
            <v>00</v>
          </cell>
          <cell r="M52" t="str">
            <v>0AA</v>
          </cell>
          <cell r="P52" t="str">
            <v/>
          </cell>
        </row>
        <row r="53">
          <cell r="B53" t="str">
            <v>OtsCC16ROGR_0064</v>
          </cell>
          <cell r="C53" t="str">
            <v>Rogue River</v>
          </cell>
          <cell r="D53" t="str">
            <v>Tray 1</v>
          </cell>
          <cell r="E53">
            <v>2016</v>
          </cell>
          <cell r="F53" t="str">
            <v>OtsCC16ROGR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  <cell r="K53"/>
          <cell r="L53" t="str">
            <v>00</v>
          </cell>
          <cell r="M53" t="str">
            <v>TT0</v>
          </cell>
          <cell r="O53" t="str">
            <v>TT</v>
          </cell>
          <cell r="P53" t="str">
            <v/>
          </cell>
        </row>
        <row r="54">
          <cell r="B54" t="str">
            <v>OtsCC16ROGR_0066</v>
          </cell>
          <cell r="C54" t="str">
            <v>Rogue River</v>
          </cell>
          <cell r="D54" t="str">
            <v>Tray 1</v>
          </cell>
          <cell r="E54">
            <v>2016</v>
          </cell>
          <cell r="F54" t="str">
            <v>OtsCC16ROGR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  <cell r="K54"/>
          <cell r="L54" t="str">
            <v>TTAA</v>
          </cell>
          <cell r="M54" t="e">
            <v>#N/A</v>
          </cell>
          <cell r="N54" t="str">
            <v>TTAA</v>
          </cell>
          <cell r="O54" t="str">
            <v>TT</v>
          </cell>
          <cell r="P54" t="str">
            <v>AA</v>
          </cell>
        </row>
        <row r="55">
          <cell r="B55" t="str">
            <v>OtsCC16ROGR_0067</v>
          </cell>
          <cell r="C55" t="str">
            <v>Rogue River</v>
          </cell>
          <cell r="D55" t="str">
            <v>Tray 1</v>
          </cell>
          <cell r="E55">
            <v>2016</v>
          </cell>
          <cell r="F55" t="str">
            <v>OtsCC16ROGR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  <cell r="K55"/>
          <cell r="L55" t="str">
            <v>0AA</v>
          </cell>
          <cell r="M55" t="str">
            <v>TTAA</v>
          </cell>
          <cell r="N55" t="str">
            <v>TTAA</v>
          </cell>
          <cell r="O55" t="str">
            <v>TT</v>
          </cell>
          <cell r="P55" t="str">
            <v>AA</v>
          </cell>
        </row>
        <row r="56">
          <cell r="B56" t="str">
            <v>OtsCC16ROGR_0068</v>
          </cell>
          <cell r="C56" t="str">
            <v>Rogue River</v>
          </cell>
          <cell r="D56" t="str">
            <v>Tray 1</v>
          </cell>
          <cell r="E56">
            <v>2016</v>
          </cell>
          <cell r="F56" t="str">
            <v>OtsCC16ROGR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  <cell r="K56"/>
          <cell r="L56" t="str">
            <v>TT0</v>
          </cell>
          <cell r="M56" t="str">
            <v>TTAA</v>
          </cell>
          <cell r="N56" t="str">
            <v>TTAA</v>
          </cell>
          <cell r="O56" t="str">
            <v>TT</v>
          </cell>
          <cell r="P56" t="str">
            <v>AA</v>
          </cell>
        </row>
        <row r="57">
          <cell r="B57" t="str">
            <v>OtsCC16ROGR_0069</v>
          </cell>
          <cell r="C57" t="str">
            <v>Rogue River</v>
          </cell>
          <cell r="D57" t="str">
            <v>Tray 1</v>
          </cell>
          <cell r="E57">
            <v>2016</v>
          </cell>
          <cell r="F57" t="str">
            <v>OtsCC16ROGR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  <cell r="K57"/>
          <cell r="L57" t="str">
            <v>ATAT</v>
          </cell>
          <cell r="M57" t="e">
            <v>#N/A</v>
          </cell>
          <cell r="N57" t="str">
            <v>ATAT</v>
          </cell>
          <cell r="O57" t="str">
            <v>AT</v>
          </cell>
          <cell r="P57" t="str">
            <v>AT</v>
          </cell>
        </row>
        <row r="58">
          <cell r="B58" t="str">
            <v>OtsCC16ROGR_0071</v>
          </cell>
          <cell r="C58" t="str">
            <v>Rogue River</v>
          </cell>
          <cell r="D58" t="str">
            <v>Tray 1</v>
          </cell>
          <cell r="E58">
            <v>2016</v>
          </cell>
          <cell r="F58" t="str">
            <v>OtsCC16ROGR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  <cell r="K58"/>
          <cell r="L58" t="str">
            <v>TTAA</v>
          </cell>
          <cell r="M58" t="e">
            <v>#N/A</v>
          </cell>
          <cell r="N58" t="str">
            <v>TTAA</v>
          </cell>
          <cell r="O58" t="str">
            <v>TT</v>
          </cell>
          <cell r="P58" t="str">
            <v>AA</v>
          </cell>
        </row>
        <row r="59">
          <cell r="B59" t="str">
            <v>OtsCC16ROGR_0073</v>
          </cell>
          <cell r="C59" t="str">
            <v>Rogue River</v>
          </cell>
          <cell r="D59" t="str">
            <v>Tray 1</v>
          </cell>
          <cell r="E59">
            <v>2016</v>
          </cell>
          <cell r="F59" t="str">
            <v>OtsCC16ROGR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  <cell r="K59"/>
          <cell r="L59" t="str">
            <v>TTAA</v>
          </cell>
          <cell r="M59" t="e">
            <v>#N/A</v>
          </cell>
          <cell r="N59" t="str">
            <v>TTAA</v>
          </cell>
          <cell r="O59" t="str">
            <v>TT</v>
          </cell>
          <cell r="P59" t="str">
            <v>AA</v>
          </cell>
        </row>
        <row r="60">
          <cell r="B60" t="str">
            <v>OtsCC16ROGR_0074</v>
          </cell>
          <cell r="C60" t="str">
            <v>Rogue River</v>
          </cell>
          <cell r="D60" t="str">
            <v>Tray 1</v>
          </cell>
          <cell r="E60">
            <v>2016</v>
          </cell>
          <cell r="F60" t="str">
            <v>OtsCC16ROGR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  <cell r="K60"/>
          <cell r="L60" t="str">
            <v>0AA</v>
          </cell>
          <cell r="M60" t="str">
            <v>TTAA</v>
          </cell>
          <cell r="N60" t="str">
            <v>TTAA</v>
          </cell>
          <cell r="O60" t="str">
            <v>TT</v>
          </cell>
          <cell r="P60" t="str">
            <v>AA</v>
          </cell>
        </row>
        <row r="61">
          <cell r="B61" t="str">
            <v>OtsCC16ROGR_0075</v>
          </cell>
          <cell r="C61" t="str">
            <v>Rogue River</v>
          </cell>
          <cell r="D61" t="str">
            <v>Tray 1</v>
          </cell>
          <cell r="E61">
            <v>2016</v>
          </cell>
          <cell r="F61" t="str">
            <v>OtsCC16ROGR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  <cell r="K61"/>
          <cell r="L61" t="str">
            <v>0AA</v>
          </cell>
          <cell r="M61" t="str">
            <v>TTAA</v>
          </cell>
          <cell r="N61" t="str">
            <v>TTAA</v>
          </cell>
          <cell r="O61" t="str">
            <v>TT</v>
          </cell>
          <cell r="P61" t="str">
            <v>AA</v>
          </cell>
        </row>
        <row r="62">
          <cell r="B62" t="str">
            <v>OtsCC16ROGR_0077</v>
          </cell>
          <cell r="C62" t="str">
            <v>Rogue River</v>
          </cell>
          <cell r="D62" t="str">
            <v>Tray 1</v>
          </cell>
          <cell r="E62">
            <v>2016</v>
          </cell>
          <cell r="F62" t="str">
            <v>OtsCC16ROGR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  <cell r="K62"/>
          <cell r="L62" t="str">
            <v>00</v>
          </cell>
          <cell r="M62" t="str">
            <v>0AA</v>
          </cell>
          <cell r="P62" t="str">
            <v/>
          </cell>
        </row>
        <row r="63">
          <cell r="B63" t="str">
            <v>OtsCC16ROGR_0079</v>
          </cell>
          <cell r="C63" t="str">
            <v>Rogue River</v>
          </cell>
          <cell r="D63" t="str">
            <v>Tray 1</v>
          </cell>
          <cell r="E63">
            <v>2016</v>
          </cell>
          <cell r="F63" t="str">
            <v>OtsCC16ROGR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  <cell r="K63"/>
          <cell r="L63" t="str">
            <v>TTAA</v>
          </cell>
          <cell r="M63" t="e">
            <v>#N/A</v>
          </cell>
          <cell r="N63" t="str">
            <v>TTAA</v>
          </cell>
          <cell r="O63" t="str">
            <v>TT</v>
          </cell>
          <cell r="P63" t="str">
            <v>AA</v>
          </cell>
        </row>
        <row r="64">
          <cell r="B64" t="str">
            <v>OtsCC16ROGR_0080</v>
          </cell>
          <cell r="C64" t="str">
            <v>Rogue River</v>
          </cell>
          <cell r="D64" t="str">
            <v>Tray 1</v>
          </cell>
          <cell r="E64">
            <v>2016</v>
          </cell>
          <cell r="F64" t="str">
            <v>OtsCC16ROGR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  <cell r="K64"/>
          <cell r="L64" t="str">
            <v>ATAT</v>
          </cell>
          <cell r="M64" t="e">
            <v>#N/A</v>
          </cell>
          <cell r="N64" t="str">
            <v>ATAT</v>
          </cell>
          <cell r="O64" t="str">
            <v>AT</v>
          </cell>
          <cell r="P64" t="str">
            <v>AT</v>
          </cell>
        </row>
        <row r="65">
          <cell r="B65" t="str">
            <v>OtsCC16ROGR_0081</v>
          </cell>
          <cell r="C65" t="str">
            <v>Rogue River</v>
          </cell>
          <cell r="D65" t="str">
            <v>Tray 1</v>
          </cell>
          <cell r="E65">
            <v>2016</v>
          </cell>
          <cell r="F65" t="str">
            <v>OtsCC16ROGR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  <cell r="K65"/>
          <cell r="L65" t="str">
            <v>00</v>
          </cell>
          <cell r="M65" t="str">
            <v>0AA</v>
          </cell>
          <cell r="P65" t="str">
            <v/>
          </cell>
        </row>
        <row r="66">
          <cell r="B66" t="str">
            <v>OtsCC16ROGR_0082</v>
          </cell>
          <cell r="C66" t="str">
            <v>Rogue River</v>
          </cell>
          <cell r="D66" t="str">
            <v>Tray 1</v>
          </cell>
          <cell r="E66">
            <v>2016</v>
          </cell>
          <cell r="F66" t="str">
            <v>OtsCC16ROGR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  <cell r="K66"/>
          <cell r="L66" t="str">
            <v>00</v>
          </cell>
          <cell r="M66" t="str">
            <v>TTAA</v>
          </cell>
          <cell r="N66" t="str">
            <v>TTAA</v>
          </cell>
          <cell r="O66" t="str">
            <v>TT</v>
          </cell>
          <cell r="P66" t="str">
            <v>AA</v>
          </cell>
        </row>
        <row r="67">
          <cell r="B67" t="str">
            <v>OtsCC16ROGR_0083</v>
          </cell>
          <cell r="C67" t="str">
            <v>Rogue River</v>
          </cell>
          <cell r="D67" t="str">
            <v>Tray 1</v>
          </cell>
          <cell r="E67">
            <v>2016</v>
          </cell>
          <cell r="F67" t="str">
            <v>OtsCC16ROGR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  <cell r="K67"/>
          <cell r="L67" t="str">
            <v>TTAA</v>
          </cell>
          <cell r="M67" t="e">
            <v>#N/A</v>
          </cell>
          <cell r="N67" t="str">
            <v>TTAA</v>
          </cell>
          <cell r="O67" t="str">
            <v>TT</v>
          </cell>
          <cell r="P67" t="str">
            <v>AA</v>
          </cell>
        </row>
        <row r="68">
          <cell r="B68" t="str">
            <v>OtsCC16ROGR_0088</v>
          </cell>
          <cell r="C68" t="str">
            <v>Rogue River</v>
          </cell>
          <cell r="D68" t="str">
            <v>Tray 1</v>
          </cell>
          <cell r="E68">
            <v>2016</v>
          </cell>
          <cell r="F68" t="str">
            <v>OtsCC16ROGR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  <cell r="K68"/>
          <cell r="L68" t="str">
            <v>0AA</v>
          </cell>
          <cell r="M68" t="str">
            <v>TT0</v>
          </cell>
          <cell r="O68" t="str">
            <v>TT</v>
          </cell>
          <cell r="P68" t="str">
            <v/>
          </cell>
        </row>
        <row r="69">
          <cell r="B69" t="str">
            <v>OtsCC16ROGR_0089</v>
          </cell>
          <cell r="C69" t="str">
            <v>Rogue River</v>
          </cell>
          <cell r="D69" t="str">
            <v>Tray 1</v>
          </cell>
          <cell r="E69">
            <v>2016</v>
          </cell>
          <cell r="F69" t="str">
            <v>OtsCC16ROGR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  <cell r="K69"/>
          <cell r="L69" t="str">
            <v>TTAA</v>
          </cell>
          <cell r="M69" t="e">
            <v>#N/A</v>
          </cell>
          <cell r="N69" t="str">
            <v>TTAA</v>
          </cell>
          <cell r="O69" t="str">
            <v>TT</v>
          </cell>
          <cell r="P69" t="str">
            <v>AA</v>
          </cell>
        </row>
        <row r="70">
          <cell r="B70" t="str">
            <v>OtsCC16ROGR_0090</v>
          </cell>
          <cell r="C70" t="str">
            <v>Rogue River</v>
          </cell>
          <cell r="D70" t="str">
            <v>Tray 1</v>
          </cell>
          <cell r="E70">
            <v>2016</v>
          </cell>
          <cell r="F70" t="str">
            <v>OtsCC16ROGR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  <cell r="K70"/>
          <cell r="L70" t="str">
            <v>TTAA</v>
          </cell>
          <cell r="M70" t="e">
            <v>#N/A</v>
          </cell>
          <cell r="N70" t="str">
            <v>TTAA</v>
          </cell>
          <cell r="O70" t="str">
            <v>TT</v>
          </cell>
          <cell r="P70" t="str">
            <v>AA</v>
          </cell>
        </row>
        <row r="71">
          <cell r="B71" t="str">
            <v>OtsCC16ROGR_0091</v>
          </cell>
          <cell r="C71" t="str">
            <v>Rogue River</v>
          </cell>
          <cell r="D71" t="str">
            <v>Tray 1</v>
          </cell>
          <cell r="E71">
            <v>2016</v>
          </cell>
          <cell r="F71" t="str">
            <v>OtsCC16ROGR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  <cell r="K71"/>
          <cell r="L71" t="str">
            <v>0AT</v>
          </cell>
          <cell r="M71" t="str">
            <v>TTAT</v>
          </cell>
          <cell r="N71" t="str">
            <v>TTAT</v>
          </cell>
          <cell r="O71" t="str">
            <v>TT</v>
          </cell>
          <cell r="P71" t="str">
            <v>AT</v>
          </cell>
        </row>
        <row r="72">
          <cell r="B72" t="str">
            <v>OtsCC16ROGR_0092</v>
          </cell>
          <cell r="C72" t="str">
            <v>Rogue River</v>
          </cell>
          <cell r="D72" t="str">
            <v>Tray 1</v>
          </cell>
          <cell r="E72">
            <v>2016</v>
          </cell>
          <cell r="F72" t="str">
            <v>OtsCC16ROGR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  <cell r="K72"/>
          <cell r="L72" t="str">
            <v>TTAA</v>
          </cell>
          <cell r="M72" t="e">
            <v>#N/A</v>
          </cell>
          <cell r="N72" t="str">
            <v>TTAA</v>
          </cell>
          <cell r="O72" t="str">
            <v>TT</v>
          </cell>
          <cell r="P72" t="str">
            <v>AA</v>
          </cell>
        </row>
        <row r="73">
          <cell r="B73" t="str">
            <v>OtsCC16ROGR_0094</v>
          </cell>
          <cell r="C73" t="str">
            <v>Rogue River</v>
          </cell>
          <cell r="D73" t="str">
            <v>Tray 1</v>
          </cell>
          <cell r="E73">
            <v>2016</v>
          </cell>
          <cell r="F73" t="str">
            <v>OtsCC16ROGR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  <cell r="K73"/>
          <cell r="L73" t="str">
            <v>TTAA</v>
          </cell>
          <cell r="M73" t="e">
            <v>#N/A</v>
          </cell>
          <cell r="N73" t="str">
            <v>TTAA</v>
          </cell>
          <cell r="O73" t="str">
            <v>TT</v>
          </cell>
          <cell r="P73" t="str">
            <v>AA</v>
          </cell>
        </row>
        <row r="74">
          <cell r="B74" t="str">
            <v>OtsCC16ROGR_0096</v>
          </cell>
          <cell r="C74" t="str">
            <v>Rogue River</v>
          </cell>
          <cell r="D74" t="str">
            <v>Tray 1</v>
          </cell>
          <cell r="E74">
            <v>2016</v>
          </cell>
          <cell r="F74" t="str">
            <v>OtsCC16ROGR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  <cell r="K74"/>
          <cell r="L74" t="str">
            <v>ATAT</v>
          </cell>
          <cell r="M74" t="e">
            <v>#N/A</v>
          </cell>
          <cell r="N74" t="str">
            <v>ATAT</v>
          </cell>
          <cell r="O74" t="str">
            <v>AT</v>
          </cell>
          <cell r="P74" t="str">
            <v>AT</v>
          </cell>
        </row>
        <row r="75">
          <cell r="B75" t="str">
            <v>OtsCC16ROGR_0097</v>
          </cell>
          <cell r="C75" t="str">
            <v>Rogue River</v>
          </cell>
          <cell r="D75" t="str">
            <v>Tray 1</v>
          </cell>
          <cell r="E75">
            <v>2016</v>
          </cell>
          <cell r="F75" t="str">
            <v>OtsCC16ROGR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  <cell r="K75"/>
          <cell r="L75" t="str">
            <v>00</v>
          </cell>
          <cell r="M75" t="str">
            <v>TTAA</v>
          </cell>
          <cell r="N75" t="str">
            <v>TTAA</v>
          </cell>
          <cell r="O75" t="str">
            <v>TT</v>
          </cell>
          <cell r="P75" t="str">
            <v>AA</v>
          </cell>
        </row>
        <row r="76">
          <cell r="B76" t="str">
            <v>OtsCC16ROGR_0098</v>
          </cell>
          <cell r="C76" t="str">
            <v>Rogue River</v>
          </cell>
          <cell r="D76" t="str">
            <v>Tray 1</v>
          </cell>
          <cell r="E76">
            <v>2016</v>
          </cell>
          <cell r="F76" t="str">
            <v>OtsCC16ROGR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  <cell r="K76"/>
          <cell r="L76" t="str">
            <v>0AA</v>
          </cell>
          <cell r="M76" t="str">
            <v>TTAA</v>
          </cell>
          <cell r="N76" t="str">
            <v>TTAA</v>
          </cell>
          <cell r="O76" t="str">
            <v>TT</v>
          </cell>
          <cell r="P76" t="str">
            <v>AA</v>
          </cell>
        </row>
        <row r="77">
          <cell r="B77" t="str">
            <v>OtsCC16ROGR_0099</v>
          </cell>
          <cell r="C77" t="str">
            <v>Rogue River</v>
          </cell>
          <cell r="D77" t="str">
            <v>Tray 1</v>
          </cell>
          <cell r="E77">
            <v>2016</v>
          </cell>
          <cell r="F77" t="str">
            <v>OtsCC16ROGR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  <cell r="K77"/>
          <cell r="L77" t="str">
            <v>00</v>
          </cell>
          <cell r="M77" t="str">
            <v>00</v>
          </cell>
          <cell r="P77" t="str">
            <v/>
          </cell>
        </row>
        <row r="78">
          <cell r="B78" t="str">
            <v>OtsCC16ROGR_0100</v>
          </cell>
          <cell r="C78" t="str">
            <v>Rogue River</v>
          </cell>
          <cell r="D78" t="str">
            <v>Tray 1</v>
          </cell>
          <cell r="E78">
            <v>2016</v>
          </cell>
          <cell r="F78" t="str">
            <v>OtsCC16ROGR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  <cell r="K78"/>
          <cell r="L78" t="str">
            <v>ATAA</v>
          </cell>
          <cell r="M78" t="e">
            <v>#N/A</v>
          </cell>
          <cell r="N78" t="str">
            <v>ATAA</v>
          </cell>
          <cell r="O78" t="str">
            <v>AT</v>
          </cell>
          <cell r="P78" t="str">
            <v>AA</v>
          </cell>
        </row>
        <row r="79">
          <cell r="B79" t="str">
            <v>OtsCC16ROGR_0101</v>
          </cell>
          <cell r="C79" t="str">
            <v>Rogue River</v>
          </cell>
          <cell r="D79" t="str">
            <v>Tray 1</v>
          </cell>
          <cell r="E79">
            <v>2016</v>
          </cell>
          <cell r="F79" t="str">
            <v>OtsCC16ROGR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  <cell r="K79"/>
          <cell r="L79" t="str">
            <v>TT0</v>
          </cell>
          <cell r="M79" t="str">
            <v>TTAA</v>
          </cell>
          <cell r="N79" t="str">
            <v>TTAA</v>
          </cell>
          <cell r="O79" t="str">
            <v>TT</v>
          </cell>
          <cell r="P79" t="str">
            <v>AA</v>
          </cell>
        </row>
        <row r="80">
          <cell r="B80" t="str">
            <v>OtsCC16ROGR_0107</v>
          </cell>
          <cell r="C80" t="str">
            <v>Rogue River</v>
          </cell>
          <cell r="D80" t="str">
            <v>Tray 1</v>
          </cell>
          <cell r="E80">
            <v>2016</v>
          </cell>
          <cell r="F80" t="str">
            <v>OtsCC16ROGR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  <cell r="K80"/>
          <cell r="L80" t="str">
            <v>TTAT</v>
          </cell>
          <cell r="M80" t="e">
            <v>#N/A</v>
          </cell>
          <cell r="N80" t="str">
            <v>TTAT</v>
          </cell>
          <cell r="O80" t="str">
            <v>TT</v>
          </cell>
          <cell r="P80" t="str">
            <v>AT</v>
          </cell>
        </row>
        <row r="81">
          <cell r="B81" t="str">
            <v>OtsCC16ROGR_0108</v>
          </cell>
          <cell r="C81" t="str">
            <v>Rogue River</v>
          </cell>
          <cell r="D81" t="str">
            <v>Tray 1</v>
          </cell>
          <cell r="E81">
            <v>2016</v>
          </cell>
          <cell r="F81" t="str">
            <v>OtsCC16ROGR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  <cell r="K81"/>
          <cell r="L81" t="str">
            <v>00</v>
          </cell>
          <cell r="M81" t="str">
            <v>TTAA</v>
          </cell>
          <cell r="N81" t="str">
            <v>TTAA</v>
          </cell>
          <cell r="O81" t="str">
            <v>TT</v>
          </cell>
          <cell r="P81" t="str">
            <v>AA</v>
          </cell>
        </row>
        <row r="82">
          <cell r="B82" t="str">
            <v>OtsCC16ROGR_0109</v>
          </cell>
          <cell r="C82" t="str">
            <v>Rogue River</v>
          </cell>
          <cell r="D82" t="str">
            <v>Tray 1</v>
          </cell>
          <cell r="E82">
            <v>2016</v>
          </cell>
          <cell r="F82" t="str">
            <v>OtsCC16ROGR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  <cell r="K82"/>
          <cell r="L82" t="str">
            <v>00</v>
          </cell>
          <cell r="M82" t="str">
            <v>00</v>
          </cell>
          <cell r="P82" t="str">
            <v/>
          </cell>
        </row>
        <row r="83">
          <cell r="B83" t="str">
            <v>OtsCC16ROGR_0113</v>
          </cell>
          <cell r="C83" t="str">
            <v>Rogue River</v>
          </cell>
          <cell r="D83" t="str">
            <v>Tray 1</v>
          </cell>
          <cell r="E83">
            <v>2016</v>
          </cell>
          <cell r="F83" t="str">
            <v>OtsCC16ROGR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  <cell r="K83"/>
          <cell r="L83" t="str">
            <v>TTAA</v>
          </cell>
          <cell r="M83" t="e">
            <v>#N/A</v>
          </cell>
          <cell r="N83" t="str">
            <v>TTAA</v>
          </cell>
          <cell r="O83" t="str">
            <v>TT</v>
          </cell>
          <cell r="P83" t="str">
            <v>AA</v>
          </cell>
        </row>
        <row r="84">
          <cell r="B84" t="str">
            <v>OtsCC16ROGR_0114</v>
          </cell>
          <cell r="C84" t="str">
            <v>Rogue River</v>
          </cell>
          <cell r="D84" t="str">
            <v>Tray 1</v>
          </cell>
          <cell r="E84">
            <v>2016</v>
          </cell>
          <cell r="F84" t="str">
            <v>OtsCC16ROGR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  <cell r="K84"/>
          <cell r="L84" t="str">
            <v>TTAA</v>
          </cell>
          <cell r="M84" t="e">
            <v>#N/A</v>
          </cell>
          <cell r="N84" t="str">
            <v>TTAA</v>
          </cell>
          <cell r="O84" t="str">
            <v>TT</v>
          </cell>
          <cell r="P84" t="str">
            <v>AA</v>
          </cell>
        </row>
        <row r="85">
          <cell r="B85" t="str">
            <v>OtsCC16ROGR_0116</v>
          </cell>
          <cell r="C85" t="str">
            <v>Rogue River</v>
          </cell>
          <cell r="D85" t="str">
            <v>Tray 1</v>
          </cell>
          <cell r="E85">
            <v>2016</v>
          </cell>
          <cell r="F85" t="str">
            <v>OtsCC16ROGR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  <cell r="K85"/>
          <cell r="L85" t="str">
            <v>00</v>
          </cell>
          <cell r="M85" t="str">
            <v>00</v>
          </cell>
          <cell r="P85" t="str">
            <v/>
          </cell>
        </row>
        <row r="86">
          <cell r="B86" t="str">
            <v>OtsCC16ROGR_0118</v>
          </cell>
          <cell r="C86" t="str">
            <v>Rogue River</v>
          </cell>
          <cell r="D86" t="str">
            <v>Tray 1</v>
          </cell>
          <cell r="E86">
            <v>2016</v>
          </cell>
          <cell r="F86" t="str">
            <v>OtsCC16ROGR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  <cell r="K86"/>
          <cell r="L86" t="str">
            <v>AT0</v>
          </cell>
          <cell r="M86" t="str">
            <v>ATAT</v>
          </cell>
          <cell r="N86" t="str">
            <v>ATAT</v>
          </cell>
          <cell r="O86" t="str">
            <v>AT</v>
          </cell>
          <cell r="P86" t="str">
            <v>AT</v>
          </cell>
        </row>
        <row r="87">
          <cell r="B87" t="str">
            <v>OtsCC16ROGR_0119</v>
          </cell>
          <cell r="C87" t="str">
            <v>Rogue River</v>
          </cell>
          <cell r="D87" t="str">
            <v>Tray 1</v>
          </cell>
          <cell r="E87">
            <v>2016</v>
          </cell>
          <cell r="F87" t="str">
            <v>OtsCC16ROGR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  <cell r="K87"/>
          <cell r="L87" t="str">
            <v>ATAT</v>
          </cell>
          <cell r="M87" t="e">
            <v>#N/A</v>
          </cell>
          <cell r="N87" t="str">
            <v>ATAT</v>
          </cell>
          <cell r="O87" t="str">
            <v>AT</v>
          </cell>
          <cell r="P87" t="str">
            <v>AT</v>
          </cell>
        </row>
        <row r="88">
          <cell r="B88" t="str">
            <v>OtsCC16ROGR_0120</v>
          </cell>
          <cell r="C88" t="str">
            <v>Rogue River</v>
          </cell>
          <cell r="D88" t="str">
            <v>Tray 1</v>
          </cell>
          <cell r="E88">
            <v>2016</v>
          </cell>
          <cell r="F88" t="str">
            <v>OtsCC16ROGR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  <cell r="K88"/>
          <cell r="L88" t="str">
            <v>TT0</v>
          </cell>
          <cell r="M88" t="str">
            <v>TTAA</v>
          </cell>
          <cell r="N88" t="str">
            <v>TTAA</v>
          </cell>
          <cell r="O88" t="str">
            <v>TT</v>
          </cell>
          <cell r="P88" t="str">
            <v>AA</v>
          </cell>
        </row>
        <row r="89">
          <cell r="B89" t="str">
            <v>OtsCC16ROGR_0121</v>
          </cell>
          <cell r="C89" t="str">
            <v>Rogue River</v>
          </cell>
          <cell r="D89" t="str">
            <v>Tray 1</v>
          </cell>
          <cell r="E89">
            <v>2016</v>
          </cell>
          <cell r="F89" t="str">
            <v>OtsCC16ROGR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  <cell r="K89"/>
          <cell r="L89" t="str">
            <v>AATT</v>
          </cell>
          <cell r="M89" t="e">
            <v>#N/A</v>
          </cell>
          <cell r="N89" t="str">
            <v>AATT</v>
          </cell>
          <cell r="O89" t="str">
            <v>AA</v>
          </cell>
          <cell r="P89" t="str">
            <v>TT</v>
          </cell>
        </row>
        <row r="90">
          <cell r="B90" t="str">
            <v>OtsCC16ROGR_0122</v>
          </cell>
          <cell r="C90" t="str">
            <v>Rogue River</v>
          </cell>
          <cell r="D90" t="str">
            <v>Tray 1</v>
          </cell>
          <cell r="E90">
            <v>2016</v>
          </cell>
          <cell r="F90" t="str">
            <v>OtsCC16ROGR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  <cell r="K90"/>
          <cell r="L90" t="str">
            <v>TT0</v>
          </cell>
          <cell r="M90" t="str">
            <v>TTAA</v>
          </cell>
          <cell r="N90" t="str">
            <v>TTAA</v>
          </cell>
          <cell r="O90" t="str">
            <v>TT</v>
          </cell>
          <cell r="P90" t="str">
            <v>AA</v>
          </cell>
        </row>
        <row r="91">
          <cell r="B91" t="str">
            <v>OtsCC16ROGR_0124</v>
          </cell>
          <cell r="C91" t="str">
            <v>Rogue River</v>
          </cell>
          <cell r="D91" t="str">
            <v>Tray 1</v>
          </cell>
          <cell r="E91">
            <v>2016</v>
          </cell>
          <cell r="F91" t="str">
            <v>OtsCC16ROGR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  <cell r="K91"/>
          <cell r="L91" t="str">
            <v>TTAA</v>
          </cell>
          <cell r="M91" t="e">
            <v>#N/A</v>
          </cell>
          <cell r="N91" t="str">
            <v>TTAA</v>
          </cell>
          <cell r="O91" t="str">
            <v>TT</v>
          </cell>
          <cell r="P91" t="str">
            <v>AA</v>
          </cell>
        </row>
        <row r="92">
          <cell r="B92" t="str">
            <v>OtsCC16ROGR_0125</v>
          </cell>
          <cell r="C92" t="str">
            <v>Rogue River</v>
          </cell>
          <cell r="D92" t="str">
            <v>Tray 1</v>
          </cell>
          <cell r="E92">
            <v>2016</v>
          </cell>
          <cell r="F92" t="str">
            <v>OtsCC16ROGR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  <cell r="K92"/>
          <cell r="L92" t="str">
            <v>0AT</v>
          </cell>
          <cell r="M92" t="str">
            <v>ATTT</v>
          </cell>
          <cell r="N92" t="str">
            <v>ATTT</v>
          </cell>
          <cell r="O92" t="str">
            <v>AT</v>
          </cell>
          <cell r="P92" t="str">
            <v>TT</v>
          </cell>
        </row>
        <row r="93">
          <cell r="B93" t="str">
            <v>OtsCC16ROGR_0127</v>
          </cell>
          <cell r="C93" t="str">
            <v>Rogue River</v>
          </cell>
          <cell r="D93" t="str">
            <v>Tray 1</v>
          </cell>
          <cell r="E93">
            <v>2016</v>
          </cell>
          <cell r="F93" t="str">
            <v>OtsCC16ROGR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  <cell r="K93"/>
          <cell r="L93" t="str">
            <v>TT0</v>
          </cell>
          <cell r="M93" t="str">
            <v>TTAA</v>
          </cell>
          <cell r="N93" t="str">
            <v>TTAA</v>
          </cell>
          <cell r="O93" t="str">
            <v>TT</v>
          </cell>
          <cell r="P93" t="str">
            <v>AA</v>
          </cell>
        </row>
        <row r="94">
          <cell r="B94" t="str">
            <v>OtsCC16ROGR_0129</v>
          </cell>
          <cell r="C94" t="str">
            <v>Rogue River</v>
          </cell>
          <cell r="D94" t="str">
            <v>Tray 1</v>
          </cell>
          <cell r="E94">
            <v>2016</v>
          </cell>
          <cell r="F94" t="str">
            <v>OtsCC16ROGR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  <cell r="K94"/>
          <cell r="L94" t="str">
            <v>AT0</v>
          </cell>
          <cell r="M94" t="str">
            <v>TT0</v>
          </cell>
          <cell r="P94" t="str">
            <v/>
          </cell>
        </row>
        <row r="95">
          <cell r="B95" t="str">
            <v>OtsCC16ROGR_0130</v>
          </cell>
          <cell r="C95" t="str">
            <v>Rogue River</v>
          </cell>
          <cell r="D95" t="str">
            <v>Tray 1</v>
          </cell>
          <cell r="E95">
            <v>2016</v>
          </cell>
          <cell r="F95" t="str">
            <v>OtsCC16ROGR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  <cell r="K95"/>
          <cell r="L95" t="str">
            <v>0AA</v>
          </cell>
          <cell r="M95" t="str">
            <v>TTAA</v>
          </cell>
          <cell r="N95" t="str">
            <v>TTAA</v>
          </cell>
          <cell r="O95" t="str">
            <v>TT</v>
          </cell>
          <cell r="P95" t="str">
            <v>AA</v>
          </cell>
        </row>
        <row r="96">
          <cell r="B96" t="str">
            <v>OtsCC16ROGR_0132</v>
          </cell>
          <cell r="C96" t="str">
            <v>Rogue River</v>
          </cell>
          <cell r="D96" t="str">
            <v>Tray 1</v>
          </cell>
          <cell r="E96">
            <v>2016</v>
          </cell>
          <cell r="F96" t="str">
            <v>OtsCC16ROGR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  <cell r="K96"/>
          <cell r="L96" t="str">
            <v>0AA</v>
          </cell>
          <cell r="M96" t="str">
            <v>ATAA</v>
          </cell>
          <cell r="N96" t="str">
            <v>ATAA</v>
          </cell>
          <cell r="O96" t="str">
            <v>AT</v>
          </cell>
          <cell r="P96" t="str">
            <v>AA</v>
          </cell>
        </row>
        <row r="97">
          <cell r="B97" t="str">
            <v>OtsCC16ROGR_0133</v>
          </cell>
          <cell r="C97" t="str">
            <v>Rogue River</v>
          </cell>
          <cell r="D97" t="str">
            <v>Tray 1</v>
          </cell>
          <cell r="E97">
            <v>2016</v>
          </cell>
          <cell r="F97" t="str">
            <v>OtsCC16ROGR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  <cell r="K97"/>
          <cell r="L97" t="str">
            <v>00</v>
          </cell>
          <cell r="M97" t="str">
            <v>TTAA</v>
          </cell>
          <cell r="N97" t="str">
            <v>TTAA</v>
          </cell>
          <cell r="O97" t="str">
            <v>TT</v>
          </cell>
          <cell r="P97" t="str">
            <v>AA</v>
          </cell>
        </row>
        <row r="98">
          <cell r="B98" t="str">
            <v>OtsCC16ROGR_0134</v>
          </cell>
          <cell r="C98" t="str">
            <v>Rogue River</v>
          </cell>
          <cell r="D98" t="str">
            <v>Tray 1</v>
          </cell>
          <cell r="E98">
            <v>2016</v>
          </cell>
          <cell r="F98" t="str">
            <v>OtsCC16ROGR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  <cell r="K98"/>
          <cell r="L98" t="str">
            <v>TTAA</v>
          </cell>
          <cell r="M98" t="e">
            <v>#N/A</v>
          </cell>
          <cell r="N98" t="str">
            <v>TTAA</v>
          </cell>
          <cell r="O98" t="str">
            <v>TT</v>
          </cell>
          <cell r="P98" t="str">
            <v>AA</v>
          </cell>
        </row>
        <row r="99">
          <cell r="B99" t="str">
            <v>Spring</v>
          </cell>
          <cell r="C99" t="e">
            <v>#N/A</v>
          </cell>
          <cell r="D99" t="str">
            <v>Tray 1</v>
          </cell>
          <cell r="E99" t="e">
            <v>#VALUE!</v>
          </cell>
          <cell r="F99" t="str">
            <v>S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  <cell r="K99"/>
          <cell r="L99" t="str">
            <v>TT0</v>
          </cell>
          <cell r="M99" t="str">
            <v>TTAA</v>
          </cell>
          <cell r="N99" t="str">
            <v>TTAA</v>
          </cell>
          <cell r="O99" t="str">
            <v>TT</v>
          </cell>
          <cell r="P99" t="str">
            <v>AA</v>
          </cell>
        </row>
        <row r="100">
          <cell r="B100" t="str">
            <v>Heterozygous</v>
          </cell>
          <cell r="C100" t="e">
            <v>#N/A</v>
          </cell>
          <cell r="D100" t="str">
            <v>Tray 1</v>
          </cell>
          <cell r="E100" t="e">
            <v>#VALUE!</v>
          </cell>
          <cell r="F100" t="str">
            <v>Heteroz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  <cell r="K100"/>
          <cell r="L100" t="str">
            <v>ATAT</v>
          </cell>
          <cell r="M100" t="str">
            <v>ATAT</v>
          </cell>
          <cell r="N100" t="str">
            <v>ATAT</v>
          </cell>
          <cell r="O100" t="str">
            <v>AT</v>
          </cell>
          <cell r="P100" t="str">
            <v>AT</v>
          </cell>
        </row>
        <row r="101">
          <cell r="B101" t="str">
            <v>Fall</v>
          </cell>
          <cell r="C101" t="e">
            <v>#N/A</v>
          </cell>
          <cell r="D101" t="str">
            <v>Tray 1</v>
          </cell>
          <cell r="E101">
            <v>20</v>
          </cell>
          <cell r="F101" t="e">
            <v>#VALUE!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  <cell r="K101"/>
          <cell r="L101" t="str">
            <v>AA0</v>
          </cell>
          <cell r="M101" t="str">
            <v>AATT</v>
          </cell>
          <cell r="N101" t="str">
            <v>AATT</v>
          </cell>
          <cell r="O101" t="str">
            <v>AA</v>
          </cell>
          <cell r="P101" t="str">
            <v>TT</v>
          </cell>
        </row>
        <row r="102">
          <cell r="B102" t="str">
            <v>OtsCC16ROGR_0135</v>
          </cell>
          <cell r="C102" t="str">
            <v>Rogue River</v>
          </cell>
          <cell r="D102" t="str">
            <v>Tray 2</v>
          </cell>
          <cell r="E102">
            <v>2016</v>
          </cell>
          <cell r="F102" t="str">
            <v>OtsCC16ROGR</v>
          </cell>
          <cell r="G102" t="str">
            <v>A</v>
          </cell>
          <cell r="H102">
            <v>1</v>
          </cell>
          <cell r="I102" t="str">
            <v>A1Tray 2</v>
          </cell>
          <cell r="J102" t="str">
            <v/>
          </cell>
          <cell r="K102"/>
          <cell r="L102" t="str">
            <v>0AA</v>
          </cell>
          <cell r="M102" t="str">
            <v>TTAA</v>
          </cell>
          <cell r="N102" t="str">
            <v>TTAA</v>
          </cell>
          <cell r="O102" t="str">
            <v>TT</v>
          </cell>
          <cell r="P102" t="str">
            <v>AA</v>
          </cell>
        </row>
        <row r="103">
          <cell r="B103" t="str">
            <v>OtsCC16ROGR_0137</v>
          </cell>
          <cell r="C103" t="str">
            <v>Rogue River</v>
          </cell>
          <cell r="D103" t="str">
            <v>Tray 2</v>
          </cell>
          <cell r="E103">
            <v>2016</v>
          </cell>
          <cell r="F103" t="str">
            <v>OtsCC16ROGR</v>
          </cell>
          <cell r="G103" t="str">
            <v>B</v>
          </cell>
          <cell r="H103">
            <v>1</v>
          </cell>
          <cell r="I103" t="str">
            <v>B1Tray 2</v>
          </cell>
          <cell r="J103" t="str">
            <v/>
          </cell>
          <cell r="K103"/>
          <cell r="L103" t="str">
            <v>TTAA</v>
          </cell>
          <cell r="M103" t="e">
            <v>#N/A</v>
          </cell>
          <cell r="N103" t="str">
            <v>TTAA</v>
          </cell>
          <cell r="O103" t="str">
            <v>TT</v>
          </cell>
          <cell r="P103" t="str">
            <v>AA</v>
          </cell>
        </row>
        <row r="104">
          <cell r="B104" t="str">
            <v>OtsCC16ROGR_0138</v>
          </cell>
          <cell r="C104" t="str">
            <v>Rogue River</v>
          </cell>
          <cell r="D104" t="str">
            <v>Tray 2</v>
          </cell>
          <cell r="E104">
            <v>2016</v>
          </cell>
          <cell r="F104" t="str">
            <v>OtsCC16ROGR</v>
          </cell>
          <cell r="G104" t="str">
            <v>C</v>
          </cell>
          <cell r="H104">
            <v>1</v>
          </cell>
          <cell r="I104" t="str">
            <v>C1Tray 2</v>
          </cell>
          <cell r="J104" t="str">
            <v/>
          </cell>
          <cell r="K104"/>
          <cell r="L104" t="str">
            <v>TTAA</v>
          </cell>
          <cell r="M104" t="e">
            <v>#N/A</v>
          </cell>
          <cell r="N104" t="str">
            <v>TTAA</v>
          </cell>
          <cell r="O104" t="str">
            <v>TT</v>
          </cell>
          <cell r="P104" t="str">
            <v>AA</v>
          </cell>
        </row>
        <row r="105">
          <cell r="B105" t="str">
            <v>OtsCC16ROGR_0139</v>
          </cell>
          <cell r="C105" t="str">
            <v>Rogue River</v>
          </cell>
          <cell r="D105" t="str">
            <v>Tray 2</v>
          </cell>
          <cell r="E105">
            <v>2016</v>
          </cell>
          <cell r="F105" t="str">
            <v>OtsCC16ROGR</v>
          </cell>
          <cell r="G105" t="str">
            <v>D</v>
          </cell>
          <cell r="H105">
            <v>1</v>
          </cell>
          <cell r="I105" t="str">
            <v>D1Tray 2</v>
          </cell>
          <cell r="J105" t="str">
            <v/>
          </cell>
          <cell r="K105"/>
          <cell r="L105" t="str">
            <v>TTAA</v>
          </cell>
          <cell r="M105" t="e">
            <v>#N/A</v>
          </cell>
          <cell r="N105" t="str">
            <v>TTAA</v>
          </cell>
          <cell r="O105" t="str">
            <v>TT</v>
          </cell>
          <cell r="P105" t="str">
            <v>AA</v>
          </cell>
        </row>
        <row r="106">
          <cell r="B106" t="str">
            <v>OtsCC16ROGR_0141</v>
          </cell>
          <cell r="C106" t="str">
            <v>Rogue River</v>
          </cell>
          <cell r="D106" t="str">
            <v>Tray 2</v>
          </cell>
          <cell r="E106">
            <v>2016</v>
          </cell>
          <cell r="F106" t="str">
            <v>OtsCC16ROGR</v>
          </cell>
          <cell r="G106" t="str">
            <v>E</v>
          </cell>
          <cell r="H106">
            <v>1</v>
          </cell>
          <cell r="I106" t="str">
            <v>E1Tray 2</v>
          </cell>
          <cell r="J106" t="str">
            <v/>
          </cell>
          <cell r="K106"/>
          <cell r="L106" t="str">
            <v>TT0</v>
          </cell>
          <cell r="M106" t="str">
            <v>TTAA</v>
          </cell>
          <cell r="N106" t="str">
            <v>TTAA</v>
          </cell>
          <cell r="O106" t="str">
            <v>TT</v>
          </cell>
          <cell r="P106" t="str">
            <v>AA</v>
          </cell>
        </row>
        <row r="107">
          <cell r="B107" t="str">
            <v>OtsCC16ROGR_0142</v>
          </cell>
          <cell r="C107" t="str">
            <v>Rogue River</v>
          </cell>
          <cell r="D107" t="str">
            <v>Tray 2</v>
          </cell>
          <cell r="E107">
            <v>2016</v>
          </cell>
          <cell r="F107" t="str">
            <v>OtsCC16ROGR</v>
          </cell>
          <cell r="G107" t="str">
            <v>F</v>
          </cell>
          <cell r="H107">
            <v>1</v>
          </cell>
          <cell r="I107" t="str">
            <v>F1Tray 2</v>
          </cell>
          <cell r="J107" t="str">
            <v/>
          </cell>
          <cell r="K107"/>
          <cell r="L107" t="str">
            <v>TTAA</v>
          </cell>
          <cell r="M107" t="e">
            <v>#N/A</v>
          </cell>
          <cell r="N107" t="str">
            <v>TTAA</v>
          </cell>
          <cell r="O107" t="str">
            <v>TT</v>
          </cell>
          <cell r="P107" t="str">
            <v>AA</v>
          </cell>
        </row>
        <row r="108">
          <cell r="B108" t="str">
            <v>OtsCC16ROGR_0143</v>
          </cell>
          <cell r="C108" t="str">
            <v>Rogue River</v>
          </cell>
          <cell r="D108" t="str">
            <v>Tray 2</v>
          </cell>
          <cell r="E108">
            <v>2016</v>
          </cell>
          <cell r="F108" t="str">
            <v>OtsCC16ROGR</v>
          </cell>
          <cell r="G108" t="str">
            <v>G</v>
          </cell>
          <cell r="H108">
            <v>1</v>
          </cell>
          <cell r="I108" t="str">
            <v>G1Tray 2</v>
          </cell>
          <cell r="J108" t="str">
            <v/>
          </cell>
          <cell r="K108"/>
          <cell r="L108" t="str">
            <v>ATAT</v>
          </cell>
          <cell r="M108" t="e">
            <v>#N/A</v>
          </cell>
          <cell r="N108" t="str">
            <v>ATAT</v>
          </cell>
          <cell r="O108" t="str">
            <v>AT</v>
          </cell>
          <cell r="P108" t="str">
            <v>AT</v>
          </cell>
        </row>
        <row r="109">
          <cell r="B109" t="str">
            <v>OtsCC16ROGR_0145</v>
          </cell>
          <cell r="C109" t="str">
            <v>Rogue River</v>
          </cell>
          <cell r="D109" t="str">
            <v>Tray 2</v>
          </cell>
          <cell r="E109">
            <v>2016</v>
          </cell>
          <cell r="F109" t="str">
            <v>OtsCC16ROGR</v>
          </cell>
          <cell r="G109" t="str">
            <v>H</v>
          </cell>
          <cell r="H109">
            <v>1</v>
          </cell>
          <cell r="I109" t="str">
            <v>H1Tray 2</v>
          </cell>
          <cell r="J109" t="str">
            <v/>
          </cell>
          <cell r="K109"/>
          <cell r="L109" t="str">
            <v>0AA</v>
          </cell>
          <cell r="M109" t="str">
            <v>TTAA</v>
          </cell>
          <cell r="N109" t="str">
            <v>TTAA</v>
          </cell>
          <cell r="O109" t="str">
            <v>TT</v>
          </cell>
          <cell r="P109" t="str">
            <v>AA</v>
          </cell>
        </row>
        <row r="110">
          <cell r="B110" t="str">
            <v>OtsCC16ROGR_0146</v>
          </cell>
          <cell r="C110" t="str">
            <v>Rogue River</v>
          </cell>
          <cell r="D110" t="str">
            <v>Tray 2</v>
          </cell>
          <cell r="E110">
            <v>2016</v>
          </cell>
          <cell r="F110" t="str">
            <v>OtsCC16ROGR</v>
          </cell>
          <cell r="G110" t="str">
            <v>A</v>
          </cell>
          <cell r="H110">
            <v>2</v>
          </cell>
          <cell r="I110" t="str">
            <v>A2Tray 2</v>
          </cell>
          <cell r="J110" t="str">
            <v/>
          </cell>
          <cell r="K110"/>
          <cell r="L110" t="str">
            <v>ATAT</v>
          </cell>
          <cell r="M110" t="e">
            <v>#N/A</v>
          </cell>
          <cell r="N110" t="str">
            <v>ATAT</v>
          </cell>
          <cell r="O110" t="str">
            <v>AT</v>
          </cell>
          <cell r="P110" t="str">
            <v>AT</v>
          </cell>
        </row>
        <row r="111">
          <cell r="B111" t="str">
            <v>OtsCC16ROGR_0147</v>
          </cell>
          <cell r="C111" t="str">
            <v>Rogue River</v>
          </cell>
          <cell r="D111" t="str">
            <v>Tray 2</v>
          </cell>
          <cell r="E111">
            <v>2016</v>
          </cell>
          <cell r="F111" t="str">
            <v>OtsCC16ROGR</v>
          </cell>
          <cell r="G111" t="str">
            <v>B</v>
          </cell>
          <cell r="H111">
            <v>2</v>
          </cell>
          <cell r="I111" t="str">
            <v>B2Tray 2</v>
          </cell>
          <cell r="J111" t="str">
            <v/>
          </cell>
          <cell r="K111"/>
          <cell r="M111" t="str">
            <v>TTAA</v>
          </cell>
          <cell r="N111" t="str">
            <v>TTAA</v>
          </cell>
          <cell r="O111" t="str">
            <v>TT</v>
          </cell>
          <cell r="P111" t="str">
            <v>AA</v>
          </cell>
        </row>
        <row r="112">
          <cell r="B112" t="str">
            <v>OtsCC16ROGR_0148</v>
          </cell>
          <cell r="C112" t="str">
            <v>Rogue River</v>
          </cell>
          <cell r="D112" t="str">
            <v>Tray 2</v>
          </cell>
          <cell r="E112">
            <v>2016</v>
          </cell>
          <cell r="F112" t="str">
            <v>OtsCC16ROGR</v>
          </cell>
          <cell r="G112" t="str">
            <v>C</v>
          </cell>
          <cell r="H112">
            <v>2</v>
          </cell>
          <cell r="I112" t="str">
            <v>C2Tray 2</v>
          </cell>
          <cell r="J112" t="str">
            <v/>
          </cell>
          <cell r="K112"/>
          <cell r="L112" t="str">
            <v>ATAT</v>
          </cell>
          <cell r="M112" t="e">
            <v>#N/A</v>
          </cell>
          <cell r="N112" t="str">
            <v>ATAT</v>
          </cell>
          <cell r="O112" t="str">
            <v>AT</v>
          </cell>
          <cell r="P112" t="str">
            <v>AT</v>
          </cell>
        </row>
        <row r="113">
          <cell r="B113" t="str">
            <v>OtsCC16ROGR_0149</v>
          </cell>
          <cell r="C113" t="str">
            <v>Rogue River</v>
          </cell>
          <cell r="D113" t="str">
            <v>Tray 2</v>
          </cell>
          <cell r="E113">
            <v>2016</v>
          </cell>
          <cell r="F113" t="str">
            <v>OtsCC16ROGR</v>
          </cell>
          <cell r="G113" t="str">
            <v>D</v>
          </cell>
          <cell r="H113">
            <v>2</v>
          </cell>
          <cell r="I113" t="str">
            <v>D2Tray 2</v>
          </cell>
          <cell r="J113" t="str">
            <v/>
          </cell>
          <cell r="K113"/>
          <cell r="L113" t="str">
            <v>TTAA</v>
          </cell>
          <cell r="M113" t="e">
            <v>#N/A</v>
          </cell>
          <cell r="N113" t="str">
            <v>TTAA</v>
          </cell>
          <cell r="O113" t="str">
            <v>TT</v>
          </cell>
          <cell r="P113" t="str">
            <v>AA</v>
          </cell>
        </row>
        <row r="114">
          <cell r="B114" t="str">
            <v>OtsCC16ROGR_0151</v>
          </cell>
          <cell r="C114" t="str">
            <v>Rogue River</v>
          </cell>
          <cell r="D114" t="str">
            <v>Tray 2</v>
          </cell>
          <cell r="E114">
            <v>2016</v>
          </cell>
          <cell r="F114" t="str">
            <v>OtsCC16ROGR</v>
          </cell>
          <cell r="G114" t="str">
            <v>E</v>
          </cell>
          <cell r="H114">
            <v>2</v>
          </cell>
          <cell r="I114" t="str">
            <v>E2Tray 2</v>
          </cell>
          <cell r="J114" t="str">
            <v/>
          </cell>
          <cell r="K114"/>
          <cell r="L114" t="str">
            <v>TTAA</v>
          </cell>
          <cell r="M114" t="e">
            <v>#N/A</v>
          </cell>
          <cell r="N114" t="str">
            <v>TTAA</v>
          </cell>
          <cell r="O114" t="str">
            <v>TT</v>
          </cell>
          <cell r="P114" t="str">
            <v>AA</v>
          </cell>
        </row>
        <row r="115">
          <cell r="B115" t="str">
            <v>OtsCC16ROGR_0153</v>
          </cell>
          <cell r="C115" t="str">
            <v>Rogue River</v>
          </cell>
          <cell r="D115" t="str">
            <v>Tray 2</v>
          </cell>
          <cell r="E115">
            <v>2016</v>
          </cell>
          <cell r="F115" t="str">
            <v>OtsCC16ROGR</v>
          </cell>
          <cell r="G115" t="str">
            <v>F</v>
          </cell>
          <cell r="H115">
            <v>2</v>
          </cell>
          <cell r="I115" t="str">
            <v>F2Tray 2</v>
          </cell>
          <cell r="J115" t="str">
            <v/>
          </cell>
          <cell r="K115"/>
          <cell r="L115" t="str">
            <v>0TT</v>
          </cell>
          <cell r="M115" t="str">
            <v>0TT</v>
          </cell>
          <cell r="P115" t="str">
            <v/>
          </cell>
        </row>
        <row r="116">
          <cell r="B116" t="str">
            <v>OtsCC16ROGR_0154</v>
          </cell>
          <cell r="C116" t="str">
            <v>Rogue River</v>
          </cell>
          <cell r="D116" t="str">
            <v>Tray 2</v>
          </cell>
          <cell r="E116">
            <v>2016</v>
          </cell>
          <cell r="F116" t="str">
            <v>OtsCC16ROGR</v>
          </cell>
          <cell r="G116" t="str">
            <v>G</v>
          </cell>
          <cell r="H116">
            <v>2</v>
          </cell>
          <cell r="I116" t="str">
            <v>G2Tray 2</v>
          </cell>
          <cell r="J116" t="str">
            <v/>
          </cell>
          <cell r="K116"/>
          <cell r="L116" t="str">
            <v>TTAA</v>
          </cell>
          <cell r="M116" t="e">
            <v>#N/A</v>
          </cell>
          <cell r="N116" t="str">
            <v>TTAA</v>
          </cell>
          <cell r="O116" t="str">
            <v>TT</v>
          </cell>
          <cell r="P116" t="str">
            <v>AA</v>
          </cell>
        </row>
        <row r="117">
          <cell r="B117" t="str">
            <v>OtsCC16ROGR_0155</v>
          </cell>
          <cell r="C117" t="str">
            <v>Rogue River</v>
          </cell>
          <cell r="D117" t="str">
            <v>Tray 2</v>
          </cell>
          <cell r="E117">
            <v>2016</v>
          </cell>
          <cell r="F117" t="str">
            <v>OtsCC16ROGR</v>
          </cell>
          <cell r="G117" t="str">
            <v>H</v>
          </cell>
          <cell r="H117">
            <v>2</v>
          </cell>
          <cell r="I117" t="str">
            <v>H2Tray 2</v>
          </cell>
          <cell r="J117" t="str">
            <v/>
          </cell>
          <cell r="K117"/>
          <cell r="L117" t="str">
            <v>0AA</v>
          </cell>
          <cell r="M117" t="str">
            <v>TTAA</v>
          </cell>
          <cell r="N117" t="str">
            <v>TTAA</v>
          </cell>
          <cell r="O117" t="str">
            <v>TT</v>
          </cell>
          <cell r="P117" t="str">
            <v>AA</v>
          </cell>
        </row>
        <row r="118">
          <cell r="B118" t="str">
            <v>OtsCC16ROGR_0156</v>
          </cell>
          <cell r="C118" t="str">
            <v>Rogue River</v>
          </cell>
          <cell r="D118" t="str">
            <v>Tray 2</v>
          </cell>
          <cell r="E118">
            <v>2016</v>
          </cell>
          <cell r="F118" t="str">
            <v>OtsCC16ROGR</v>
          </cell>
          <cell r="G118" t="str">
            <v>A</v>
          </cell>
          <cell r="H118">
            <v>3</v>
          </cell>
          <cell r="I118" t="str">
            <v>A3Tray 2</v>
          </cell>
          <cell r="J118" t="str">
            <v/>
          </cell>
          <cell r="K118"/>
          <cell r="M118" t="str">
            <v>00</v>
          </cell>
          <cell r="P118" t="str">
            <v/>
          </cell>
        </row>
        <row r="119">
          <cell r="B119" t="str">
            <v>OtsCC16ROGR_0157</v>
          </cell>
          <cell r="C119" t="str">
            <v>Rogue River</v>
          </cell>
          <cell r="D119" t="str">
            <v>Tray 2</v>
          </cell>
          <cell r="E119">
            <v>2016</v>
          </cell>
          <cell r="F119" t="str">
            <v>OtsCC16ROGR</v>
          </cell>
          <cell r="G119" t="str">
            <v>B</v>
          </cell>
          <cell r="H119">
            <v>3</v>
          </cell>
          <cell r="I119" t="str">
            <v>B3Tray 2</v>
          </cell>
          <cell r="J119" t="str">
            <v/>
          </cell>
          <cell r="K119"/>
          <cell r="L119" t="str">
            <v>AA0</v>
          </cell>
          <cell r="M119" t="str">
            <v>0TT</v>
          </cell>
          <cell r="O119" t="str">
            <v>AA</v>
          </cell>
          <cell r="P119" t="str">
            <v/>
          </cell>
        </row>
        <row r="120">
          <cell r="B120" t="str">
            <v>OtsCC16ROGR_0158</v>
          </cell>
          <cell r="C120" t="str">
            <v>Rogue River</v>
          </cell>
          <cell r="D120" t="str">
            <v>Tray 2</v>
          </cell>
          <cell r="E120">
            <v>2016</v>
          </cell>
          <cell r="F120" t="str">
            <v>OtsCC16ROGR</v>
          </cell>
          <cell r="G120" t="str">
            <v>C</v>
          </cell>
          <cell r="H120">
            <v>3</v>
          </cell>
          <cell r="I120" t="str">
            <v>C3Tray 2</v>
          </cell>
          <cell r="J120" t="str">
            <v/>
          </cell>
          <cell r="K120"/>
          <cell r="L120" t="str">
            <v>TTAA</v>
          </cell>
          <cell r="M120" t="e">
            <v>#N/A</v>
          </cell>
          <cell r="N120" t="str">
            <v>TTAA</v>
          </cell>
          <cell r="O120" t="str">
            <v>TT</v>
          </cell>
          <cell r="P120" t="str">
            <v>AA</v>
          </cell>
        </row>
        <row r="121">
          <cell r="B121" t="str">
            <v>OtsCC16ROGR_0159</v>
          </cell>
          <cell r="C121" t="str">
            <v>Rogue River</v>
          </cell>
          <cell r="D121" t="str">
            <v>Tray 2</v>
          </cell>
          <cell r="E121">
            <v>2016</v>
          </cell>
          <cell r="F121" t="str">
            <v>OtsCC16ROGR</v>
          </cell>
          <cell r="G121" t="str">
            <v>D</v>
          </cell>
          <cell r="H121">
            <v>3</v>
          </cell>
          <cell r="I121" t="str">
            <v>D3Tray 2</v>
          </cell>
          <cell r="J121" t="str">
            <v/>
          </cell>
          <cell r="K121"/>
          <cell r="L121" t="str">
            <v>ATAT</v>
          </cell>
          <cell r="M121" t="e">
            <v>#N/A</v>
          </cell>
          <cell r="N121" t="str">
            <v>ATAT</v>
          </cell>
          <cell r="O121" t="str">
            <v>AT</v>
          </cell>
          <cell r="P121" t="str">
            <v>AT</v>
          </cell>
        </row>
        <row r="122">
          <cell r="B122" t="str">
            <v>OtsCC16ROGR_0160</v>
          </cell>
          <cell r="C122" t="str">
            <v>Rogue River</v>
          </cell>
          <cell r="D122" t="str">
            <v>Tray 2</v>
          </cell>
          <cell r="E122">
            <v>2016</v>
          </cell>
          <cell r="F122" t="str">
            <v>OtsCC16ROGR</v>
          </cell>
          <cell r="G122" t="str">
            <v>E</v>
          </cell>
          <cell r="H122">
            <v>3</v>
          </cell>
          <cell r="I122" t="str">
            <v>E3Tray 2</v>
          </cell>
          <cell r="J122" t="str">
            <v/>
          </cell>
          <cell r="K122"/>
          <cell r="L122" t="str">
            <v>ATAT</v>
          </cell>
          <cell r="M122" t="e">
            <v>#N/A</v>
          </cell>
          <cell r="N122" t="str">
            <v>ATAT</v>
          </cell>
          <cell r="O122" t="str">
            <v>AT</v>
          </cell>
          <cell r="P122" t="str">
            <v>AT</v>
          </cell>
        </row>
        <row r="123">
          <cell r="B123" t="str">
            <v>OtsCC16ROGR_0161</v>
          </cell>
          <cell r="C123" t="str">
            <v>Rogue River</v>
          </cell>
          <cell r="D123" t="str">
            <v>Tray 2</v>
          </cell>
          <cell r="E123">
            <v>2016</v>
          </cell>
          <cell r="F123" t="str">
            <v>OtsCC16ROGR</v>
          </cell>
          <cell r="G123" t="str">
            <v>F</v>
          </cell>
          <cell r="H123">
            <v>3</v>
          </cell>
          <cell r="I123" t="str">
            <v>F3Tray 2</v>
          </cell>
          <cell r="J123" t="str">
            <v/>
          </cell>
          <cell r="K123"/>
          <cell r="L123" t="str">
            <v>AAAT</v>
          </cell>
          <cell r="M123" t="e">
            <v>#N/A</v>
          </cell>
          <cell r="N123" t="str">
            <v>AAAT</v>
          </cell>
          <cell r="O123" t="str">
            <v>AA</v>
          </cell>
          <cell r="P123" t="str">
            <v>AT</v>
          </cell>
        </row>
        <row r="124">
          <cell r="B124" t="str">
            <v>OtsCC16ROGR_0162</v>
          </cell>
          <cell r="C124" t="str">
            <v>Rogue River</v>
          </cell>
          <cell r="D124" t="str">
            <v>Tray 2</v>
          </cell>
          <cell r="E124">
            <v>2016</v>
          </cell>
          <cell r="F124" t="str">
            <v>OtsCC16ROGR</v>
          </cell>
          <cell r="G124" t="str">
            <v>G</v>
          </cell>
          <cell r="H124">
            <v>3</v>
          </cell>
          <cell r="I124" t="str">
            <v>G3Tray 2</v>
          </cell>
          <cell r="J124" t="str">
            <v/>
          </cell>
          <cell r="K124"/>
          <cell r="L124" t="str">
            <v>TTAA</v>
          </cell>
          <cell r="M124" t="e">
            <v>#N/A</v>
          </cell>
          <cell r="N124" t="str">
            <v>TTAA</v>
          </cell>
          <cell r="O124" t="str">
            <v>TT</v>
          </cell>
          <cell r="P124" t="str">
            <v>AA</v>
          </cell>
        </row>
        <row r="125">
          <cell r="B125" t="str">
            <v>OtsCC16ROGR_0164</v>
          </cell>
          <cell r="C125" t="str">
            <v>Rogue River</v>
          </cell>
          <cell r="D125" t="str">
            <v>Tray 2</v>
          </cell>
          <cell r="E125">
            <v>2016</v>
          </cell>
          <cell r="F125" t="str">
            <v>OtsCC16ROGR</v>
          </cell>
          <cell r="G125" t="str">
            <v>H</v>
          </cell>
          <cell r="H125">
            <v>3</v>
          </cell>
          <cell r="I125" t="str">
            <v>H3Tray 2</v>
          </cell>
          <cell r="J125" t="str">
            <v/>
          </cell>
          <cell r="K125"/>
          <cell r="M125" t="str">
            <v>TTAA</v>
          </cell>
          <cell r="N125" t="str">
            <v>TTAA</v>
          </cell>
          <cell r="O125" t="str">
            <v>TT</v>
          </cell>
          <cell r="P125" t="str">
            <v>AA</v>
          </cell>
        </row>
        <row r="126">
          <cell r="B126" t="str">
            <v>OtsCC16ROGR_0165</v>
          </cell>
          <cell r="C126" t="str">
            <v>Rogue River</v>
          </cell>
          <cell r="D126" t="str">
            <v>Tray 2</v>
          </cell>
          <cell r="E126">
            <v>2016</v>
          </cell>
          <cell r="F126" t="str">
            <v>OtsCC16ROGR</v>
          </cell>
          <cell r="G126" t="str">
            <v>A</v>
          </cell>
          <cell r="H126">
            <v>4</v>
          </cell>
          <cell r="I126" t="str">
            <v>A4Tray 2</v>
          </cell>
          <cell r="J126" t="str">
            <v/>
          </cell>
          <cell r="K126"/>
          <cell r="L126" t="str">
            <v>0AA</v>
          </cell>
          <cell r="M126" t="str">
            <v>TTAA</v>
          </cell>
          <cell r="N126" t="str">
            <v>TTAA</v>
          </cell>
          <cell r="O126" t="str">
            <v>TT</v>
          </cell>
          <cell r="P126" t="str">
            <v>AA</v>
          </cell>
        </row>
        <row r="127">
          <cell r="B127" t="str">
            <v>OtsCC16ROGR_0166</v>
          </cell>
          <cell r="C127" t="str">
            <v>Rogue River</v>
          </cell>
          <cell r="D127" t="str">
            <v>Tray 2</v>
          </cell>
          <cell r="E127">
            <v>2016</v>
          </cell>
          <cell r="F127" t="str">
            <v>OtsCC16ROGR</v>
          </cell>
          <cell r="G127" t="str">
            <v>B</v>
          </cell>
          <cell r="H127">
            <v>4</v>
          </cell>
          <cell r="I127" t="str">
            <v>B4Tray 2</v>
          </cell>
          <cell r="J127" t="str">
            <v/>
          </cell>
          <cell r="K127"/>
          <cell r="L127" t="str">
            <v>0AA</v>
          </cell>
          <cell r="M127" t="str">
            <v>00</v>
          </cell>
          <cell r="P127" t="str">
            <v/>
          </cell>
        </row>
        <row r="128">
          <cell r="B128" t="str">
            <v>OtsCC16ROGR_0167</v>
          </cell>
          <cell r="C128" t="str">
            <v>Rogue River</v>
          </cell>
          <cell r="D128" t="str">
            <v>Tray 2</v>
          </cell>
          <cell r="E128">
            <v>2016</v>
          </cell>
          <cell r="F128" t="str">
            <v>OtsCC16ROGR</v>
          </cell>
          <cell r="G128" t="str">
            <v>C</v>
          </cell>
          <cell r="H128">
            <v>4</v>
          </cell>
          <cell r="I128" t="str">
            <v>C4Tray 2</v>
          </cell>
          <cell r="J128" t="str">
            <v/>
          </cell>
          <cell r="K128"/>
          <cell r="L128" t="str">
            <v>AAAT</v>
          </cell>
          <cell r="M128" t="e">
            <v>#N/A</v>
          </cell>
          <cell r="N128" t="str">
            <v>AAAT</v>
          </cell>
          <cell r="O128" t="str">
            <v>AA</v>
          </cell>
          <cell r="P128" t="str">
            <v>AT</v>
          </cell>
        </row>
        <row r="129">
          <cell r="B129" t="str">
            <v>OtsCC16ROGR_0169</v>
          </cell>
          <cell r="C129" t="str">
            <v>Rogue River</v>
          </cell>
          <cell r="D129" t="str">
            <v>Tray 2</v>
          </cell>
          <cell r="E129">
            <v>2016</v>
          </cell>
          <cell r="F129" t="str">
            <v>OtsCC16ROGR</v>
          </cell>
          <cell r="G129" t="str">
            <v>D</v>
          </cell>
          <cell r="H129">
            <v>4</v>
          </cell>
          <cell r="I129" t="str">
            <v>D4Tray 2</v>
          </cell>
          <cell r="J129" t="str">
            <v/>
          </cell>
          <cell r="K129"/>
          <cell r="L129" t="str">
            <v>0AA</v>
          </cell>
          <cell r="M129" t="str">
            <v>0AA</v>
          </cell>
          <cell r="P129" t="str">
            <v/>
          </cell>
        </row>
        <row r="130">
          <cell r="B130" t="str">
            <v>OtsCC16ROGR_0170</v>
          </cell>
          <cell r="C130" t="str">
            <v>Rogue River</v>
          </cell>
          <cell r="D130" t="str">
            <v>Tray 2</v>
          </cell>
          <cell r="E130">
            <v>2016</v>
          </cell>
          <cell r="F130" t="str">
            <v>OtsCC16ROGR</v>
          </cell>
          <cell r="G130" t="str">
            <v>E</v>
          </cell>
          <cell r="H130">
            <v>4</v>
          </cell>
          <cell r="I130" t="str">
            <v>E4Tray 2</v>
          </cell>
          <cell r="J130" t="str">
            <v/>
          </cell>
          <cell r="K130"/>
          <cell r="L130" t="str">
            <v>TTAA</v>
          </cell>
          <cell r="M130" t="e">
            <v>#N/A</v>
          </cell>
          <cell r="N130" t="str">
            <v>TTAA</v>
          </cell>
          <cell r="O130" t="str">
            <v>TT</v>
          </cell>
          <cell r="P130" t="str">
            <v>AA</v>
          </cell>
        </row>
        <row r="131">
          <cell r="B131" t="str">
            <v>OtsCC16ROGR_0171</v>
          </cell>
          <cell r="C131" t="str">
            <v>Rogue River</v>
          </cell>
          <cell r="D131" t="str">
            <v>Tray 2</v>
          </cell>
          <cell r="E131">
            <v>2016</v>
          </cell>
          <cell r="F131" t="str">
            <v>OtsCC16ROGR</v>
          </cell>
          <cell r="G131" t="str">
            <v>F</v>
          </cell>
          <cell r="H131">
            <v>4</v>
          </cell>
          <cell r="I131" t="str">
            <v>F4Tray 2</v>
          </cell>
          <cell r="J131" t="str">
            <v/>
          </cell>
          <cell r="K131"/>
          <cell r="L131" t="str">
            <v>AATT</v>
          </cell>
          <cell r="M131" t="e">
            <v>#N/A</v>
          </cell>
          <cell r="N131" t="str">
            <v>AATT</v>
          </cell>
          <cell r="O131" t="str">
            <v>AA</v>
          </cell>
          <cell r="P131" t="str">
            <v>TT</v>
          </cell>
        </row>
        <row r="132">
          <cell r="B132" t="str">
            <v>OtsCC16ROGR_0172</v>
          </cell>
          <cell r="C132" t="str">
            <v>Rogue River</v>
          </cell>
          <cell r="D132" t="str">
            <v>Tray 2</v>
          </cell>
          <cell r="E132">
            <v>2016</v>
          </cell>
          <cell r="F132" t="str">
            <v>OtsCC16ROGR</v>
          </cell>
          <cell r="G132" t="str">
            <v>G</v>
          </cell>
          <cell r="H132">
            <v>4</v>
          </cell>
          <cell r="I132" t="str">
            <v>G4Tray 2</v>
          </cell>
          <cell r="J132" t="str">
            <v/>
          </cell>
          <cell r="K132"/>
          <cell r="L132" t="str">
            <v>TTAA</v>
          </cell>
          <cell r="M132" t="e">
            <v>#N/A</v>
          </cell>
          <cell r="N132" t="str">
            <v>TTAA</v>
          </cell>
          <cell r="O132" t="str">
            <v>TT</v>
          </cell>
          <cell r="P132" t="str">
            <v>AA</v>
          </cell>
        </row>
        <row r="133">
          <cell r="B133" t="str">
            <v>OtsCC16ROGR_0174</v>
          </cell>
          <cell r="C133" t="str">
            <v>Rogue River</v>
          </cell>
          <cell r="D133" t="str">
            <v>Tray 2</v>
          </cell>
          <cell r="E133">
            <v>2016</v>
          </cell>
          <cell r="F133" t="str">
            <v>OtsCC16ROGR</v>
          </cell>
          <cell r="G133" t="str">
            <v>H</v>
          </cell>
          <cell r="H133">
            <v>4</v>
          </cell>
          <cell r="I133" t="str">
            <v>H4Tray 2</v>
          </cell>
          <cell r="J133" t="str">
            <v/>
          </cell>
          <cell r="K133"/>
          <cell r="L133" t="str">
            <v>ATAA</v>
          </cell>
          <cell r="M133" t="e">
            <v>#N/A</v>
          </cell>
          <cell r="N133" t="str">
            <v>ATAA</v>
          </cell>
          <cell r="O133" t="str">
            <v>AT</v>
          </cell>
          <cell r="P133" t="str">
            <v>AA</v>
          </cell>
        </row>
        <row r="134">
          <cell r="B134" t="str">
            <v>OtsCC16ROGR_0175</v>
          </cell>
          <cell r="C134" t="str">
            <v>Rogue River</v>
          </cell>
          <cell r="D134" t="str">
            <v>Tray 2</v>
          </cell>
          <cell r="E134">
            <v>2016</v>
          </cell>
          <cell r="F134" t="str">
            <v>OtsCC16ROGR</v>
          </cell>
          <cell r="G134" t="str">
            <v>A</v>
          </cell>
          <cell r="H134">
            <v>5</v>
          </cell>
          <cell r="I134" t="str">
            <v>A5Tray 2</v>
          </cell>
          <cell r="J134" t="str">
            <v/>
          </cell>
          <cell r="K134"/>
          <cell r="L134" t="str">
            <v>TTAA</v>
          </cell>
          <cell r="M134" t="e">
            <v>#N/A</v>
          </cell>
          <cell r="N134" t="str">
            <v>TTAA</v>
          </cell>
          <cell r="O134" t="str">
            <v>TT</v>
          </cell>
          <cell r="P134" t="str">
            <v>AA</v>
          </cell>
        </row>
        <row r="135">
          <cell r="B135" t="str">
            <v>OtsCC16ROGR_0176</v>
          </cell>
          <cell r="C135" t="str">
            <v>Rogue River</v>
          </cell>
          <cell r="D135" t="str">
            <v>Tray 2</v>
          </cell>
          <cell r="E135">
            <v>2016</v>
          </cell>
          <cell r="F135" t="str">
            <v>OtsCC16ROGR</v>
          </cell>
          <cell r="G135" t="str">
            <v>B</v>
          </cell>
          <cell r="H135">
            <v>5</v>
          </cell>
          <cell r="I135" t="str">
            <v>B5Tray 2</v>
          </cell>
          <cell r="J135" t="str">
            <v/>
          </cell>
          <cell r="K135"/>
          <cell r="L135" t="str">
            <v>TTAA</v>
          </cell>
          <cell r="M135" t="e">
            <v>#N/A</v>
          </cell>
          <cell r="N135" t="str">
            <v>TTAA</v>
          </cell>
          <cell r="O135" t="str">
            <v>TT</v>
          </cell>
          <cell r="P135" t="str">
            <v>AA</v>
          </cell>
        </row>
        <row r="136">
          <cell r="B136" t="str">
            <v>OtsCC16ROGR_0177</v>
          </cell>
          <cell r="C136" t="str">
            <v>Rogue River</v>
          </cell>
          <cell r="D136" t="str">
            <v>Tray 2</v>
          </cell>
          <cell r="E136">
            <v>2016</v>
          </cell>
          <cell r="F136" t="str">
            <v>OtsCC16ROGR</v>
          </cell>
          <cell r="G136" t="str">
            <v>C</v>
          </cell>
          <cell r="H136">
            <v>5</v>
          </cell>
          <cell r="I136" t="str">
            <v>C5Tray 2</v>
          </cell>
          <cell r="J136" t="str">
            <v/>
          </cell>
          <cell r="K136"/>
          <cell r="L136" t="str">
            <v>TTAA</v>
          </cell>
          <cell r="M136" t="e">
            <v>#N/A</v>
          </cell>
          <cell r="N136" t="str">
            <v>TTAA</v>
          </cell>
          <cell r="O136" t="str">
            <v>TT</v>
          </cell>
          <cell r="P136" t="str">
            <v>AA</v>
          </cell>
        </row>
        <row r="137">
          <cell r="B137" t="str">
            <v>OtsCC16ROGR_0179</v>
          </cell>
          <cell r="C137" t="str">
            <v>Rogue River</v>
          </cell>
          <cell r="D137" t="str">
            <v>Tray 2</v>
          </cell>
          <cell r="E137">
            <v>2016</v>
          </cell>
          <cell r="F137" t="str">
            <v>OtsCC16ROGR</v>
          </cell>
          <cell r="G137" t="str">
            <v>D</v>
          </cell>
          <cell r="H137">
            <v>5</v>
          </cell>
          <cell r="I137" t="str">
            <v>D5Tray 2</v>
          </cell>
          <cell r="J137" t="str">
            <v/>
          </cell>
          <cell r="K137"/>
          <cell r="L137" t="str">
            <v>TTAA</v>
          </cell>
          <cell r="M137" t="e">
            <v>#N/A</v>
          </cell>
          <cell r="N137" t="str">
            <v>TTAA</v>
          </cell>
          <cell r="O137" t="str">
            <v>TT</v>
          </cell>
          <cell r="P137" t="str">
            <v>AA</v>
          </cell>
        </row>
        <row r="138">
          <cell r="B138" t="str">
            <v>OtsCC16ROGR_0180</v>
          </cell>
          <cell r="C138" t="str">
            <v>Rogue River</v>
          </cell>
          <cell r="D138" t="str">
            <v>Tray 2</v>
          </cell>
          <cell r="E138">
            <v>2016</v>
          </cell>
          <cell r="F138" t="str">
            <v>OtsCC16ROGR</v>
          </cell>
          <cell r="G138" t="str">
            <v>E</v>
          </cell>
          <cell r="H138">
            <v>5</v>
          </cell>
          <cell r="I138" t="str">
            <v>E5Tray 2</v>
          </cell>
          <cell r="J138" t="str">
            <v/>
          </cell>
          <cell r="K138"/>
          <cell r="L138" t="str">
            <v>TTAA</v>
          </cell>
          <cell r="M138" t="e">
            <v>#N/A</v>
          </cell>
          <cell r="N138" t="str">
            <v>TTAA</v>
          </cell>
          <cell r="O138" t="str">
            <v>TT</v>
          </cell>
          <cell r="P138" t="str">
            <v>AA</v>
          </cell>
        </row>
        <row r="139">
          <cell r="B139" t="str">
            <v>OtsCC16ROGR_0181</v>
          </cell>
          <cell r="C139" t="str">
            <v>Rogue River</v>
          </cell>
          <cell r="D139" t="str">
            <v>Tray 2</v>
          </cell>
          <cell r="E139">
            <v>2016</v>
          </cell>
          <cell r="F139" t="str">
            <v>OtsCC16ROGR</v>
          </cell>
          <cell r="G139" t="str">
            <v>F</v>
          </cell>
          <cell r="H139">
            <v>5</v>
          </cell>
          <cell r="I139" t="str">
            <v>F5Tray 2</v>
          </cell>
          <cell r="J139" t="str">
            <v/>
          </cell>
          <cell r="K139"/>
          <cell r="M139" t="str">
            <v>00</v>
          </cell>
          <cell r="P139" t="str">
            <v/>
          </cell>
        </row>
        <row r="140">
          <cell r="B140" t="str">
            <v>OtsCC16ROGR_0183</v>
          </cell>
          <cell r="C140" t="str">
            <v>Rogue River</v>
          </cell>
          <cell r="D140" t="str">
            <v>Tray 2</v>
          </cell>
          <cell r="E140">
            <v>2016</v>
          </cell>
          <cell r="F140" t="str">
            <v>OtsCC16ROGR</v>
          </cell>
          <cell r="G140" t="str">
            <v>G</v>
          </cell>
          <cell r="H140">
            <v>5</v>
          </cell>
          <cell r="I140" t="str">
            <v>G5Tray 2</v>
          </cell>
          <cell r="J140" t="str">
            <v/>
          </cell>
          <cell r="K140"/>
          <cell r="M140" t="str">
            <v>00</v>
          </cell>
          <cell r="P140" t="str">
            <v/>
          </cell>
        </row>
        <row r="141">
          <cell r="B141" t="str">
            <v>OtsCC16ROGR_0185</v>
          </cell>
          <cell r="C141" t="str">
            <v>Rogue River</v>
          </cell>
          <cell r="D141" t="str">
            <v>Tray 2</v>
          </cell>
          <cell r="E141">
            <v>2016</v>
          </cell>
          <cell r="F141" t="str">
            <v>OtsCC16ROGR</v>
          </cell>
          <cell r="G141" t="str">
            <v>H</v>
          </cell>
          <cell r="H141">
            <v>5</v>
          </cell>
          <cell r="I141" t="str">
            <v>H5Tray 2</v>
          </cell>
          <cell r="J141" t="str">
            <v/>
          </cell>
          <cell r="K141"/>
          <cell r="L141" t="str">
            <v>0AT</v>
          </cell>
          <cell r="M141" t="str">
            <v>ATAT</v>
          </cell>
          <cell r="N141" t="str">
            <v>ATAT</v>
          </cell>
          <cell r="O141" t="str">
            <v>AT</v>
          </cell>
          <cell r="P141" t="str">
            <v>AT</v>
          </cell>
        </row>
        <row r="142">
          <cell r="B142" t="str">
            <v>OtsCC16ROGR_0187</v>
          </cell>
          <cell r="C142" t="str">
            <v>Rogue River</v>
          </cell>
          <cell r="D142" t="str">
            <v>Tray 2</v>
          </cell>
          <cell r="E142">
            <v>2016</v>
          </cell>
          <cell r="F142" t="str">
            <v>OtsCC16ROGR</v>
          </cell>
          <cell r="G142" t="str">
            <v>A</v>
          </cell>
          <cell r="H142">
            <v>6</v>
          </cell>
          <cell r="I142" t="str">
            <v>A6Tray 2</v>
          </cell>
          <cell r="J142" t="str">
            <v/>
          </cell>
          <cell r="K142"/>
          <cell r="M142" t="str">
            <v>0AA</v>
          </cell>
          <cell r="P142" t="str">
            <v/>
          </cell>
        </row>
        <row r="143">
          <cell r="B143" t="str">
            <v>OtsCC16ROGR_0188</v>
          </cell>
          <cell r="C143" t="str">
            <v>Rogue River</v>
          </cell>
          <cell r="D143" t="str">
            <v>Tray 2</v>
          </cell>
          <cell r="E143">
            <v>2016</v>
          </cell>
          <cell r="F143" t="str">
            <v>OtsCC16ROGR</v>
          </cell>
          <cell r="G143" t="str">
            <v>B</v>
          </cell>
          <cell r="H143">
            <v>6</v>
          </cell>
          <cell r="I143" t="str">
            <v>B6Tray 2</v>
          </cell>
          <cell r="J143" t="str">
            <v/>
          </cell>
          <cell r="K143"/>
          <cell r="L143" t="str">
            <v>ATAA</v>
          </cell>
          <cell r="M143" t="e">
            <v>#N/A</v>
          </cell>
          <cell r="N143" t="str">
            <v>ATAA</v>
          </cell>
          <cell r="O143" t="str">
            <v>AT</v>
          </cell>
          <cell r="P143" t="str">
            <v>AA</v>
          </cell>
        </row>
        <row r="144">
          <cell r="B144" t="str">
            <v>OtsCC16ROGR_0189</v>
          </cell>
          <cell r="C144" t="str">
            <v>Rogue River</v>
          </cell>
          <cell r="D144" t="str">
            <v>Tray 2</v>
          </cell>
          <cell r="E144">
            <v>2016</v>
          </cell>
          <cell r="F144" t="str">
            <v>OtsCC16ROGR</v>
          </cell>
          <cell r="G144" t="str">
            <v>C</v>
          </cell>
          <cell r="H144">
            <v>6</v>
          </cell>
          <cell r="I144" t="str">
            <v>C6Tray 2</v>
          </cell>
          <cell r="J144" t="str">
            <v/>
          </cell>
          <cell r="K144"/>
          <cell r="L144" t="str">
            <v>TTAA</v>
          </cell>
          <cell r="M144" t="e">
            <v>#N/A</v>
          </cell>
          <cell r="N144" t="str">
            <v>TTAA</v>
          </cell>
          <cell r="O144" t="str">
            <v>TT</v>
          </cell>
          <cell r="P144" t="str">
            <v>AA</v>
          </cell>
        </row>
        <row r="145">
          <cell r="B145" t="str">
            <v>OtsCC16ROGR_0191</v>
          </cell>
          <cell r="C145" t="str">
            <v>Rogue River</v>
          </cell>
          <cell r="D145" t="str">
            <v>Tray 2</v>
          </cell>
          <cell r="E145">
            <v>2016</v>
          </cell>
          <cell r="F145" t="str">
            <v>OtsCC16ROGR</v>
          </cell>
          <cell r="G145" t="str">
            <v>D</v>
          </cell>
          <cell r="H145">
            <v>6</v>
          </cell>
          <cell r="I145" t="str">
            <v>D6Tray 2</v>
          </cell>
          <cell r="J145" t="str">
            <v/>
          </cell>
          <cell r="K145"/>
          <cell r="M145" t="str">
            <v>00</v>
          </cell>
          <cell r="P145" t="str">
            <v/>
          </cell>
        </row>
        <row r="146">
          <cell r="B146" t="str">
            <v>OtsCC16ROGR_0192</v>
          </cell>
          <cell r="C146" t="str">
            <v>Rogue River</v>
          </cell>
          <cell r="D146" t="str">
            <v>Tray 2</v>
          </cell>
          <cell r="E146">
            <v>2016</v>
          </cell>
          <cell r="F146" t="str">
            <v>OtsCC16ROGR</v>
          </cell>
          <cell r="G146" t="str">
            <v>E</v>
          </cell>
          <cell r="H146">
            <v>6</v>
          </cell>
          <cell r="I146" t="str">
            <v>E6Tray 2</v>
          </cell>
          <cell r="J146" t="str">
            <v/>
          </cell>
          <cell r="K146"/>
          <cell r="M146" t="str">
            <v>TTAT</v>
          </cell>
          <cell r="N146" t="str">
            <v>TTAT</v>
          </cell>
          <cell r="O146" t="str">
            <v>TT</v>
          </cell>
          <cell r="P146" t="str">
            <v>AT</v>
          </cell>
        </row>
        <row r="147">
          <cell r="B147" t="str">
            <v>OtsCC16ROGR_0193</v>
          </cell>
          <cell r="C147" t="str">
            <v>Rogue River</v>
          </cell>
          <cell r="D147" t="str">
            <v>Tray 2</v>
          </cell>
          <cell r="E147">
            <v>2016</v>
          </cell>
          <cell r="F147" t="str">
            <v>OtsCC16ROGR</v>
          </cell>
          <cell r="G147" t="str">
            <v>F</v>
          </cell>
          <cell r="H147">
            <v>6</v>
          </cell>
          <cell r="I147" t="str">
            <v>F6Tray 2</v>
          </cell>
          <cell r="J147" t="str">
            <v/>
          </cell>
          <cell r="K147"/>
          <cell r="L147" t="str">
            <v>0AA</v>
          </cell>
          <cell r="M147" t="str">
            <v>TTAA</v>
          </cell>
          <cell r="N147" t="str">
            <v>TTAA</v>
          </cell>
          <cell r="O147" t="str">
            <v>TT</v>
          </cell>
          <cell r="P147" t="str">
            <v>AA</v>
          </cell>
        </row>
        <row r="148">
          <cell r="B148" t="str">
            <v>OtsCC16ROGR_0194</v>
          </cell>
          <cell r="C148" t="str">
            <v>Rogue River</v>
          </cell>
          <cell r="D148" t="str">
            <v>Tray 2</v>
          </cell>
          <cell r="E148">
            <v>2016</v>
          </cell>
          <cell r="F148" t="str">
            <v>OtsCC16ROGR</v>
          </cell>
          <cell r="G148" t="str">
            <v>G</v>
          </cell>
          <cell r="H148">
            <v>6</v>
          </cell>
          <cell r="I148" t="str">
            <v>G6Tray 2</v>
          </cell>
          <cell r="J148" t="str">
            <v/>
          </cell>
          <cell r="K148"/>
          <cell r="L148" t="str">
            <v>TTAA</v>
          </cell>
          <cell r="M148" t="e">
            <v>#N/A</v>
          </cell>
          <cell r="N148" t="str">
            <v>TTAA</v>
          </cell>
          <cell r="O148" t="str">
            <v>TT</v>
          </cell>
          <cell r="P148" t="str">
            <v>AA</v>
          </cell>
        </row>
        <row r="149">
          <cell r="B149" t="str">
            <v>OtsCC16ROGR_0197</v>
          </cell>
          <cell r="C149" t="str">
            <v>Rogue River</v>
          </cell>
          <cell r="D149" t="str">
            <v>Tray 2</v>
          </cell>
          <cell r="E149">
            <v>2016</v>
          </cell>
          <cell r="F149" t="str">
            <v>OtsCC16ROGR</v>
          </cell>
          <cell r="G149" t="str">
            <v>H</v>
          </cell>
          <cell r="H149">
            <v>6</v>
          </cell>
          <cell r="I149" t="str">
            <v>H6Tray 2</v>
          </cell>
          <cell r="J149" t="str">
            <v/>
          </cell>
          <cell r="K149"/>
          <cell r="L149" t="str">
            <v>0AA</v>
          </cell>
          <cell r="M149" t="str">
            <v>0AA</v>
          </cell>
          <cell r="P149" t="str">
            <v/>
          </cell>
        </row>
        <row r="150">
          <cell r="B150" t="str">
            <v>OtsCC16ROGR_0198</v>
          </cell>
          <cell r="C150" t="str">
            <v>Rogue River</v>
          </cell>
          <cell r="D150" t="str">
            <v>Tray 2</v>
          </cell>
          <cell r="E150">
            <v>2016</v>
          </cell>
          <cell r="F150" t="str">
            <v>OtsCC16ROGR</v>
          </cell>
          <cell r="G150" t="str">
            <v>A</v>
          </cell>
          <cell r="H150">
            <v>7</v>
          </cell>
          <cell r="I150" t="str">
            <v>A7Tray 2</v>
          </cell>
          <cell r="J150" t="str">
            <v/>
          </cell>
          <cell r="K150"/>
          <cell r="L150" t="str">
            <v>TT0</v>
          </cell>
          <cell r="M150" t="str">
            <v>0AA</v>
          </cell>
          <cell r="O150" t="str">
            <v>TT</v>
          </cell>
          <cell r="P150" t="str">
            <v/>
          </cell>
        </row>
        <row r="151">
          <cell r="B151" t="str">
            <v>OtsCC16ROGR_0199</v>
          </cell>
          <cell r="C151" t="str">
            <v>Rogue River</v>
          </cell>
          <cell r="D151" t="str">
            <v>Tray 2</v>
          </cell>
          <cell r="E151">
            <v>2016</v>
          </cell>
          <cell r="F151" t="str">
            <v>OtsCC16ROGR</v>
          </cell>
          <cell r="G151" t="str">
            <v>B</v>
          </cell>
          <cell r="H151">
            <v>7</v>
          </cell>
          <cell r="I151" t="str">
            <v>B7Tray 2</v>
          </cell>
          <cell r="J151" t="str">
            <v/>
          </cell>
          <cell r="K151"/>
          <cell r="L151" t="str">
            <v>TTAA</v>
          </cell>
          <cell r="M151" t="e">
            <v>#N/A</v>
          </cell>
          <cell r="N151" t="str">
            <v>TTAA</v>
          </cell>
          <cell r="O151" t="str">
            <v>TT</v>
          </cell>
          <cell r="P151" t="str">
            <v>AA</v>
          </cell>
        </row>
        <row r="152">
          <cell r="B152" t="str">
            <v>OtsCC16ROGR_0201</v>
          </cell>
          <cell r="C152" t="str">
            <v>Rogue River</v>
          </cell>
          <cell r="D152" t="str">
            <v>Tray 2</v>
          </cell>
          <cell r="E152">
            <v>2016</v>
          </cell>
          <cell r="F152" t="str">
            <v>OtsCC16ROGR</v>
          </cell>
          <cell r="G152" t="str">
            <v>C</v>
          </cell>
          <cell r="H152">
            <v>7</v>
          </cell>
          <cell r="I152" t="str">
            <v>C7Tray 2</v>
          </cell>
          <cell r="J152" t="str">
            <v/>
          </cell>
          <cell r="K152"/>
          <cell r="L152" t="str">
            <v>0AA</v>
          </cell>
          <cell r="M152" t="str">
            <v>00</v>
          </cell>
          <cell r="P152" t="str">
            <v/>
          </cell>
        </row>
        <row r="153">
          <cell r="B153" t="str">
            <v>OtsCC16ROGR_0202</v>
          </cell>
          <cell r="C153" t="str">
            <v>Rogue River</v>
          </cell>
          <cell r="D153" t="str">
            <v>Tray 2</v>
          </cell>
          <cell r="E153">
            <v>2016</v>
          </cell>
          <cell r="F153" t="str">
            <v>OtsCC16ROGR</v>
          </cell>
          <cell r="G153" t="str">
            <v>D</v>
          </cell>
          <cell r="H153">
            <v>7</v>
          </cell>
          <cell r="I153" t="str">
            <v>D7Tray 2</v>
          </cell>
          <cell r="J153" t="str">
            <v/>
          </cell>
          <cell r="K153"/>
          <cell r="L153" t="str">
            <v>TTAA</v>
          </cell>
          <cell r="M153" t="e">
            <v>#N/A</v>
          </cell>
          <cell r="N153" t="str">
            <v>TTAA</v>
          </cell>
          <cell r="O153" t="str">
            <v>TT</v>
          </cell>
          <cell r="P153" t="str">
            <v>AA</v>
          </cell>
        </row>
        <row r="154">
          <cell r="B154" t="str">
            <v>OtsCC16ROGR_0205</v>
          </cell>
          <cell r="C154" t="str">
            <v>Rogue River</v>
          </cell>
          <cell r="D154" t="str">
            <v>Tray 2</v>
          </cell>
          <cell r="E154">
            <v>2016</v>
          </cell>
          <cell r="F154" t="str">
            <v>OtsCC16ROGR</v>
          </cell>
          <cell r="G154" t="str">
            <v>E</v>
          </cell>
          <cell r="H154">
            <v>7</v>
          </cell>
          <cell r="I154" t="str">
            <v>E7Tray 2</v>
          </cell>
          <cell r="J154" t="str">
            <v/>
          </cell>
          <cell r="K154"/>
          <cell r="L154" t="str">
            <v>TTAA</v>
          </cell>
          <cell r="M154" t="e">
            <v>#N/A</v>
          </cell>
          <cell r="N154" t="str">
            <v>TTAA</v>
          </cell>
          <cell r="O154" t="str">
            <v>TT</v>
          </cell>
          <cell r="P154" t="str">
            <v>AA</v>
          </cell>
        </row>
        <row r="155">
          <cell r="B155" t="str">
            <v>OtsCC16ROGR_0206</v>
          </cell>
          <cell r="C155" t="str">
            <v>Rogue River</v>
          </cell>
          <cell r="D155" t="str">
            <v>Tray 2</v>
          </cell>
          <cell r="E155">
            <v>2016</v>
          </cell>
          <cell r="F155" t="str">
            <v>OtsCC16ROGR</v>
          </cell>
          <cell r="G155" t="str">
            <v>F</v>
          </cell>
          <cell r="H155">
            <v>7</v>
          </cell>
          <cell r="I155" t="str">
            <v>F7Tray 2</v>
          </cell>
          <cell r="J155" t="str">
            <v/>
          </cell>
          <cell r="K155"/>
          <cell r="L155" t="str">
            <v>ATAT</v>
          </cell>
          <cell r="M155" t="e">
            <v>#N/A</v>
          </cell>
          <cell r="N155" t="str">
            <v>ATAT</v>
          </cell>
          <cell r="O155" t="str">
            <v>AT</v>
          </cell>
          <cell r="P155" t="str">
            <v>AT</v>
          </cell>
        </row>
        <row r="156">
          <cell r="B156" t="str">
            <v>OtsCC16ROGR_0207</v>
          </cell>
          <cell r="C156" t="str">
            <v>Rogue River</v>
          </cell>
          <cell r="D156" t="str">
            <v>Tray 2</v>
          </cell>
          <cell r="E156">
            <v>2016</v>
          </cell>
          <cell r="F156" t="str">
            <v>OtsCC16ROGR</v>
          </cell>
          <cell r="G156" t="str">
            <v>G</v>
          </cell>
          <cell r="H156">
            <v>7</v>
          </cell>
          <cell r="I156" t="str">
            <v>G7Tray 2</v>
          </cell>
          <cell r="J156" t="str">
            <v/>
          </cell>
          <cell r="K156"/>
          <cell r="L156" t="str">
            <v>0AA</v>
          </cell>
          <cell r="M156" t="str">
            <v>TTAA</v>
          </cell>
          <cell r="N156" t="str">
            <v>TTAA</v>
          </cell>
          <cell r="O156" t="str">
            <v>TT</v>
          </cell>
          <cell r="P156" t="str">
            <v>AA</v>
          </cell>
        </row>
        <row r="157">
          <cell r="B157" t="str">
            <v>OtsCC16ROGR_0208</v>
          </cell>
          <cell r="C157" t="str">
            <v>Rogue River</v>
          </cell>
          <cell r="D157" t="str">
            <v>Tray 2</v>
          </cell>
          <cell r="E157">
            <v>2016</v>
          </cell>
          <cell r="F157" t="str">
            <v>OtsCC16ROGR</v>
          </cell>
          <cell r="G157" t="str">
            <v>H</v>
          </cell>
          <cell r="H157">
            <v>7</v>
          </cell>
          <cell r="I157" t="str">
            <v>H7Tray 2</v>
          </cell>
          <cell r="J157" t="str">
            <v/>
          </cell>
          <cell r="K157"/>
          <cell r="L157" t="str">
            <v>ATAA</v>
          </cell>
          <cell r="M157" t="e">
            <v>#N/A</v>
          </cell>
          <cell r="N157" t="str">
            <v>ATAA</v>
          </cell>
          <cell r="O157" t="str">
            <v>AT</v>
          </cell>
          <cell r="P157" t="str">
            <v>AA</v>
          </cell>
        </row>
        <row r="158">
          <cell r="B158" t="str">
            <v>OtsCC16ROGR_0209</v>
          </cell>
          <cell r="C158" t="str">
            <v>Rogue River</v>
          </cell>
          <cell r="D158" t="str">
            <v>Tray 2</v>
          </cell>
          <cell r="E158">
            <v>2016</v>
          </cell>
          <cell r="F158" t="str">
            <v>OtsCC16ROGR</v>
          </cell>
          <cell r="G158" t="str">
            <v>A</v>
          </cell>
          <cell r="H158">
            <v>8</v>
          </cell>
          <cell r="I158" t="str">
            <v>A8Tray 2</v>
          </cell>
          <cell r="J158" t="str">
            <v/>
          </cell>
          <cell r="K158"/>
          <cell r="L158" t="str">
            <v>ATAT</v>
          </cell>
          <cell r="M158" t="e">
            <v>#N/A</v>
          </cell>
          <cell r="N158" t="str">
            <v>ATAT</v>
          </cell>
          <cell r="O158" t="str">
            <v>AT</v>
          </cell>
          <cell r="P158" t="str">
            <v>AT</v>
          </cell>
        </row>
        <row r="159">
          <cell r="B159" t="str">
            <v>OtsCC16ROGR_0210</v>
          </cell>
          <cell r="C159" t="str">
            <v>Rogue River</v>
          </cell>
          <cell r="D159" t="str">
            <v>Tray 2</v>
          </cell>
          <cell r="E159">
            <v>2016</v>
          </cell>
          <cell r="F159" t="str">
            <v>OtsCC16ROGR</v>
          </cell>
          <cell r="G159" t="str">
            <v>B</v>
          </cell>
          <cell r="H159">
            <v>8</v>
          </cell>
          <cell r="I159" t="str">
            <v>B8Tray 2</v>
          </cell>
          <cell r="J159" t="str">
            <v/>
          </cell>
          <cell r="K159"/>
          <cell r="L159" t="str">
            <v>0AA</v>
          </cell>
          <cell r="M159" t="str">
            <v>TTAA</v>
          </cell>
          <cell r="N159" t="str">
            <v>TTAA</v>
          </cell>
          <cell r="O159" t="str">
            <v>TT</v>
          </cell>
          <cell r="P159" t="str">
            <v>AA</v>
          </cell>
        </row>
        <row r="160">
          <cell r="B160" t="str">
            <v>OtsCC16ROGR_0211</v>
          </cell>
          <cell r="C160" t="str">
            <v>Rogue River</v>
          </cell>
          <cell r="D160" t="str">
            <v>Tray 2</v>
          </cell>
          <cell r="E160">
            <v>2016</v>
          </cell>
          <cell r="F160" t="str">
            <v>OtsCC16ROGR</v>
          </cell>
          <cell r="G160" t="str">
            <v>C</v>
          </cell>
          <cell r="H160">
            <v>8</v>
          </cell>
          <cell r="I160" t="str">
            <v>C8Tray 2</v>
          </cell>
          <cell r="J160" t="str">
            <v/>
          </cell>
          <cell r="K160"/>
          <cell r="M160" t="str">
            <v>TTAT</v>
          </cell>
          <cell r="N160" t="str">
            <v>TTAT</v>
          </cell>
          <cell r="O160" t="str">
            <v>TT</v>
          </cell>
          <cell r="P160" t="str">
            <v>AT</v>
          </cell>
        </row>
        <row r="161">
          <cell r="B161" t="str">
            <v>OtsCC16ROGR_0212</v>
          </cell>
          <cell r="C161" t="str">
            <v>Rogue River</v>
          </cell>
          <cell r="D161" t="str">
            <v>Tray 2</v>
          </cell>
          <cell r="E161">
            <v>2016</v>
          </cell>
          <cell r="F161" t="str">
            <v>OtsCC16ROGR</v>
          </cell>
          <cell r="G161" t="str">
            <v>D</v>
          </cell>
          <cell r="H161">
            <v>8</v>
          </cell>
          <cell r="I161" t="str">
            <v>D8Tray 2</v>
          </cell>
          <cell r="J161" t="str">
            <v/>
          </cell>
          <cell r="K161"/>
          <cell r="L161" t="str">
            <v>ATAT</v>
          </cell>
          <cell r="M161" t="e">
            <v>#N/A</v>
          </cell>
          <cell r="N161" t="str">
            <v>ATAT</v>
          </cell>
          <cell r="O161" t="str">
            <v>AT</v>
          </cell>
          <cell r="P161" t="str">
            <v>AT</v>
          </cell>
        </row>
        <row r="162">
          <cell r="B162" t="str">
            <v>OtsCC16ROGR_0213</v>
          </cell>
          <cell r="C162" t="str">
            <v>Rogue River</v>
          </cell>
          <cell r="D162" t="str">
            <v>Tray 2</v>
          </cell>
          <cell r="E162">
            <v>2016</v>
          </cell>
          <cell r="F162" t="str">
            <v>OtsCC16ROGR</v>
          </cell>
          <cell r="G162" t="str">
            <v>E</v>
          </cell>
          <cell r="H162">
            <v>8</v>
          </cell>
          <cell r="I162" t="str">
            <v>E8Tray 2</v>
          </cell>
          <cell r="J162" t="str">
            <v/>
          </cell>
          <cell r="K162"/>
          <cell r="L162" t="str">
            <v>0AT</v>
          </cell>
          <cell r="M162" t="str">
            <v>00</v>
          </cell>
          <cell r="P162" t="str">
            <v/>
          </cell>
        </row>
        <row r="163">
          <cell r="B163" t="str">
            <v>OtsCC16ROGR_0214</v>
          </cell>
          <cell r="C163" t="str">
            <v>Rogue River</v>
          </cell>
          <cell r="D163" t="str">
            <v>Tray 2</v>
          </cell>
          <cell r="E163">
            <v>2016</v>
          </cell>
          <cell r="F163" t="str">
            <v>OtsCC16ROGR</v>
          </cell>
          <cell r="G163" t="str">
            <v>F</v>
          </cell>
          <cell r="H163">
            <v>8</v>
          </cell>
          <cell r="I163" t="str">
            <v>F8Tray 2</v>
          </cell>
          <cell r="J163" t="str">
            <v/>
          </cell>
          <cell r="K163"/>
          <cell r="L163" t="str">
            <v>TTAA</v>
          </cell>
          <cell r="M163" t="e">
            <v>#N/A</v>
          </cell>
          <cell r="N163" t="str">
            <v>TTAA</v>
          </cell>
          <cell r="O163" t="str">
            <v>TT</v>
          </cell>
          <cell r="P163" t="str">
            <v>AA</v>
          </cell>
        </row>
        <row r="164">
          <cell r="B164" t="str">
            <v>OtsCC16ROGR_0216</v>
          </cell>
          <cell r="C164" t="str">
            <v>Rogue River</v>
          </cell>
          <cell r="D164" t="str">
            <v>Tray 2</v>
          </cell>
          <cell r="E164">
            <v>2016</v>
          </cell>
          <cell r="F164" t="str">
            <v>OtsCC16ROGR</v>
          </cell>
          <cell r="G164" t="str">
            <v>G</v>
          </cell>
          <cell r="H164">
            <v>8</v>
          </cell>
          <cell r="I164" t="str">
            <v>G8Tray 2</v>
          </cell>
          <cell r="J164" t="str">
            <v/>
          </cell>
          <cell r="K164"/>
          <cell r="M164" t="str">
            <v>0AA</v>
          </cell>
          <cell r="P164" t="str">
            <v/>
          </cell>
        </row>
        <row r="165">
          <cell r="B165" t="str">
            <v>OtsCC16ROGR_0217</v>
          </cell>
          <cell r="C165" t="str">
            <v>Rogue River</v>
          </cell>
          <cell r="D165" t="str">
            <v>Tray 2</v>
          </cell>
          <cell r="E165">
            <v>2016</v>
          </cell>
          <cell r="F165" t="str">
            <v>OtsCC16ROGR</v>
          </cell>
          <cell r="G165" t="str">
            <v>H</v>
          </cell>
          <cell r="H165">
            <v>8</v>
          </cell>
          <cell r="I165" t="str">
            <v>H8Tray 2</v>
          </cell>
          <cell r="J165" t="str">
            <v/>
          </cell>
          <cell r="K165"/>
          <cell r="L165" t="str">
            <v>0AA</v>
          </cell>
          <cell r="M165" t="str">
            <v>0AT</v>
          </cell>
          <cell r="P165" t="str">
            <v/>
          </cell>
        </row>
        <row r="166">
          <cell r="B166" t="str">
            <v>OtsCC16ROGR_0218</v>
          </cell>
          <cell r="C166" t="str">
            <v>Rogue River</v>
          </cell>
          <cell r="D166" t="str">
            <v>Tray 2</v>
          </cell>
          <cell r="E166">
            <v>2016</v>
          </cell>
          <cell r="F166" t="str">
            <v>OtsCC16ROGR</v>
          </cell>
          <cell r="G166" t="str">
            <v>A</v>
          </cell>
          <cell r="H166">
            <v>9</v>
          </cell>
          <cell r="I166" t="str">
            <v>A9Tray 2</v>
          </cell>
          <cell r="J166" t="str">
            <v/>
          </cell>
          <cell r="K166"/>
          <cell r="L166" t="str">
            <v>TTAA</v>
          </cell>
          <cell r="M166" t="e">
            <v>#N/A</v>
          </cell>
          <cell r="N166" t="str">
            <v>TTAA</v>
          </cell>
          <cell r="O166" t="str">
            <v>TT</v>
          </cell>
          <cell r="P166" t="str">
            <v>AA</v>
          </cell>
        </row>
        <row r="167">
          <cell r="B167" t="str">
            <v>OtsCC16ROGR_0219</v>
          </cell>
          <cell r="C167" t="str">
            <v>Rogue River</v>
          </cell>
          <cell r="D167" t="str">
            <v>Tray 2</v>
          </cell>
          <cell r="E167">
            <v>2016</v>
          </cell>
          <cell r="F167" t="str">
            <v>OtsCC16ROGR</v>
          </cell>
          <cell r="G167" t="str">
            <v>B</v>
          </cell>
          <cell r="H167">
            <v>9</v>
          </cell>
          <cell r="I167" t="str">
            <v>B9Tray 2</v>
          </cell>
          <cell r="J167" t="str">
            <v/>
          </cell>
          <cell r="K167"/>
          <cell r="M167" t="str">
            <v>ATAT</v>
          </cell>
          <cell r="N167" t="str">
            <v>ATAT</v>
          </cell>
          <cell r="O167" t="str">
            <v>AT</v>
          </cell>
          <cell r="P167" t="str">
            <v>AT</v>
          </cell>
        </row>
        <row r="168">
          <cell r="B168" t="str">
            <v>OtsCC16ROGR_0220</v>
          </cell>
          <cell r="C168" t="str">
            <v>Rogue River</v>
          </cell>
          <cell r="D168" t="str">
            <v>Tray 2</v>
          </cell>
          <cell r="E168">
            <v>2016</v>
          </cell>
          <cell r="F168" t="str">
            <v>OtsCC16ROGR</v>
          </cell>
          <cell r="G168" t="str">
            <v>C</v>
          </cell>
          <cell r="H168">
            <v>9</v>
          </cell>
          <cell r="I168" t="str">
            <v>C9Tray 2</v>
          </cell>
          <cell r="J168" t="str">
            <v/>
          </cell>
          <cell r="K168"/>
          <cell r="L168" t="str">
            <v>0AA</v>
          </cell>
          <cell r="M168" t="str">
            <v>TTAA</v>
          </cell>
          <cell r="N168" t="str">
            <v>TTAA</v>
          </cell>
          <cell r="O168" t="str">
            <v>TT</v>
          </cell>
          <cell r="P168" t="str">
            <v>AA</v>
          </cell>
        </row>
        <row r="169">
          <cell r="B169" t="str">
            <v>OtsCC16ROGR_0221</v>
          </cell>
          <cell r="C169" t="str">
            <v>Rogue River</v>
          </cell>
          <cell r="D169" t="str">
            <v>Tray 2</v>
          </cell>
          <cell r="E169">
            <v>2016</v>
          </cell>
          <cell r="F169" t="str">
            <v>OtsCC16ROGR</v>
          </cell>
          <cell r="G169" t="str">
            <v>D</v>
          </cell>
          <cell r="H169">
            <v>9</v>
          </cell>
          <cell r="I169" t="str">
            <v>D9Tray 2</v>
          </cell>
          <cell r="J169" t="str">
            <v/>
          </cell>
          <cell r="K169"/>
          <cell r="M169" t="str">
            <v>TTAT</v>
          </cell>
          <cell r="N169" t="str">
            <v>TTAT</v>
          </cell>
          <cell r="O169" t="str">
            <v>TT</v>
          </cell>
          <cell r="P169" t="str">
            <v>AT</v>
          </cell>
        </row>
        <row r="170">
          <cell r="B170" t="str">
            <v>OtsCC16ROGR_0222</v>
          </cell>
          <cell r="C170" t="str">
            <v>Rogue River</v>
          </cell>
          <cell r="D170" t="str">
            <v>Tray 2</v>
          </cell>
          <cell r="E170">
            <v>2016</v>
          </cell>
          <cell r="F170" t="str">
            <v>OtsCC16ROGR</v>
          </cell>
          <cell r="G170" t="str">
            <v>E</v>
          </cell>
          <cell r="H170">
            <v>9</v>
          </cell>
          <cell r="I170" t="str">
            <v>E9Tray 2</v>
          </cell>
          <cell r="J170" t="str">
            <v/>
          </cell>
          <cell r="K170"/>
          <cell r="M170" t="str">
            <v>0AT</v>
          </cell>
          <cell r="P170" t="str">
            <v/>
          </cell>
        </row>
        <row r="171">
          <cell r="B171" t="str">
            <v>OtsCC16ROGR_0224</v>
          </cell>
          <cell r="C171" t="str">
            <v>Rogue River</v>
          </cell>
          <cell r="D171" t="str">
            <v>Tray 2</v>
          </cell>
          <cell r="E171">
            <v>2016</v>
          </cell>
          <cell r="F171" t="str">
            <v>OtsCC16ROGR</v>
          </cell>
          <cell r="G171" t="str">
            <v>F</v>
          </cell>
          <cell r="H171">
            <v>9</v>
          </cell>
          <cell r="I171" t="str">
            <v>F9Tray 2</v>
          </cell>
          <cell r="J171" t="str">
            <v/>
          </cell>
          <cell r="K171"/>
          <cell r="L171" t="str">
            <v>TTAA</v>
          </cell>
          <cell r="M171" t="e">
            <v>#N/A</v>
          </cell>
          <cell r="N171" t="str">
            <v>TTAA</v>
          </cell>
          <cell r="O171" t="str">
            <v>TT</v>
          </cell>
          <cell r="P171" t="str">
            <v>AA</v>
          </cell>
        </row>
        <row r="172">
          <cell r="B172" t="str">
            <v>OtsCC16ROGR_0227</v>
          </cell>
          <cell r="C172" t="str">
            <v>Rogue River</v>
          </cell>
          <cell r="D172" t="str">
            <v>Tray 2</v>
          </cell>
          <cell r="E172">
            <v>2016</v>
          </cell>
          <cell r="F172" t="str">
            <v>OtsCC16ROGR</v>
          </cell>
          <cell r="G172" t="str">
            <v>G</v>
          </cell>
          <cell r="H172">
            <v>9</v>
          </cell>
          <cell r="I172" t="str">
            <v>G9Tray 2</v>
          </cell>
          <cell r="J172" t="str">
            <v/>
          </cell>
          <cell r="K172"/>
          <cell r="L172" t="str">
            <v>TT0</v>
          </cell>
          <cell r="M172" t="str">
            <v>0AA</v>
          </cell>
          <cell r="O172" t="str">
            <v>TT</v>
          </cell>
          <cell r="P172" t="str">
            <v/>
          </cell>
        </row>
        <row r="173">
          <cell r="B173" t="str">
            <v>OtsCC16ROGR_0230</v>
          </cell>
          <cell r="C173" t="str">
            <v>Rogue River</v>
          </cell>
          <cell r="D173" t="str">
            <v>Tray 2</v>
          </cell>
          <cell r="E173">
            <v>2016</v>
          </cell>
          <cell r="F173" t="str">
            <v>OtsCC16ROGR</v>
          </cell>
          <cell r="G173" t="str">
            <v>H</v>
          </cell>
          <cell r="H173">
            <v>9</v>
          </cell>
          <cell r="I173" t="str">
            <v>H9Tray 2</v>
          </cell>
          <cell r="J173" t="str">
            <v/>
          </cell>
          <cell r="K173"/>
          <cell r="L173" t="str">
            <v>AA0</v>
          </cell>
          <cell r="M173" t="str">
            <v>AATT</v>
          </cell>
          <cell r="N173" t="str">
            <v>AATT</v>
          </cell>
          <cell r="O173" t="str">
            <v>AA</v>
          </cell>
          <cell r="P173" t="str">
            <v>TT</v>
          </cell>
        </row>
        <row r="174">
          <cell r="B174" t="str">
            <v>OtsCC16ROGR_0233</v>
          </cell>
          <cell r="C174" t="str">
            <v>Rogue River</v>
          </cell>
          <cell r="D174" t="str">
            <v>Tray 2</v>
          </cell>
          <cell r="E174">
            <v>2016</v>
          </cell>
          <cell r="F174" t="str">
            <v>OtsCC16ROGR</v>
          </cell>
          <cell r="G174" t="str">
            <v>A</v>
          </cell>
          <cell r="H174">
            <v>10</v>
          </cell>
          <cell r="I174" t="str">
            <v>A10Tray 2</v>
          </cell>
          <cell r="J174" t="str">
            <v/>
          </cell>
          <cell r="K174"/>
          <cell r="L174" t="str">
            <v>AAAT</v>
          </cell>
          <cell r="M174" t="e">
            <v>#N/A</v>
          </cell>
          <cell r="N174" t="str">
            <v>AAAT</v>
          </cell>
          <cell r="O174" t="str">
            <v>AA</v>
          </cell>
          <cell r="P174" t="str">
            <v>AT</v>
          </cell>
        </row>
        <row r="175">
          <cell r="B175" t="str">
            <v>OtsCC16ROGR_0235</v>
          </cell>
          <cell r="C175" t="str">
            <v>Rogue River</v>
          </cell>
          <cell r="D175" t="str">
            <v>Tray 2</v>
          </cell>
          <cell r="E175">
            <v>2016</v>
          </cell>
          <cell r="F175" t="str">
            <v>OtsCC16ROGR</v>
          </cell>
          <cell r="G175" t="str">
            <v>B</v>
          </cell>
          <cell r="H175">
            <v>10</v>
          </cell>
          <cell r="I175" t="str">
            <v>B10Tray 2</v>
          </cell>
          <cell r="J175" t="str">
            <v/>
          </cell>
          <cell r="K175"/>
          <cell r="L175" t="str">
            <v>TT0</v>
          </cell>
          <cell r="M175" t="str">
            <v>TTAA</v>
          </cell>
          <cell r="N175" t="str">
            <v>TTAA</v>
          </cell>
          <cell r="O175" t="str">
            <v>TT</v>
          </cell>
          <cell r="P175" t="str">
            <v>AA</v>
          </cell>
        </row>
        <row r="176">
          <cell r="B176" t="str">
            <v>OtsCC16ROGR_0240</v>
          </cell>
          <cell r="C176" t="str">
            <v>Rogue River</v>
          </cell>
          <cell r="D176" t="str">
            <v>Tray 2</v>
          </cell>
          <cell r="E176">
            <v>2016</v>
          </cell>
          <cell r="F176" t="str">
            <v>OtsCC16ROGR</v>
          </cell>
          <cell r="G176" t="str">
            <v>C</v>
          </cell>
          <cell r="H176">
            <v>10</v>
          </cell>
          <cell r="I176" t="str">
            <v>C10Tray 2</v>
          </cell>
          <cell r="J176" t="str">
            <v/>
          </cell>
          <cell r="K176"/>
          <cell r="L176" t="str">
            <v>TTAA</v>
          </cell>
          <cell r="M176" t="e">
            <v>#N/A</v>
          </cell>
          <cell r="N176" t="str">
            <v>TTAA</v>
          </cell>
          <cell r="O176" t="str">
            <v>TT</v>
          </cell>
          <cell r="P176" t="str">
            <v>AA</v>
          </cell>
        </row>
        <row r="177">
          <cell r="B177" t="str">
            <v>OtsCC16ROGR_0242</v>
          </cell>
          <cell r="C177" t="str">
            <v>Rogue River</v>
          </cell>
          <cell r="D177" t="str">
            <v>Tray 2</v>
          </cell>
          <cell r="E177">
            <v>2016</v>
          </cell>
          <cell r="F177" t="str">
            <v>OtsCC16ROGR</v>
          </cell>
          <cell r="G177" t="str">
            <v>D</v>
          </cell>
          <cell r="H177">
            <v>10</v>
          </cell>
          <cell r="I177" t="str">
            <v>D10Tray 2</v>
          </cell>
          <cell r="J177" t="str">
            <v/>
          </cell>
          <cell r="K177"/>
          <cell r="L177" t="str">
            <v>TTAA</v>
          </cell>
          <cell r="M177" t="e">
            <v>#N/A</v>
          </cell>
          <cell r="N177" t="str">
            <v>TTAA</v>
          </cell>
          <cell r="O177" t="str">
            <v>TT</v>
          </cell>
          <cell r="P177" t="str">
            <v>AA</v>
          </cell>
        </row>
        <row r="178">
          <cell r="B178" t="str">
            <v>OtsCC16ROGR_0244</v>
          </cell>
          <cell r="C178" t="str">
            <v>Rogue River</v>
          </cell>
          <cell r="D178" t="str">
            <v>Tray 2</v>
          </cell>
          <cell r="E178">
            <v>2016</v>
          </cell>
          <cell r="F178" t="str">
            <v>OtsCC16ROGR</v>
          </cell>
          <cell r="G178" t="str">
            <v>E</v>
          </cell>
          <cell r="H178">
            <v>10</v>
          </cell>
          <cell r="I178" t="str">
            <v>E10Tray 2</v>
          </cell>
          <cell r="J178" t="str">
            <v/>
          </cell>
          <cell r="K178"/>
          <cell r="M178" t="str">
            <v>ATTT</v>
          </cell>
          <cell r="N178" t="str">
            <v>ATTT</v>
          </cell>
          <cell r="O178" t="str">
            <v>AT</v>
          </cell>
          <cell r="P178" t="str">
            <v>TT</v>
          </cell>
        </row>
        <row r="179">
          <cell r="B179" t="str">
            <v>OtsCC16ROGR_0245</v>
          </cell>
          <cell r="C179" t="str">
            <v>Rogue River</v>
          </cell>
          <cell r="D179" t="str">
            <v>Tray 2</v>
          </cell>
          <cell r="E179">
            <v>2016</v>
          </cell>
          <cell r="F179" t="str">
            <v>OtsCC16ROGR</v>
          </cell>
          <cell r="G179" t="str">
            <v>F</v>
          </cell>
          <cell r="H179">
            <v>10</v>
          </cell>
          <cell r="I179" t="str">
            <v>F10Tray 2</v>
          </cell>
          <cell r="J179" t="str">
            <v/>
          </cell>
          <cell r="K179"/>
          <cell r="L179" t="str">
            <v>ATAT</v>
          </cell>
          <cell r="M179" t="e">
            <v>#N/A</v>
          </cell>
          <cell r="N179" t="str">
            <v>ATAT</v>
          </cell>
          <cell r="O179" t="str">
            <v>AT</v>
          </cell>
          <cell r="P179" t="str">
            <v>AT</v>
          </cell>
        </row>
        <row r="180">
          <cell r="B180" t="str">
            <v>OtsCC16ROGR_0246</v>
          </cell>
          <cell r="C180" t="str">
            <v>Rogue River</v>
          </cell>
          <cell r="D180" t="str">
            <v>Tray 2</v>
          </cell>
          <cell r="E180">
            <v>2016</v>
          </cell>
          <cell r="F180" t="str">
            <v>OtsCC16ROGR</v>
          </cell>
          <cell r="G180" t="str">
            <v>G</v>
          </cell>
          <cell r="H180">
            <v>10</v>
          </cell>
          <cell r="I180" t="str">
            <v>G10Tray 2</v>
          </cell>
          <cell r="J180" t="str">
            <v/>
          </cell>
          <cell r="K180"/>
          <cell r="L180" t="str">
            <v>0AA</v>
          </cell>
          <cell r="M180" t="str">
            <v>TTAT</v>
          </cell>
          <cell r="N180" t="str">
            <v>TTAT</v>
          </cell>
          <cell r="O180" t="str">
            <v>TT</v>
          </cell>
          <cell r="P180" t="str">
            <v>AT</v>
          </cell>
        </row>
        <row r="181">
          <cell r="B181" t="str">
            <v>OtsCC16ROGR_0247</v>
          </cell>
          <cell r="C181" t="str">
            <v>Rogue River</v>
          </cell>
          <cell r="D181" t="str">
            <v>Tray 2</v>
          </cell>
          <cell r="E181">
            <v>2016</v>
          </cell>
          <cell r="F181" t="str">
            <v>OtsCC16ROGR</v>
          </cell>
          <cell r="G181" t="str">
            <v>H</v>
          </cell>
          <cell r="H181">
            <v>10</v>
          </cell>
          <cell r="I181" t="str">
            <v>H10Tray 2</v>
          </cell>
          <cell r="J181" t="str">
            <v/>
          </cell>
          <cell r="K181"/>
          <cell r="M181" t="str">
            <v>00</v>
          </cell>
          <cell r="P181" t="str">
            <v/>
          </cell>
        </row>
        <row r="182">
          <cell r="B182" t="str">
            <v>OtsCC16ROGR_0248</v>
          </cell>
          <cell r="C182" t="str">
            <v>Rogue River</v>
          </cell>
          <cell r="D182" t="str">
            <v>Tray 2</v>
          </cell>
          <cell r="E182">
            <v>2016</v>
          </cell>
          <cell r="F182" t="str">
            <v>OtsCC16ROGR</v>
          </cell>
          <cell r="G182" t="str">
            <v>A</v>
          </cell>
          <cell r="H182">
            <v>11</v>
          </cell>
          <cell r="I182" t="str">
            <v>A11Tray 2</v>
          </cell>
          <cell r="J182" t="str">
            <v/>
          </cell>
          <cell r="K182"/>
          <cell r="L182" t="str">
            <v>0AT</v>
          </cell>
          <cell r="M182" t="str">
            <v>AT0</v>
          </cell>
          <cell r="O182" t="str">
            <v>AT</v>
          </cell>
          <cell r="P182" t="str">
            <v/>
          </cell>
        </row>
        <row r="183">
          <cell r="B183" t="str">
            <v>OtsCC16ROGR_0250</v>
          </cell>
          <cell r="C183" t="str">
            <v>Rogue River</v>
          </cell>
          <cell r="D183" t="str">
            <v>Tray 2</v>
          </cell>
          <cell r="E183">
            <v>2016</v>
          </cell>
          <cell r="F183" t="str">
            <v>OtsCC16ROGR</v>
          </cell>
          <cell r="G183" t="str">
            <v>B</v>
          </cell>
          <cell r="H183">
            <v>11</v>
          </cell>
          <cell r="I183" t="str">
            <v>B11Tray 2</v>
          </cell>
          <cell r="J183" t="str">
            <v/>
          </cell>
          <cell r="K183"/>
          <cell r="L183" t="str">
            <v>TTAA</v>
          </cell>
          <cell r="M183" t="e">
            <v>#N/A</v>
          </cell>
          <cell r="N183" t="str">
            <v>TTAA</v>
          </cell>
          <cell r="O183" t="str">
            <v>TT</v>
          </cell>
          <cell r="P183" t="str">
            <v>AA</v>
          </cell>
        </row>
        <row r="184">
          <cell r="B184" t="str">
            <v>OtsCC16ROGR_0251</v>
          </cell>
          <cell r="C184" t="str">
            <v>Rogue River</v>
          </cell>
          <cell r="D184" t="str">
            <v>Tray 2</v>
          </cell>
          <cell r="E184">
            <v>2016</v>
          </cell>
          <cell r="F184" t="str">
            <v>OtsCC16ROGR</v>
          </cell>
          <cell r="G184" t="str">
            <v>C</v>
          </cell>
          <cell r="H184">
            <v>11</v>
          </cell>
          <cell r="I184" t="str">
            <v>C11Tray 2</v>
          </cell>
          <cell r="J184" t="str">
            <v/>
          </cell>
          <cell r="K184"/>
          <cell r="L184" t="str">
            <v>0AA</v>
          </cell>
          <cell r="M184" t="str">
            <v>0AA</v>
          </cell>
          <cell r="P184" t="str">
            <v/>
          </cell>
        </row>
        <row r="185">
          <cell r="B185" t="str">
            <v>OtsCC16ROGR_0252</v>
          </cell>
          <cell r="C185" t="str">
            <v>Rogue River</v>
          </cell>
          <cell r="D185" t="str">
            <v>Tray 2</v>
          </cell>
          <cell r="E185">
            <v>2016</v>
          </cell>
          <cell r="F185" t="str">
            <v>OtsCC16ROGR</v>
          </cell>
          <cell r="G185" t="str">
            <v>D</v>
          </cell>
          <cell r="H185">
            <v>11</v>
          </cell>
          <cell r="I185" t="str">
            <v>D11Tray 2</v>
          </cell>
          <cell r="J185" t="str">
            <v/>
          </cell>
          <cell r="K185"/>
          <cell r="L185" t="str">
            <v>0AT</v>
          </cell>
          <cell r="M185" t="str">
            <v>0TT</v>
          </cell>
          <cell r="P185" t="str">
            <v/>
          </cell>
        </row>
        <row r="186">
          <cell r="B186" t="str">
            <v>OtsCC16ROGR_0253</v>
          </cell>
          <cell r="C186" t="str">
            <v>Rogue River</v>
          </cell>
          <cell r="D186" t="str">
            <v>Tray 2</v>
          </cell>
          <cell r="E186">
            <v>2016</v>
          </cell>
          <cell r="F186" t="str">
            <v>OtsCC16ROGR</v>
          </cell>
          <cell r="G186" t="str">
            <v>E</v>
          </cell>
          <cell r="H186">
            <v>11</v>
          </cell>
          <cell r="I186" t="str">
            <v>E11Tray 2</v>
          </cell>
          <cell r="J186" t="str">
            <v/>
          </cell>
          <cell r="K186"/>
          <cell r="L186" t="str">
            <v>TT0</v>
          </cell>
          <cell r="M186" t="str">
            <v>TTAA</v>
          </cell>
          <cell r="N186" t="str">
            <v>TTAA</v>
          </cell>
          <cell r="O186" t="str">
            <v>TT</v>
          </cell>
          <cell r="P186" t="str">
            <v>AA</v>
          </cell>
        </row>
        <row r="187">
          <cell r="B187" t="str">
            <v>OtsCC16ROGR_0255</v>
          </cell>
          <cell r="C187" t="str">
            <v>Rogue River</v>
          </cell>
          <cell r="D187" t="str">
            <v>Tray 2</v>
          </cell>
          <cell r="E187">
            <v>2016</v>
          </cell>
          <cell r="F187" t="str">
            <v>OtsCC16ROGR</v>
          </cell>
          <cell r="G187" t="str">
            <v>F</v>
          </cell>
          <cell r="H187">
            <v>11</v>
          </cell>
          <cell r="I187" t="str">
            <v>F11Tray 2</v>
          </cell>
          <cell r="J187" t="str">
            <v/>
          </cell>
          <cell r="K187"/>
          <cell r="L187" t="str">
            <v>ATAT</v>
          </cell>
          <cell r="M187" t="e">
            <v>#N/A</v>
          </cell>
          <cell r="N187" t="str">
            <v>ATAT</v>
          </cell>
          <cell r="O187" t="str">
            <v>AT</v>
          </cell>
          <cell r="P187" t="str">
            <v>AT</v>
          </cell>
        </row>
        <row r="188">
          <cell r="B188" t="str">
            <v>OtsCC16ROGR_0256</v>
          </cell>
          <cell r="C188" t="str">
            <v>Rogue River</v>
          </cell>
          <cell r="D188" t="str">
            <v>Tray 2</v>
          </cell>
          <cell r="E188">
            <v>2016</v>
          </cell>
          <cell r="F188" t="str">
            <v>OtsCC16ROGR</v>
          </cell>
          <cell r="G188" t="str">
            <v>G</v>
          </cell>
          <cell r="H188">
            <v>11</v>
          </cell>
          <cell r="I188" t="str">
            <v>G11Tray 2</v>
          </cell>
          <cell r="J188" t="str">
            <v/>
          </cell>
          <cell r="K188"/>
          <cell r="L188" t="str">
            <v>TTAA</v>
          </cell>
          <cell r="M188" t="e">
            <v>#N/A</v>
          </cell>
          <cell r="N188" t="str">
            <v>TTAA</v>
          </cell>
          <cell r="O188" t="str">
            <v>TT</v>
          </cell>
          <cell r="P188" t="str">
            <v>AA</v>
          </cell>
        </row>
        <row r="189">
          <cell r="B189" t="str">
            <v>OtsCC16ROGR_0257</v>
          </cell>
          <cell r="C189" t="str">
            <v>Rogue River</v>
          </cell>
          <cell r="D189" t="str">
            <v>Tray 2</v>
          </cell>
          <cell r="E189">
            <v>2016</v>
          </cell>
          <cell r="F189" t="str">
            <v>OtsCC16ROGR</v>
          </cell>
          <cell r="G189" t="str">
            <v>H</v>
          </cell>
          <cell r="H189">
            <v>11</v>
          </cell>
          <cell r="I189" t="str">
            <v>H11Tray 2</v>
          </cell>
          <cell r="J189" t="str">
            <v/>
          </cell>
          <cell r="K189"/>
          <cell r="L189" t="str">
            <v>TTAA</v>
          </cell>
          <cell r="M189" t="e">
            <v>#N/A</v>
          </cell>
          <cell r="N189" t="str">
            <v>TTAA</v>
          </cell>
          <cell r="O189" t="str">
            <v>TT</v>
          </cell>
          <cell r="P189" t="str">
            <v>AA</v>
          </cell>
        </row>
        <row r="190">
          <cell r="B190" t="str">
            <v>OtsCC16ROGR_0258</v>
          </cell>
          <cell r="C190" t="str">
            <v>Rogue River</v>
          </cell>
          <cell r="D190" t="str">
            <v>Tray 2</v>
          </cell>
          <cell r="E190">
            <v>2016</v>
          </cell>
          <cell r="F190" t="str">
            <v>OtsCC16ROGR</v>
          </cell>
          <cell r="G190" t="str">
            <v>A</v>
          </cell>
          <cell r="H190">
            <v>12</v>
          </cell>
          <cell r="I190" t="str">
            <v>A12Tray 2</v>
          </cell>
          <cell r="J190" t="str">
            <v/>
          </cell>
          <cell r="K190"/>
          <cell r="M190" t="str">
            <v>0AA</v>
          </cell>
          <cell r="P190" t="str">
            <v/>
          </cell>
        </row>
        <row r="191">
          <cell r="B191" t="str">
            <v>OtsCC16ROGR_0259</v>
          </cell>
          <cell r="C191" t="str">
            <v>Rogue River</v>
          </cell>
          <cell r="D191" t="str">
            <v>Tray 2</v>
          </cell>
          <cell r="E191">
            <v>2016</v>
          </cell>
          <cell r="F191" t="str">
            <v>OtsCC16ROGR</v>
          </cell>
          <cell r="G191" t="str">
            <v>B</v>
          </cell>
          <cell r="H191">
            <v>12</v>
          </cell>
          <cell r="I191" t="str">
            <v>B12Tray 2</v>
          </cell>
          <cell r="J191" t="str">
            <v/>
          </cell>
          <cell r="K191"/>
          <cell r="L191" t="str">
            <v>ATAT</v>
          </cell>
          <cell r="M191" t="e">
            <v>#N/A</v>
          </cell>
          <cell r="N191" t="str">
            <v>ATAT</v>
          </cell>
          <cell r="O191" t="str">
            <v>AT</v>
          </cell>
          <cell r="P191" t="str">
            <v>AT</v>
          </cell>
        </row>
        <row r="192">
          <cell r="B192" t="str">
            <v>OtsCC16ROGR_0260</v>
          </cell>
          <cell r="C192" t="str">
            <v>Rogue River</v>
          </cell>
          <cell r="D192" t="str">
            <v>Tray 2</v>
          </cell>
          <cell r="E192">
            <v>2016</v>
          </cell>
          <cell r="F192" t="str">
            <v>OtsCC16ROGR</v>
          </cell>
          <cell r="G192" t="str">
            <v>C</v>
          </cell>
          <cell r="H192">
            <v>12</v>
          </cell>
          <cell r="I192" t="str">
            <v>C12Tray 2</v>
          </cell>
          <cell r="J192" t="str">
            <v/>
          </cell>
          <cell r="K192"/>
          <cell r="M192" t="str">
            <v>00</v>
          </cell>
          <cell r="P192" t="str">
            <v/>
          </cell>
        </row>
        <row r="193">
          <cell r="B193" t="str">
            <v>Spring</v>
          </cell>
          <cell r="C193" t="e">
            <v>#N/A</v>
          </cell>
          <cell r="D193" t="str">
            <v>Tray 2</v>
          </cell>
          <cell r="E193" t="e">
            <v>#VALUE!</v>
          </cell>
          <cell r="F193" t="str">
            <v>S</v>
          </cell>
          <cell r="G193" t="str">
            <v>D</v>
          </cell>
          <cell r="H193">
            <v>12</v>
          </cell>
          <cell r="I193" t="str">
            <v>D12Tray 2</v>
          </cell>
          <cell r="J193" t="str">
            <v/>
          </cell>
          <cell r="K193"/>
          <cell r="L193" t="str">
            <v>TTAA</v>
          </cell>
          <cell r="M193" t="str">
            <v>TTAA</v>
          </cell>
          <cell r="N193" t="str">
            <v>TTAA</v>
          </cell>
          <cell r="O193" t="str">
            <v>TT</v>
          </cell>
          <cell r="P193" t="str">
            <v>AA</v>
          </cell>
        </row>
        <row r="194">
          <cell r="B194" t="str">
            <v>Heterozygous</v>
          </cell>
          <cell r="C194" t="e">
            <v>#N/A</v>
          </cell>
          <cell r="D194" t="str">
            <v>Tray 2</v>
          </cell>
          <cell r="E194" t="e">
            <v>#VALUE!</v>
          </cell>
          <cell r="F194" t="str">
            <v>Heteroz</v>
          </cell>
          <cell r="G194" t="str">
            <v>E</v>
          </cell>
          <cell r="H194">
            <v>12</v>
          </cell>
          <cell r="I194" t="str">
            <v>E12Tray 2</v>
          </cell>
          <cell r="J194" t="str">
            <v/>
          </cell>
          <cell r="K194"/>
          <cell r="L194" t="str">
            <v>ATAT</v>
          </cell>
          <cell r="M194" t="str">
            <v>ATAT</v>
          </cell>
          <cell r="N194" t="str">
            <v>ATAT</v>
          </cell>
          <cell r="O194" t="str">
            <v>AT</v>
          </cell>
          <cell r="P194" t="str">
            <v>AT</v>
          </cell>
        </row>
        <row r="195">
          <cell r="B195" t="str">
            <v>Fall</v>
          </cell>
          <cell r="C195" t="e">
            <v>#N/A</v>
          </cell>
          <cell r="D195" t="str">
            <v>Tray 2</v>
          </cell>
          <cell r="E195">
            <v>20</v>
          </cell>
          <cell r="F195" t="e">
            <v>#VALUE!</v>
          </cell>
          <cell r="G195" t="str">
            <v>F</v>
          </cell>
          <cell r="H195">
            <v>12</v>
          </cell>
          <cell r="I195" t="str">
            <v>F12Tray 2</v>
          </cell>
          <cell r="J195" t="str">
            <v/>
          </cell>
          <cell r="K195"/>
          <cell r="L195" t="str">
            <v>AATT</v>
          </cell>
          <cell r="M195" t="str">
            <v>AATT</v>
          </cell>
          <cell r="N195" t="str">
            <v>AATT</v>
          </cell>
          <cell r="O195" t="str">
            <v>AA</v>
          </cell>
          <cell r="P195" t="str">
            <v>TT</v>
          </cell>
        </row>
        <row r="196">
          <cell r="B196" t="str">
            <v>OtsCC16ROGR_0261</v>
          </cell>
          <cell r="C196" t="str">
            <v>Rogue River</v>
          </cell>
          <cell r="D196" t="str">
            <v>Tray 3</v>
          </cell>
          <cell r="E196">
            <v>2016</v>
          </cell>
          <cell r="F196" t="str">
            <v>OtsCC16ROGR</v>
          </cell>
          <cell r="G196" t="str">
            <v>A</v>
          </cell>
          <cell r="H196">
            <v>1</v>
          </cell>
          <cell r="I196" t="str">
            <v>A1Tray 3</v>
          </cell>
          <cell r="J196" t="str">
            <v/>
          </cell>
          <cell r="K196"/>
          <cell r="L196" t="str">
            <v>TTAT</v>
          </cell>
          <cell r="O196" t="str">
            <v>TT</v>
          </cell>
          <cell r="P196" t="str">
            <v>AT</v>
          </cell>
        </row>
        <row r="197">
          <cell r="B197" t="str">
            <v>OtsCC16ROGR_0262</v>
          </cell>
          <cell r="C197" t="str">
            <v>Rogue River</v>
          </cell>
          <cell r="D197" t="str">
            <v>Tray 3</v>
          </cell>
          <cell r="E197">
            <v>2016</v>
          </cell>
          <cell r="F197" t="str">
            <v>OtsCC16ROGR</v>
          </cell>
          <cell r="G197" t="str">
            <v>B</v>
          </cell>
          <cell r="H197">
            <v>1</v>
          </cell>
          <cell r="I197" t="str">
            <v>B1Tray 3</v>
          </cell>
          <cell r="J197" t="str">
            <v/>
          </cell>
          <cell r="K197"/>
          <cell r="L197" t="str">
            <v>0TT</v>
          </cell>
          <cell r="P197" t="str">
            <v>TT</v>
          </cell>
        </row>
        <row r="198">
          <cell r="B198" t="str">
            <v>OtsCC16ROGR_0263</v>
          </cell>
          <cell r="C198" t="str">
            <v>Rogue River</v>
          </cell>
          <cell r="D198" t="str">
            <v>Tray 3</v>
          </cell>
          <cell r="E198">
            <v>2016</v>
          </cell>
          <cell r="F198" t="str">
            <v>OtsCC16ROGR</v>
          </cell>
          <cell r="G198" t="str">
            <v>C</v>
          </cell>
          <cell r="H198">
            <v>1</v>
          </cell>
          <cell r="I198" t="str">
            <v>C1Tray 3</v>
          </cell>
          <cell r="J198" t="str">
            <v/>
          </cell>
          <cell r="K198"/>
          <cell r="L198" t="str">
            <v>ATAT</v>
          </cell>
          <cell r="O198" t="str">
            <v>AT</v>
          </cell>
          <cell r="P198" t="str">
            <v>AT</v>
          </cell>
        </row>
        <row r="199">
          <cell r="B199" t="str">
            <v>OtsCC16ROGR_0264</v>
          </cell>
          <cell r="C199" t="str">
            <v>Rogue River</v>
          </cell>
          <cell r="D199" t="str">
            <v>Tray 3</v>
          </cell>
          <cell r="E199">
            <v>2016</v>
          </cell>
          <cell r="F199" t="str">
            <v>OtsCC16ROGR</v>
          </cell>
          <cell r="G199" t="str">
            <v>D</v>
          </cell>
          <cell r="H199">
            <v>1</v>
          </cell>
          <cell r="I199" t="str">
            <v>D1Tray 3</v>
          </cell>
          <cell r="J199" t="str">
            <v/>
          </cell>
          <cell r="K199"/>
          <cell r="L199" t="str">
            <v>TTAA</v>
          </cell>
          <cell r="O199" t="str">
            <v>TT</v>
          </cell>
          <cell r="P199" t="str">
            <v>AA</v>
          </cell>
        </row>
        <row r="200">
          <cell r="B200" t="str">
            <v>OtsCC16ROGR_0265</v>
          </cell>
          <cell r="C200" t="str">
            <v>Rogue River</v>
          </cell>
          <cell r="D200" t="str">
            <v>Tray 3</v>
          </cell>
          <cell r="E200">
            <v>2016</v>
          </cell>
          <cell r="F200" t="str">
            <v>OtsCC16ROGR</v>
          </cell>
          <cell r="G200" t="str">
            <v>E</v>
          </cell>
          <cell r="H200">
            <v>1</v>
          </cell>
          <cell r="I200" t="str">
            <v>E1Tray 3</v>
          </cell>
          <cell r="J200" t="str">
            <v/>
          </cell>
          <cell r="K200"/>
          <cell r="L200" t="str">
            <v>0AA</v>
          </cell>
          <cell r="P200" t="str">
            <v>AA</v>
          </cell>
        </row>
        <row r="201">
          <cell r="B201" t="str">
            <v>OtsCC16ROGR_0267</v>
          </cell>
          <cell r="C201" t="str">
            <v>Rogue River</v>
          </cell>
          <cell r="D201" t="str">
            <v>Tray 3</v>
          </cell>
          <cell r="E201">
            <v>2016</v>
          </cell>
          <cell r="F201" t="str">
            <v>OtsCC16ROGR</v>
          </cell>
          <cell r="G201" t="str">
            <v>F</v>
          </cell>
          <cell r="H201">
            <v>1</v>
          </cell>
          <cell r="I201" t="str">
            <v>F1Tray 3</v>
          </cell>
          <cell r="J201" t="str">
            <v/>
          </cell>
          <cell r="K201"/>
          <cell r="L201" t="str">
            <v>ATAT</v>
          </cell>
          <cell r="O201" t="str">
            <v>AT</v>
          </cell>
          <cell r="P201" t="str">
            <v>AT</v>
          </cell>
        </row>
        <row r="202">
          <cell r="B202" t="str">
            <v>OtsCC16ROGR_0268</v>
          </cell>
          <cell r="C202" t="str">
            <v>Rogue River</v>
          </cell>
          <cell r="D202" t="str">
            <v>Tray 3</v>
          </cell>
          <cell r="E202">
            <v>2016</v>
          </cell>
          <cell r="F202" t="str">
            <v>OtsCC16ROGR</v>
          </cell>
          <cell r="G202" t="str">
            <v>G</v>
          </cell>
          <cell r="H202">
            <v>1</v>
          </cell>
          <cell r="I202" t="str">
            <v>G1Tray 3</v>
          </cell>
          <cell r="J202" t="str">
            <v/>
          </cell>
          <cell r="K202"/>
          <cell r="L202" t="str">
            <v>ATAT</v>
          </cell>
          <cell r="O202" t="str">
            <v>AT</v>
          </cell>
          <cell r="P202" t="str">
            <v>AT</v>
          </cell>
        </row>
        <row r="203">
          <cell r="B203" t="str">
            <v>OtsCC16ROGR_0269</v>
          </cell>
          <cell r="C203" t="str">
            <v>Rogue River</v>
          </cell>
          <cell r="D203" t="str">
            <v>Tray 3</v>
          </cell>
          <cell r="E203">
            <v>2016</v>
          </cell>
          <cell r="F203" t="str">
            <v>OtsCC16ROGR</v>
          </cell>
          <cell r="G203" t="str">
            <v>H</v>
          </cell>
          <cell r="H203">
            <v>1</v>
          </cell>
          <cell r="I203" t="str">
            <v>H1Tray 3</v>
          </cell>
          <cell r="J203" t="str">
            <v/>
          </cell>
          <cell r="K203"/>
          <cell r="L203" t="str">
            <v>TTAA</v>
          </cell>
          <cell r="O203" t="str">
            <v>TT</v>
          </cell>
          <cell r="P203" t="str">
            <v>AA</v>
          </cell>
        </row>
        <row r="204">
          <cell r="B204" t="str">
            <v>OtsCC16ROGR_0270</v>
          </cell>
          <cell r="C204" t="str">
            <v>Rogue River</v>
          </cell>
          <cell r="D204" t="str">
            <v>Tray 3</v>
          </cell>
          <cell r="E204">
            <v>2016</v>
          </cell>
          <cell r="F204" t="str">
            <v>OtsCC16ROGR</v>
          </cell>
          <cell r="G204" t="str">
            <v>A</v>
          </cell>
          <cell r="H204">
            <v>2</v>
          </cell>
          <cell r="I204" t="str">
            <v>A2Tray 3</v>
          </cell>
          <cell r="J204" t="str">
            <v/>
          </cell>
          <cell r="K204"/>
          <cell r="L204" t="str">
            <v>ATAT</v>
          </cell>
          <cell r="O204" t="str">
            <v>AT</v>
          </cell>
          <cell r="P204" t="str">
            <v>AT</v>
          </cell>
        </row>
        <row r="205">
          <cell r="B205" t="str">
            <v>OtsCC16ROGR_0271</v>
          </cell>
          <cell r="C205" t="str">
            <v>Rogue River</v>
          </cell>
          <cell r="D205" t="str">
            <v>Tray 3</v>
          </cell>
          <cell r="E205">
            <v>2016</v>
          </cell>
          <cell r="F205" t="str">
            <v>OtsCC16ROGR</v>
          </cell>
          <cell r="G205" t="str">
            <v>B</v>
          </cell>
          <cell r="H205">
            <v>2</v>
          </cell>
          <cell r="I205" t="str">
            <v>B2Tray 3</v>
          </cell>
          <cell r="J205" t="str">
            <v/>
          </cell>
          <cell r="K205"/>
          <cell r="L205" t="str">
            <v>00</v>
          </cell>
          <cell r="P205" t="str">
            <v/>
          </cell>
        </row>
        <row r="206">
          <cell r="B206" t="str">
            <v>OtsCC16ROGR_0273</v>
          </cell>
          <cell r="C206" t="str">
            <v>Rogue River</v>
          </cell>
          <cell r="D206" t="str">
            <v>Tray 3</v>
          </cell>
          <cell r="E206">
            <v>2016</v>
          </cell>
          <cell r="F206" t="str">
            <v>OtsCC16ROGR</v>
          </cell>
          <cell r="G206" t="str">
            <v>C</v>
          </cell>
          <cell r="H206">
            <v>2</v>
          </cell>
          <cell r="I206" t="str">
            <v>C2Tray 3</v>
          </cell>
          <cell r="J206" t="str">
            <v/>
          </cell>
          <cell r="K206"/>
          <cell r="L206" t="str">
            <v>TTAA</v>
          </cell>
          <cell r="O206" t="str">
            <v>TT</v>
          </cell>
          <cell r="P206" t="str">
            <v>AA</v>
          </cell>
        </row>
        <row r="207">
          <cell r="B207" t="str">
            <v>OtsCC16ROGR_0275</v>
          </cell>
          <cell r="C207" t="str">
            <v>Rogue River</v>
          </cell>
          <cell r="D207" t="str">
            <v>Tray 3</v>
          </cell>
          <cell r="E207">
            <v>2016</v>
          </cell>
          <cell r="F207" t="str">
            <v>OtsCC16ROGR</v>
          </cell>
          <cell r="G207" t="str">
            <v>D</v>
          </cell>
          <cell r="H207">
            <v>2</v>
          </cell>
          <cell r="I207" t="str">
            <v>D2Tray 3</v>
          </cell>
          <cell r="J207" t="str">
            <v/>
          </cell>
          <cell r="K207"/>
          <cell r="L207" t="str">
            <v>00</v>
          </cell>
          <cell r="P207" t="str">
            <v/>
          </cell>
        </row>
        <row r="208">
          <cell r="B208" t="str">
            <v>OtsCC16ROGR_0276</v>
          </cell>
          <cell r="C208" t="str">
            <v>Rogue River</v>
          </cell>
          <cell r="D208" t="str">
            <v>Tray 3</v>
          </cell>
          <cell r="E208">
            <v>2016</v>
          </cell>
          <cell r="F208" t="str">
            <v>OtsCC16ROGR</v>
          </cell>
          <cell r="G208" t="str">
            <v>E</v>
          </cell>
          <cell r="H208">
            <v>2</v>
          </cell>
          <cell r="I208" t="str">
            <v>E2Tray 3</v>
          </cell>
          <cell r="J208" t="str">
            <v/>
          </cell>
          <cell r="K208"/>
          <cell r="L208" t="str">
            <v>ATTT</v>
          </cell>
          <cell r="O208" t="str">
            <v>AT</v>
          </cell>
          <cell r="P208" t="str">
            <v>TT</v>
          </cell>
        </row>
        <row r="209">
          <cell r="B209" t="str">
            <v>OtsCC16ROGR_0277</v>
          </cell>
          <cell r="C209" t="str">
            <v>Rogue River</v>
          </cell>
          <cell r="D209" t="str">
            <v>Tray 3</v>
          </cell>
          <cell r="E209">
            <v>2016</v>
          </cell>
          <cell r="F209" t="str">
            <v>OtsCC16ROGR</v>
          </cell>
          <cell r="G209" t="str">
            <v>F</v>
          </cell>
          <cell r="H209">
            <v>2</v>
          </cell>
          <cell r="I209" t="str">
            <v>F2Tray 3</v>
          </cell>
          <cell r="J209" t="str">
            <v/>
          </cell>
          <cell r="K209"/>
          <cell r="L209" t="str">
            <v>0AA</v>
          </cell>
          <cell r="P209" t="str">
            <v>AA</v>
          </cell>
        </row>
        <row r="210">
          <cell r="B210" t="str">
            <v>OtsCC16ROGR_0279</v>
          </cell>
          <cell r="C210" t="str">
            <v>Rogue River</v>
          </cell>
          <cell r="D210" t="str">
            <v>Tray 3</v>
          </cell>
          <cell r="E210">
            <v>2016</v>
          </cell>
          <cell r="F210" t="str">
            <v>OtsCC16ROGR</v>
          </cell>
          <cell r="G210" t="str">
            <v>G</v>
          </cell>
          <cell r="H210">
            <v>2</v>
          </cell>
          <cell r="I210" t="str">
            <v>G2Tray 3</v>
          </cell>
          <cell r="J210" t="str">
            <v/>
          </cell>
          <cell r="K210"/>
          <cell r="L210" t="str">
            <v>0AA</v>
          </cell>
          <cell r="P210" t="str">
            <v>AA</v>
          </cell>
        </row>
        <row r="211">
          <cell r="B211" t="str">
            <v>OtsCC16ROGR_0280</v>
          </cell>
          <cell r="C211" t="str">
            <v>Rogue River</v>
          </cell>
          <cell r="D211" t="str">
            <v>Tray 3</v>
          </cell>
          <cell r="E211">
            <v>2016</v>
          </cell>
          <cell r="F211" t="str">
            <v>OtsCC16ROGR</v>
          </cell>
          <cell r="G211" t="str">
            <v>H</v>
          </cell>
          <cell r="H211">
            <v>2</v>
          </cell>
          <cell r="I211" t="str">
            <v>H2Tray 3</v>
          </cell>
          <cell r="J211" t="str">
            <v/>
          </cell>
          <cell r="K211"/>
          <cell r="L211" t="str">
            <v>ATAT</v>
          </cell>
          <cell r="O211" t="str">
            <v>AT</v>
          </cell>
          <cell r="P211" t="str">
            <v>AT</v>
          </cell>
        </row>
        <row r="212">
          <cell r="B212" t="str">
            <v>OtsCC16ROGR_0281</v>
          </cell>
          <cell r="C212" t="str">
            <v>Rogue River</v>
          </cell>
          <cell r="D212" t="str">
            <v>Tray 3</v>
          </cell>
          <cell r="E212">
            <v>2016</v>
          </cell>
          <cell r="F212" t="str">
            <v>OtsCC16ROGR</v>
          </cell>
          <cell r="G212" t="str">
            <v>A</v>
          </cell>
          <cell r="H212">
            <v>3</v>
          </cell>
          <cell r="I212" t="str">
            <v>A3Tray 3</v>
          </cell>
          <cell r="J212" t="str">
            <v/>
          </cell>
          <cell r="K212"/>
          <cell r="L212" t="str">
            <v>TTAA</v>
          </cell>
          <cell r="O212" t="str">
            <v>TT</v>
          </cell>
          <cell r="P212" t="str">
            <v>AA</v>
          </cell>
        </row>
        <row r="213">
          <cell r="B213" t="str">
            <v>OtsCC16ROGR_0283</v>
          </cell>
          <cell r="C213" t="str">
            <v>Rogue River</v>
          </cell>
          <cell r="D213" t="str">
            <v>Tray 3</v>
          </cell>
          <cell r="E213">
            <v>2016</v>
          </cell>
          <cell r="F213" t="str">
            <v>OtsCC16ROGR</v>
          </cell>
          <cell r="G213" t="str">
            <v>B</v>
          </cell>
          <cell r="H213">
            <v>3</v>
          </cell>
          <cell r="I213" t="str">
            <v>B3Tray 3</v>
          </cell>
          <cell r="J213" t="str">
            <v/>
          </cell>
          <cell r="K213"/>
          <cell r="L213" t="str">
            <v>00</v>
          </cell>
          <cell r="P213" t="str">
            <v/>
          </cell>
        </row>
        <row r="214">
          <cell r="B214" t="str">
            <v>OtsCC16ROGR_0285</v>
          </cell>
          <cell r="C214" t="str">
            <v>Rogue River</v>
          </cell>
          <cell r="D214" t="str">
            <v>Tray 3</v>
          </cell>
          <cell r="E214">
            <v>2016</v>
          </cell>
          <cell r="F214" t="str">
            <v>OtsCC16ROGR</v>
          </cell>
          <cell r="G214" t="str">
            <v>C</v>
          </cell>
          <cell r="H214">
            <v>3</v>
          </cell>
          <cell r="I214" t="str">
            <v>C3Tray 3</v>
          </cell>
          <cell r="J214" t="str">
            <v/>
          </cell>
          <cell r="K214"/>
          <cell r="L214" t="str">
            <v>TTAA</v>
          </cell>
          <cell r="O214" t="str">
            <v>TT</v>
          </cell>
          <cell r="P214" t="str">
            <v>AA</v>
          </cell>
        </row>
        <row r="215">
          <cell r="B215" t="str">
            <v>OtsCC16ROGR_0286</v>
          </cell>
          <cell r="C215" t="str">
            <v>Rogue River</v>
          </cell>
          <cell r="D215" t="str">
            <v>Tray 3</v>
          </cell>
          <cell r="E215">
            <v>2016</v>
          </cell>
          <cell r="F215" t="str">
            <v>OtsCC16ROGR</v>
          </cell>
          <cell r="G215" t="str">
            <v>D</v>
          </cell>
          <cell r="H215">
            <v>3</v>
          </cell>
          <cell r="I215" t="str">
            <v>D3Tray 3</v>
          </cell>
          <cell r="J215" t="str">
            <v/>
          </cell>
          <cell r="K215"/>
          <cell r="L215" t="str">
            <v>ATAT</v>
          </cell>
          <cell r="O215" t="str">
            <v>AT</v>
          </cell>
          <cell r="P215" t="str">
            <v>AT</v>
          </cell>
        </row>
        <row r="216">
          <cell r="B216" t="str">
            <v>OtsCC16ROGR_0287</v>
          </cell>
          <cell r="C216" t="str">
            <v>Rogue River</v>
          </cell>
          <cell r="D216" t="str">
            <v>Tray 3</v>
          </cell>
          <cell r="E216">
            <v>2016</v>
          </cell>
          <cell r="F216" t="str">
            <v>OtsCC16ROGR</v>
          </cell>
          <cell r="G216" t="str">
            <v>E</v>
          </cell>
          <cell r="H216">
            <v>3</v>
          </cell>
          <cell r="I216" t="str">
            <v>E3Tray 3</v>
          </cell>
          <cell r="J216" t="str">
            <v/>
          </cell>
          <cell r="K216"/>
          <cell r="L216" t="str">
            <v>00</v>
          </cell>
          <cell r="P216" t="str">
            <v/>
          </cell>
        </row>
        <row r="217">
          <cell r="B217" t="str">
            <v>OtsCC16ROGR_0288</v>
          </cell>
          <cell r="C217" t="str">
            <v>Rogue River</v>
          </cell>
          <cell r="D217" t="str">
            <v>Tray 3</v>
          </cell>
          <cell r="E217">
            <v>2016</v>
          </cell>
          <cell r="F217" t="str">
            <v>OtsCC16ROGR</v>
          </cell>
          <cell r="G217" t="str">
            <v>F</v>
          </cell>
          <cell r="H217">
            <v>3</v>
          </cell>
          <cell r="I217" t="str">
            <v>F3Tray 3</v>
          </cell>
          <cell r="J217" t="str">
            <v/>
          </cell>
          <cell r="K217"/>
          <cell r="L217" t="str">
            <v>ATAT</v>
          </cell>
          <cell r="O217" t="str">
            <v>AT</v>
          </cell>
          <cell r="P217" t="str">
            <v>AT</v>
          </cell>
        </row>
        <row r="218">
          <cell r="B218" t="str">
            <v>OtsCC16ROGR_0289</v>
          </cell>
          <cell r="C218" t="str">
            <v>Rogue River</v>
          </cell>
          <cell r="D218" t="str">
            <v>Tray 3</v>
          </cell>
          <cell r="E218">
            <v>2016</v>
          </cell>
          <cell r="F218" t="str">
            <v>OtsCC16ROGR</v>
          </cell>
          <cell r="G218" t="str">
            <v>G</v>
          </cell>
          <cell r="H218">
            <v>3</v>
          </cell>
          <cell r="I218" t="str">
            <v>G3Tray 3</v>
          </cell>
          <cell r="J218" t="str">
            <v/>
          </cell>
          <cell r="K218"/>
          <cell r="L218" t="str">
            <v>TTAA</v>
          </cell>
          <cell r="O218" t="str">
            <v>TT</v>
          </cell>
          <cell r="P218" t="str">
            <v>AA</v>
          </cell>
        </row>
        <row r="219">
          <cell r="B219" t="str">
            <v>OtsCC16ROGR_0290</v>
          </cell>
          <cell r="C219" t="str">
            <v>Rogue River</v>
          </cell>
          <cell r="D219" t="str">
            <v>Tray 3</v>
          </cell>
          <cell r="E219">
            <v>2016</v>
          </cell>
          <cell r="F219" t="str">
            <v>OtsCC16ROGR</v>
          </cell>
          <cell r="G219" t="str">
            <v>H</v>
          </cell>
          <cell r="H219">
            <v>3</v>
          </cell>
          <cell r="I219" t="str">
            <v>H3Tray 3</v>
          </cell>
          <cell r="J219" t="str">
            <v/>
          </cell>
          <cell r="K219"/>
          <cell r="L219" t="str">
            <v>TT0</v>
          </cell>
          <cell r="O219" t="str">
            <v>TT</v>
          </cell>
          <cell r="P219" t="str">
            <v/>
          </cell>
        </row>
        <row r="220">
          <cell r="B220" t="str">
            <v>OtsCC16ROGR_0292</v>
          </cell>
          <cell r="C220" t="str">
            <v>Rogue River</v>
          </cell>
          <cell r="D220" t="str">
            <v>Tray 3</v>
          </cell>
          <cell r="E220">
            <v>2016</v>
          </cell>
          <cell r="F220" t="str">
            <v>OtsCC16ROGR</v>
          </cell>
          <cell r="G220" t="str">
            <v>A</v>
          </cell>
          <cell r="H220">
            <v>4</v>
          </cell>
          <cell r="I220" t="str">
            <v>A4Tray 3</v>
          </cell>
          <cell r="J220" t="str">
            <v/>
          </cell>
          <cell r="K220"/>
          <cell r="L220" t="str">
            <v>00</v>
          </cell>
          <cell r="P220" t="str">
            <v/>
          </cell>
        </row>
        <row r="221">
          <cell r="B221" t="str">
            <v>OtsCC16ROGR_0293</v>
          </cell>
          <cell r="C221" t="str">
            <v>Rogue River</v>
          </cell>
          <cell r="D221" t="str">
            <v>Tray 3</v>
          </cell>
          <cell r="E221">
            <v>2016</v>
          </cell>
          <cell r="F221" t="str">
            <v>OtsCC16ROGR</v>
          </cell>
          <cell r="G221" t="str">
            <v>B</v>
          </cell>
          <cell r="H221">
            <v>4</v>
          </cell>
          <cell r="I221" t="str">
            <v>B4Tray 3</v>
          </cell>
          <cell r="J221" t="str">
            <v/>
          </cell>
          <cell r="K221"/>
          <cell r="L221" t="str">
            <v>0AA</v>
          </cell>
          <cell r="P221" t="str">
            <v>AA</v>
          </cell>
        </row>
        <row r="222">
          <cell r="B222" t="str">
            <v>OtsCC16ROGR_0295</v>
          </cell>
          <cell r="C222" t="str">
            <v>Rogue River</v>
          </cell>
          <cell r="D222" t="str">
            <v>Tray 3</v>
          </cell>
          <cell r="E222">
            <v>2016</v>
          </cell>
          <cell r="F222" t="str">
            <v>OtsCC16ROGR</v>
          </cell>
          <cell r="G222" t="str">
            <v>C</v>
          </cell>
          <cell r="H222">
            <v>4</v>
          </cell>
          <cell r="I222" t="str">
            <v>C4Tray 3</v>
          </cell>
          <cell r="J222" t="str">
            <v/>
          </cell>
          <cell r="K222"/>
          <cell r="L222" t="str">
            <v>TTAA</v>
          </cell>
          <cell r="O222" t="str">
            <v>TT</v>
          </cell>
          <cell r="P222" t="str">
            <v>AA</v>
          </cell>
        </row>
        <row r="223">
          <cell r="B223" t="str">
            <v>OtsCC16ROGR_0296</v>
          </cell>
          <cell r="C223" t="str">
            <v>Rogue River</v>
          </cell>
          <cell r="D223" t="str">
            <v>Tray 3</v>
          </cell>
          <cell r="E223">
            <v>2016</v>
          </cell>
          <cell r="F223" t="str">
            <v>OtsCC16ROGR</v>
          </cell>
          <cell r="G223" t="str">
            <v>D</v>
          </cell>
          <cell r="H223">
            <v>4</v>
          </cell>
          <cell r="I223" t="str">
            <v>D4Tray 3</v>
          </cell>
          <cell r="J223" t="str">
            <v/>
          </cell>
          <cell r="K223"/>
          <cell r="L223" t="str">
            <v>TTAA</v>
          </cell>
          <cell r="O223" t="str">
            <v>TT</v>
          </cell>
          <cell r="P223" t="str">
            <v>AA</v>
          </cell>
        </row>
        <row r="224">
          <cell r="B224" t="str">
            <v>OtsCC16ROGR_0297</v>
          </cell>
          <cell r="C224" t="str">
            <v>Rogue River</v>
          </cell>
          <cell r="D224" t="str">
            <v>Tray 3</v>
          </cell>
          <cell r="E224">
            <v>2016</v>
          </cell>
          <cell r="F224" t="str">
            <v>OtsCC16ROGR</v>
          </cell>
          <cell r="G224" t="str">
            <v>E</v>
          </cell>
          <cell r="H224">
            <v>4</v>
          </cell>
          <cell r="I224" t="str">
            <v>E4Tray 3</v>
          </cell>
          <cell r="J224" t="str">
            <v/>
          </cell>
          <cell r="K224"/>
          <cell r="L224" t="str">
            <v>AT0</v>
          </cell>
          <cell r="O224" t="str">
            <v>AT</v>
          </cell>
          <cell r="P224" t="str">
            <v/>
          </cell>
        </row>
        <row r="225">
          <cell r="B225" t="str">
            <v>OtsCC16ROGR_0298</v>
          </cell>
          <cell r="C225" t="str">
            <v>Rogue River</v>
          </cell>
          <cell r="D225" t="str">
            <v>Tray 3</v>
          </cell>
          <cell r="E225">
            <v>2016</v>
          </cell>
          <cell r="F225" t="str">
            <v>OtsCC16ROGR</v>
          </cell>
          <cell r="G225" t="str">
            <v>F</v>
          </cell>
          <cell r="H225">
            <v>4</v>
          </cell>
          <cell r="I225" t="str">
            <v>F4Tray 3</v>
          </cell>
          <cell r="J225" t="str">
            <v/>
          </cell>
          <cell r="K225"/>
          <cell r="L225" t="str">
            <v>ATAT</v>
          </cell>
          <cell r="O225" t="str">
            <v>AT</v>
          </cell>
          <cell r="P225" t="str">
            <v>AT</v>
          </cell>
        </row>
        <row r="226">
          <cell r="B226" t="str">
            <v>OtsCC16ROGR_0299</v>
          </cell>
          <cell r="C226" t="str">
            <v>Rogue River</v>
          </cell>
          <cell r="D226" t="str">
            <v>Tray 3</v>
          </cell>
          <cell r="E226">
            <v>2016</v>
          </cell>
          <cell r="F226" t="str">
            <v>OtsCC16ROGR</v>
          </cell>
          <cell r="G226" t="str">
            <v>G</v>
          </cell>
          <cell r="H226">
            <v>4</v>
          </cell>
          <cell r="I226" t="str">
            <v>G4Tray 3</v>
          </cell>
          <cell r="J226" t="str">
            <v/>
          </cell>
          <cell r="K226"/>
          <cell r="L226" t="str">
            <v>AT0</v>
          </cell>
          <cell r="O226" t="str">
            <v>AT</v>
          </cell>
          <cell r="P226" t="str">
            <v/>
          </cell>
        </row>
        <row r="227">
          <cell r="B227" t="str">
            <v>OtsCC16ROGR_0300</v>
          </cell>
          <cell r="C227" t="str">
            <v>Rogue River</v>
          </cell>
          <cell r="D227" t="str">
            <v>Tray 3</v>
          </cell>
          <cell r="E227">
            <v>2016</v>
          </cell>
          <cell r="F227" t="str">
            <v>OtsCC16ROGR</v>
          </cell>
          <cell r="G227" t="str">
            <v>H</v>
          </cell>
          <cell r="H227">
            <v>4</v>
          </cell>
          <cell r="I227" t="str">
            <v>H4Tray 3</v>
          </cell>
          <cell r="J227" t="str">
            <v/>
          </cell>
          <cell r="K227"/>
          <cell r="L227" t="str">
            <v>ATAT</v>
          </cell>
          <cell r="O227" t="str">
            <v>AT</v>
          </cell>
          <cell r="P227" t="str">
            <v>AT</v>
          </cell>
        </row>
        <row r="228">
          <cell r="B228" t="str">
            <v>OtsCC16ROGR_0301</v>
          </cell>
          <cell r="C228" t="str">
            <v>Rogue River</v>
          </cell>
          <cell r="D228" t="str">
            <v>Tray 3</v>
          </cell>
          <cell r="E228">
            <v>2016</v>
          </cell>
          <cell r="F228" t="str">
            <v>OtsCC16ROGR</v>
          </cell>
          <cell r="G228" t="str">
            <v>A</v>
          </cell>
          <cell r="H228">
            <v>5</v>
          </cell>
          <cell r="I228" t="str">
            <v>A5Tray 3</v>
          </cell>
          <cell r="J228" t="str">
            <v/>
          </cell>
          <cell r="K228"/>
          <cell r="L228" t="str">
            <v>ATAT</v>
          </cell>
          <cell r="O228" t="str">
            <v>AT</v>
          </cell>
          <cell r="P228" t="str">
            <v>AT</v>
          </cell>
        </row>
        <row r="229">
          <cell r="B229" t="str">
            <v>OtsCC16ROGR_0302</v>
          </cell>
          <cell r="C229" t="str">
            <v>Rogue River</v>
          </cell>
          <cell r="D229" t="str">
            <v>Tray 3</v>
          </cell>
          <cell r="E229">
            <v>2016</v>
          </cell>
          <cell r="F229" t="str">
            <v>OtsCC16ROGR</v>
          </cell>
          <cell r="G229" t="str">
            <v>B</v>
          </cell>
          <cell r="H229">
            <v>5</v>
          </cell>
          <cell r="I229" t="str">
            <v>B5Tray 3</v>
          </cell>
          <cell r="J229" t="str">
            <v/>
          </cell>
          <cell r="K229"/>
          <cell r="L229" t="str">
            <v>AT0</v>
          </cell>
          <cell r="O229" t="str">
            <v>AT</v>
          </cell>
          <cell r="P229" t="str">
            <v/>
          </cell>
        </row>
        <row r="230">
          <cell r="B230" t="str">
            <v>OtsCC16ROGR_0303</v>
          </cell>
          <cell r="C230" t="str">
            <v>Rogue River</v>
          </cell>
          <cell r="D230" t="str">
            <v>Tray 3</v>
          </cell>
          <cell r="E230">
            <v>2016</v>
          </cell>
          <cell r="F230" t="str">
            <v>OtsCC16ROGR</v>
          </cell>
          <cell r="G230" t="str">
            <v>C</v>
          </cell>
          <cell r="H230">
            <v>5</v>
          </cell>
          <cell r="I230" t="str">
            <v>C5Tray 3</v>
          </cell>
          <cell r="J230" t="str">
            <v/>
          </cell>
          <cell r="K230"/>
          <cell r="L230" t="str">
            <v>TT0</v>
          </cell>
          <cell r="O230" t="str">
            <v>TT</v>
          </cell>
          <cell r="P230" t="str">
            <v/>
          </cell>
        </row>
        <row r="231">
          <cell r="B231" t="str">
            <v>OtsCC16ROGR_0304</v>
          </cell>
          <cell r="C231" t="str">
            <v>Rogue River</v>
          </cell>
          <cell r="D231" t="str">
            <v>Tray 3</v>
          </cell>
          <cell r="E231">
            <v>2016</v>
          </cell>
          <cell r="F231" t="str">
            <v>OtsCC16ROGR</v>
          </cell>
          <cell r="G231" t="str">
            <v>D</v>
          </cell>
          <cell r="H231">
            <v>5</v>
          </cell>
          <cell r="I231" t="str">
            <v>D5Tray 3</v>
          </cell>
          <cell r="J231" t="str">
            <v/>
          </cell>
          <cell r="K231"/>
          <cell r="L231" t="str">
            <v>TTAA</v>
          </cell>
          <cell r="O231" t="str">
            <v>TT</v>
          </cell>
          <cell r="P231" t="str">
            <v>AA</v>
          </cell>
        </row>
        <row r="232">
          <cell r="B232" t="str">
            <v>OtsCC16ROGR_0305</v>
          </cell>
          <cell r="C232" t="str">
            <v>Rogue River</v>
          </cell>
          <cell r="D232" t="str">
            <v>Tray 3</v>
          </cell>
          <cell r="E232">
            <v>2016</v>
          </cell>
          <cell r="F232" t="str">
            <v>OtsCC16ROGR</v>
          </cell>
          <cell r="G232" t="str">
            <v>E</v>
          </cell>
          <cell r="H232">
            <v>5</v>
          </cell>
          <cell r="I232" t="str">
            <v>E5Tray 3</v>
          </cell>
          <cell r="J232" t="str">
            <v/>
          </cell>
          <cell r="K232"/>
          <cell r="L232" t="str">
            <v>ATAT</v>
          </cell>
          <cell r="O232" t="str">
            <v>AT</v>
          </cell>
          <cell r="P232" t="str">
            <v>AT</v>
          </cell>
        </row>
        <row r="233">
          <cell r="B233" t="str">
            <v>OtsCC16ROGR_0306</v>
          </cell>
          <cell r="C233" t="str">
            <v>Rogue River</v>
          </cell>
          <cell r="D233" t="str">
            <v>Tray 3</v>
          </cell>
          <cell r="E233">
            <v>2016</v>
          </cell>
          <cell r="F233" t="str">
            <v>OtsCC16ROGR</v>
          </cell>
          <cell r="G233" t="str">
            <v>F</v>
          </cell>
          <cell r="H233">
            <v>5</v>
          </cell>
          <cell r="I233" t="str">
            <v>F5Tray 3</v>
          </cell>
          <cell r="J233" t="str">
            <v/>
          </cell>
          <cell r="K233"/>
          <cell r="L233" t="str">
            <v>00</v>
          </cell>
          <cell r="P233" t="str">
            <v/>
          </cell>
        </row>
        <row r="234">
          <cell r="B234" t="str">
            <v>OtsCC16ROGR_0307</v>
          </cell>
          <cell r="C234" t="str">
            <v>Rogue River</v>
          </cell>
          <cell r="D234" t="str">
            <v>Tray 3</v>
          </cell>
          <cell r="E234">
            <v>2016</v>
          </cell>
          <cell r="F234" t="str">
            <v>OtsCC16ROGR</v>
          </cell>
          <cell r="G234" t="str">
            <v>G</v>
          </cell>
          <cell r="H234">
            <v>5</v>
          </cell>
          <cell r="I234" t="str">
            <v>G5Tray 3</v>
          </cell>
          <cell r="J234" t="str">
            <v/>
          </cell>
          <cell r="K234"/>
          <cell r="L234" t="str">
            <v>0AA</v>
          </cell>
          <cell r="P234" t="str">
            <v>AA</v>
          </cell>
        </row>
        <row r="235">
          <cell r="B235" t="str">
            <v>OtsCC16ROGR_0309</v>
          </cell>
          <cell r="C235" t="str">
            <v>Rogue River</v>
          </cell>
          <cell r="D235" t="str">
            <v>Tray 3</v>
          </cell>
          <cell r="E235">
            <v>2016</v>
          </cell>
          <cell r="F235" t="str">
            <v>OtsCC16ROGR</v>
          </cell>
          <cell r="G235" t="str">
            <v>H</v>
          </cell>
          <cell r="H235">
            <v>5</v>
          </cell>
          <cell r="I235" t="str">
            <v>H5Tray 3</v>
          </cell>
          <cell r="J235" t="str">
            <v/>
          </cell>
          <cell r="K235"/>
          <cell r="L235" t="str">
            <v>AT0</v>
          </cell>
          <cell r="O235" t="str">
            <v>AT</v>
          </cell>
          <cell r="P235" t="str">
            <v/>
          </cell>
        </row>
        <row r="236">
          <cell r="B236" t="str">
            <v>OtsCC16ROGR_0311</v>
          </cell>
          <cell r="C236" t="str">
            <v>Rogue River</v>
          </cell>
          <cell r="D236" t="str">
            <v>Tray 3</v>
          </cell>
          <cell r="E236">
            <v>2016</v>
          </cell>
          <cell r="F236" t="str">
            <v>OtsCC16ROGR</v>
          </cell>
          <cell r="G236" t="str">
            <v>A</v>
          </cell>
          <cell r="H236">
            <v>6</v>
          </cell>
          <cell r="I236" t="str">
            <v>A6Tray 3</v>
          </cell>
          <cell r="J236" t="str">
            <v/>
          </cell>
          <cell r="K236"/>
          <cell r="L236" t="str">
            <v>TTAA</v>
          </cell>
          <cell r="O236" t="str">
            <v>TT</v>
          </cell>
          <cell r="P236" t="str">
            <v>AA</v>
          </cell>
        </row>
        <row r="237">
          <cell r="B237" t="str">
            <v>OtsCC16ROGR_0317</v>
          </cell>
          <cell r="C237" t="str">
            <v>Rogue River</v>
          </cell>
          <cell r="D237" t="str">
            <v>Tray 3</v>
          </cell>
          <cell r="E237">
            <v>2016</v>
          </cell>
          <cell r="F237" t="str">
            <v>OtsCC16ROGR</v>
          </cell>
          <cell r="G237" t="str">
            <v>B</v>
          </cell>
          <cell r="H237">
            <v>6</v>
          </cell>
          <cell r="I237" t="str">
            <v>B6Tray 3</v>
          </cell>
          <cell r="J237" t="str">
            <v/>
          </cell>
          <cell r="K237"/>
          <cell r="L237" t="str">
            <v>ATAT</v>
          </cell>
          <cell r="O237" t="str">
            <v>AT</v>
          </cell>
          <cell r="P237" t="str">
            <v>AT</v>
          </cell>
        </row>
        <row r="238">
          <cell r="B238" t="str">
            <v>OtsCC16ROGR_0318</v>
          </cell>
          <cell r="C238" t="str">
            <v>Rogue River</v>
          </cell>
          <cell r="D238" t="str">
            <v>Tray 3</v>
          </cell>
          <cell r="E238">
            <v>2016</v>
          </cell>
          <cell r="F238" t="str">
            <v>OtsCC16ROGR</v>
          </cell>
          <cell r="G238" t="str">
            <v>C</v>
          </cell>
          <cell r="H238">
            <v>6</v>
          </cell>
          <cell r="I238" t="str">
            <v>C6Tray 3</v>
          </cell>
          <cell r="J238" t="str">
            <v/>
          </cell>
          <cell r="K238"/>
          <cell r="L238" t="str">
            <v>TTAA</v>
          </cell>
          <cell r="O238" t="str">
            <v>TT</v>
          </cell>
          <cell r="P238" t="str">
            <v>AA</v>
          </cell>
        </row>
        <row r="239">
          <cell r="B239" t="str">
            <v>OtsCC16ROGR_0319</v>
          </cell>
          <cell r="C239" t="str">
            <v>Rogue River</v>
          </cell>
          <cell r="D239" t="str">
            <v>Tray 3</v>
          </cell>
          <cell r="E239">
            <v>2016</v>
          </cell>
          <cell r="F239" t="str">
            <v>OtsCC16ROGR</v>
          </cell>
          <cell r="G239" t="str">
            <v>D</v>
          </cell>
          <cell r="H239">
            <v>6</v>
          </cell>
          <cell r="I239" t="str">
            <v>D6Tray 3</v>
          </cell>
          <cell r="J239" t="str">
            <v/>
          </cell>
          <cell r="K239"/>
          <cell r="L239" t="str">
            <v>0TT</v>
          </cell>
          <cell r="P239" t="str">
            <v>TT</v>
          </cell>
        </row>
        <row r="240">
          <cell r="B240" t="str">
            <v>OtsCC16ROGR_0322</v>
          </cell>
          <cell r="C240" t="str">
            <v>Rogue River</v>
          </cell>
          <cell r="D240" t="str">
            <v>Tray 3</v>
          </cell>
          <cell r="E240">
            <v>2016</v>
          </cell>
          <cell r="F240" t="str">
            <v>OtsCC16ROGR</v>
          </cell>
          <cell r="G240" t="str">
            <v>E</v>
          </cell>
          <cell r="H240">
            <v>6</v>
          </cell>
          <cell r="I240" t="str">
            <v>E6Tray 3</v>
          </cell>
          <cell r="J240" t="str">
            <v/>
          </cell>
          <cell r="K240"/>
          <cell r="L240" t="str">
            <v>TTAA</v>
          </cell>
          <cell r="O240" t="str">
            <v>TT</v>
          </cell>
          <cell r="P240" t="str">
            <v>AA</v>
          </cell>
        </row>
        <row r="241">
          <cell r="B241" t="str">
            <v>OtsCC16ROGR_0327</v>
          </cell>
          <cell r="C241" t="str">
            <v>Rogue River</v>
          </cell>
          <cell r="D241" t="str">
            <v>Tray 3</v>
          </cell>
          <cell r="E241">
            <v>2016</v>
          </cell>
          <cell r="F241" t="str">
            <v>OtsCC16ROGR</v>
          </cell>
          <cell r="G241" t="str">
            <v>F</v>
          </cell>
          <cell r="H241">
            <v>6</v>
          </cell>
          <cell r="I241" t="str">
            <v>F6Tray 3</v>
          </cell>
          <cell r="J241" t="str">
            <v/>
          </cell>
          <cell r="K241"/>
          <cell r="L241" t="str">
            <v>00</v>
          </cell>
          <cell r="P241" t="str">
            <v/>
          </cell>
        </row>
        <row r="242">
          <cell r="B242" t="str">
            <v>OtsCC16ROGR_0328</v>
          </cell>
          <cell r="C242" t="str">
            <v>Rogue River</v>
          </cell>
          <cell r="D242" t="str">
            <v>Tray 3</v>
          </cell>
          <cell r="E242">
            <v>2016</v>
          </cell>
          <cell r="F242" t="str">
            <v>OtsCC16ROGR</v>
          </cell>
          <cell r="G242" t="str">
            <v>G</v>
          </cell>
          <cell r="H242">
            <v>6</v>
          </cell>
          <cell r="I242" t="str">
            <v>G6Tray 3</v>
          </cell>
          <cell r="J242" t="str">
            <v/>
          </cell>
          <cell r="K242"/>
          <cell r="L242" t="str">
            <v>TTAA</v>
          </cell>
          <cell r="O242" t="str">
            <v>TT</v>
          </cell>
          <cell r="P242" t="str">
            <v>AA</v>
          </cell>
        </row>
        <row r="243">
          <cell r="B243" t="str">
            <v>OtsCC16ROGR_0330</v>
          </cell>
          <cell r="C243" t="str">
            <v>Rogue River</v>
          </cell>
          <cell r="D243" t="str">
            <v>Tray 3</v>
          </cell>
          <cell r="E243">
            <v>2016</v>
          </cell>
          <cell r="F243" t="str">
            <v>OtsCC16ROGR</v>
          </cell>
          <cell r="G243" t="str">
            <v>H</v>
          </cell>
          <cell r="H243">
            <v>6</v>
          </cell>
          <cell r="I243" t="str">
            <v>H6Tray 3</v>
          </cell>
          <cell r="J243" t="str">
            <v/>
          </cell>
          <cell r="K243"/>
          <cell r="L243" t="str">
            <v>AATT</v>
          </cell>
          <cell r="O243" t="str">
            <v>AA</v>
          </cell>
          <cell r="P243" t="str">
            <v>TT</v>
          </cell>
        </row>
        <row r="244">
          <cell r="B244" t="str">
            <v>OtsCC16ROGR_0331</v>
          </cell>
          <cell r="C244" t="str">
            <v>Rogue River</v>
          </cell>
          <cell r="D244" t="str">
            <v>Tray 3</v>
          </cell>
          <cell r="E244">
            <v>2016</v>
          </cell>
          <cell r="F244" t="str">
            <v>OtsCC16ROGR</v>
          </cell>
          <cell r="G244" t="str">
            <v>A</v>
          </cell>
          <cell r="H244">
            <v>7</v>
          </cell>
          <cell r="I244" t="str">
            <v>A7Tray 3</v>
          </cell>
          <cell r="J244" t="str">
            <v/>
          </cell>
          <cell r="K244"/>
          <cell r="L244" t="str">
            <v>TT0</v>
          </cell>
          <cell r="O244" t="str">
            <v>TT</v>
          </cell>
          <cell r="P244" t="str">
            <v/>
          </cell>
        </row>
        <row r="245">
          <cell r="B245" t="str">
            <v>OtsCC16ROGR_0333</v>
          </cell>
          <cell r="C245" t="str">
            <v>Rogue River</v>
          </cell>
          <cell r="D245" t="str">
            <v>Tray 3</v>
          </cell>
          <cell r="E245">
            <v>2016</v>
          </cell>
          <cell r="F245" t="str">
            <v>OtsCC16ROGR</v>
          </cell>
          <cell r="G245" t="str">
            <v>B</v>
          </cell>
          <cell r="H245">
            <v>7</v>
          </cell>
          <cell r="I245" t="str">
            <v>B7Tray 3</v>
          </cell>
          <cell r="J245" t="str">
            <v/>
          </cell>
          <cell r="K245"/>
          <cell r="L245" t="str">
            <v>ATAT</v>
          </cell>
          <cell r="O245" t="str">
            <v>AT</v>
          </cell>
          <cell r="P245" t="str">
            <v>AT</v>
          </cell>
        </row>
        <row r="246">
          <cell r="B246" t="str">
            <v>OtsCC16ROGR_0334</v>
          </cell>
          <cell r="C246" t="str">
            <v>Rogue River</v>
          </cell>
          <cell r="D246" t="str">
            <v>Tray 3</v>
          </cell>
          <cell r="E246">
            <v>2016</v>
          </cell>
          <cell r="F246" t="str">
            <v>OtsCC16ROGR</v>
          </cell>
          <cell r="G246" t="str">
            <v>C</v>
          </cell>
          <cell r="H246">
            <v>7</v>
          </cell>
          <cell r="I246" t="str">
            <v>C7Tray 3</v>
          </cell>
          <cell r="J246" t="str">
            <v/>
          </cell>
          <cell r="K246"/>
          <cell r="L246" t="str">
            <v>0AT</v>
          </cell>
          <cell r="P246" t="str">
            <v>AT</v>
          </cell>
        </row>
        <row r="247">
          <cell r="B247" t="str">
            <v>OtsCC16ROGR_0335</v>
          </cell>
          <cell r="C247" t="str">
            <v>Rogue River</v>
          </cell>
          <cell r="D247" t="str">
            <v>Tray 3</v>
          </cell>
          <cell r="E247">
            <v>2016</v>
          </cell>
          <cell r="F247" t="str">
            <v>OtsCC16ROGR</v>
          </cell>
          <cell r="G247" t="str">
            <v>D</v>
          </cell>
          <cell r="H247">
            <v>7</v>
          </cell>
          <cell r="I247" t="str">
            <v>D7Tray 3</v>
          </cell>
          <cell r="J247" t="str">
            <v/>
          </cell>
          <cell r="K247"/>
          <cell r="L247" t="str">
            <v>TTAT</v>
          </cell>
          <cell r="O247" t="str">
            <v>TT</v>
          </cell>
          <cell r="P247" t="str">
            <v>AT</v>
          </cell>
        </row>
        <row r="248">
          <cell r="B248" t="str">
            <v>OtsCC16ROGR_0336</v>
          </cell>
          <cell r="C248" t="str">
            <v>Rogue River</v>
          </cell>
          <cell r="D248" t="str">
            <v>Tray 3</v>
          </cell>
          <cell r="E248">
            <v>2016</v>
          </cell>
          <cell r="F248" t="str">
            <v>OtsCC16ROGR</v>
          </cell>
          <cell r="G248" t="str">
            <v>E</v>
          </cell>
          <cell r="H248">
            <v>7</v>
          </cell>
          <cell r="I248" t="str">
            <v>E7Tray 3</v>
          </cell>
          <cell r="J248" t="str">
            <v/>
          </cell>
          <cell r="K248"/>
          <cell r="L248" t="str">
            <v>00</v>
          </cell>
          <cell r="P248" t="str">
            <v/>
          </cell>
        </row>
        <row r="249">
          <cell r="B249" t="str">
            <v>OtsCC16ROGR_0338</v>
          </cell>
          <cell r="C249" t="str">
            <v>Rogue River</v>
          </cell>
          <cell r="D249" t="str">
            <v>Tray 3</v>
          </cell>
          <cell r="E249">
            <v>2016</v>
          </cell>
          <cell r="F249" t="str">
            <v>OtsCC16ROGR</v>
          </cell>
          <cell r="G249" t="str">
            <v>F</v>
          </cell>
          <cell r="H249">
            <v>7</v>
          </cell>
          <cell r="I249" t="str">
            <v>F7Tray 3</v>
          </cell>
          <cell r="J249" t="str">
            <v/>
          </cell>
          <cell r="K249"/>
          <cell r="L249" t="str">
            <v>0AA</v>
          </cell>
          <cell r="P249" t="str">
            <v>AA</v>
          </cell>
        </row>
        <row r="250">
          <cell r="B250" t="str">
            <v>OtsCC16ROGR_0339</v>
          </cell>
          <cell r="C250" t="str">
            <v>Rogue River</v>
          </cell>
          <cell r="D250" t="str">
            <v>Tray 3</v>
          </cell>
          <cell r="E250">
            <v>2016</v>
          </cell>
          <cell r="F250" t="str">
            <v>OtsCC16ROGR</v>
          </cell>
          <cell r="G250" t="str">
            <v>G</v>
          </cell>
          <cell r="H250">
            <v>7</v>
          </cell>
          <cell r="I250" t="str">
            <v>G7Tray 3</v>
          </cell>
          <cell r="J250" t="str">
            <v/>
          </cell>
          <cell r="K250"/>
          <cell r="L250" t="str">
            <v>AATT</v>
          </cell>
          <cell r="O250" t="str">
            <v>AA</v>
          </cell>
          <cell r="P250" t="str">
            <v>TT</v>
          </cell>
        </row>
        <row r="251">
          <cell r="B251" t="str">
            <v>OtsCC16ROGR_0340</v>
          </cell>
          <cell r="C251" t="str">
            <v>Rogue River</v>
          </cell>
          <cell r="D251" t="str">
            <v>Tray 3</v>
          </cell>
          <cell r="E251">
            <v>2016</v>
          </cell>
          <cell r="F251" t="str">
            <v>OtsCC16ROGR</v>
          </cell>
          <cell r="G251" t="str">
            <v>H</v>
          </cell>
          <cell r="H251">
            <v>7</v>
          </cell>
          <cell r="I251" t="str">
            <v>H7Tray 3</v>
          </cell>
          <cell r="J251" t="str">
            <v/>
          </cell>
          <cell r="K251"/>
          <cell r="L251" t="str">
            <v>0AT</v>
          </cell>
          <cell r="P251" t="str">
            <v>AT</v>
          </cell>
        </row>
        <row r="252">
          <cell r="B252" t="str">
            <v>OtsCC16ROGR_0341</v>
          </cell>
          <cell r="C252" t="str">
            <v>Rogue River</v>
          </cell>
          <cell r="D252" t="str">
            <v>Tray 3</v>
          </cell>
          <cell r="E252">
            <v>2016</v>
          </cell>
          <cell r="F252" t="str">
            <v>OtsCC16ROGR</v>
          </cell>
          <cell r="G252" t="str">
            <v>A</v>
          </cell>
          <cell r="H252">
            <v>8</v>
          </cell>
          <cell r="I252" t="str">
            <v>A8Tray 3</v>
          </cell>
          <cell r="J252" t="str">
            <v/>
          </cell>
          <cell r="K252"/>
          <cell r="L252" t="str">
            <v>00</v>
          </cell>
          <cell r="P252" t="str">
            <v/>
          </cell>
        </row>
        <row r="253">
          <cell r="B253" t="str">
            <v>OtsCC16ROGR_0343</v>
          </cell>
          <cell r="C253" t="str">
            <v>Rogue River</v>
          </cell>
          <cell r="D253" t="str">
            <v>Tray 3</v>
          </cell>
          <cell r="E253">
            <v>2016</v>
          </cell>
          <cell r="F253" t="str">
            <v>OtsCC16ROGR</v>
          </cell>
          <cell r="G253" t="str">
            <v>B</v>
          </cell>
          <cell r="H253">
            <v>8</v>
          </cell>
          <cell r="I253" t="str">
            <v>B8Tray 3</v>
          </cell>
          <cell r="J253" t="str">
            <v/>
          </cell>
          <cell r="K253"/>
          <cell r="L253" t="str">
            <v>TTAA</v>
          </cell>
          <cell r="O253" t="str">
            <v>TT</v>
          </cell>
          <cell r="P253" t="str">
            <v>AA</v>
          </cell>
        </row>
        <row r="254">
          <cell r="B254" t="str">
            <v>OtsCC16ROGR_0344</v>
          </cell>
          <cell r="C254" t="str">
            <v>Rogue River</v>
          </cell>
          <cell r="D254" t="str">
            <v>Tray 3</v>
          </cell>
          <cell r="E254">
            <v>2016</v>
          </cell>
          <cell r="F254" t="str">
            <v>OtsCC16ROGR</v>
          </cell>
          <cell r="G254" t="str">
            <v>C</v>
          </cell>
          <cell r="H254">
            <v>8</v>
          </cell>
          <cell r="I254" t="str">
            <v>C8Tray 3</v>
          </cell>
          <cell r="J254" t="str">
            <v/>
          </cell>
          <cell r="K254"/>
          <cell r="L254" t="str">
            <v>TTAA</v>
          </cell>
          <cell r="O254" t="str">
            <v>TT</v>
          </cell>
          <cell r="P254" t="str">
            <v>AA</v>
          </cell>
        </row>
        <row r="255">
          <cell r="B255" t="str">
            <v>OtsCC16ROGR_0345</v>
          </cell>
          <cell r="C255" t="str">
            <v>Rogue River</v>
          </cell>
          <cell r="D255" t="str">
            <v>Tray 3</v>
          </cell>
          <cell r="E255">
            <v>2016</v>
          </cell>
          <cell r="F255" t="str">
            <v>OtsCC16ROGR</v>
          </cell>
          <cell r="G255" t="str">
            <v>D</v>
          </cell>
          <cell r="H255">
            <v>8</v>
          </cell>
          <cell r="I255" t="str">
            <v>D8Tray 3</v>
          </cell>
          <cell r="J255" t="str">
            <v/>
          </cell>
          <cell r="K255"/>
          <cell r="L255" t="str">
            <v>TTAA</v>
          </cell>
          <cell r="O255" t="str">
            <v>TT</v>
          </cell>
          <cell r="P255" t="str">
            <v>AA</v>
          </cell>
        </row>
        <row r="256">
          <cell r="B256" t="str">
            <v>OtsCC16ROGR_0346</v>
          </cell>
          <cell r="C256" t="str">
            <v>Rogue River</v>
          </cell>
          <cell r="D256" t="str">
            <v>Tray 3</v>
          </cell>
          <cell r="E256">
            <v>2016</v>
          </cell>
          <cell r="F256" t="str">
            <v>OtsCC16ROGR</v>
          </cell>
          <cell r="G256" t="str">
            <v>E</v>
          </cell>
          <cell r="H256">
            <v>8</v>
          </cell>
          <cell r="I256" t="str">
            <v>E8Tray 3</v>
          </cell>
          <cell r="J256" t="str">
            <v/>
          </cell>
          <cell r="K256"/>
          <cell r="L256" t="str">
            <v>0AA</v>
          </cell>
          <cell r="P256" t="str">
            <v>AA</v>
          </cell>
        </row>
        <row r="257">
          <cell r="B257" t="str">
            <v>OtsCC16ROGR_0347</v>
          </cell>
          <cell r="C257" t="str">
            <v>Rogue River</v>
          </cell>
          <cell r="D257" t="str">
            <v>Tray 3</v>
          </cell>
          <cell r="E257">
            <v>2016</v>
          </cell>
          <cell r="F257" t="str">
            <v>OtsCC16ROGR</v>
          </cell>
          <cell r="G257" t="str">
            <v>F</v>
          </cell>
          <cell r="H257">
            <v>8</v>
          </cell>
          <cell r="I257" t="str">
            <v>F8Tray 3</v>
          </cell>
          <cell r="J257" t="str">
            <v/>
          </cell>
          <cell r="K257"/>
          <cell r="L257" t="str">
            <v>0AA</v>
          </cell>
          <cell r="P257" t="str">
            <v>AA</v>
          </cell>
        </row>
        <row r="258">
          <cell r="B258" t="str">
            <v>OtsCC16ROGR_0349</v>
          </cell>
          <cell r="C258" t="str">
            <v>Rogue River</v>
          </cell>
          <cell r="D258" t="str">
            <v>Tray 3</v>
          </cell>
          <cell r="E258">
            <v>2016</v>
          </cell>
          <cell r="F258" t="str">
            <v>OtsCC16ROGR</v>
          </cell>
          <cell r="G258" t="str">
            <v>G</v>
          </cell>
          <cell r="H258">
            <v>8</v>
          </cell>
          <cell r="I258" t="str">
            <v>G8Tray 3</v>
          </cell>
          <cell r="J258" t="str">
            <v/>
          </cell>
          <cell r="K258"/>
          <cell r="L258" t="str">
            <v>AT0</v>
          </cell>
          <cell r="O258" t="str">
            <v>AT</v>
          </cell>
          <cell r="P258" t="str">
            <v/>
          </cell>
        </row>
        <row r="259">
          <cell r="B259" t="str">
            <v>OtsCC16ROGR_0350</v>
          </cell>
          <cell r="C259" t="str">
            <v>Rogue River</v>
          </cell>
          <cell r="D259" t="str">
            <v>Tray 3</v>
          </cell>
          <cell r="E259">
            <v>2016</v>
          </cell>
          <cell r="F259" t="str">
            <v>OtsCC16ROGR</v>
          </cell>
          <cell r="G259" t="str">
            <v>H</v>
          </cell>
          <cell r="H259">
            <v>8</v>
          </cell>
          <cell r="I259" t="str">
            <v>H8Tray 3</v>
          </cell>
          <cell r="J259" t="str">
            <v/>
          </cell>
          <cell r="K259"/>
          <cell r="L259" t="str">
            <v>ATAT</v>
          </cell>
          <cell r="O259" t="str">
            <v>AT</v>
          </cell>
          <cell r="P259" t="str">
            <v>AT</v>
          </cell>
        </row>
        <row r="260">
          <cell r="B260" t="str">
            <v>OtsCC16ROGR_0351</v>
          </cell>
          <cell r="C260" t="str">
            <v>Rogue River</v>
          </cell>
          <cell r="D260" t="str">
            <v>Tray 3</v>
          </cell>
          <cell r="E260">
            <v>2016</v>
          </cell>
          <cell r="F260" t="str">
            <v>OtsCC16ROGR</v>
          </cell>
          <cell r="G260" t="str">
            <v>A</v>
          </cell>
          <cell r="H260">
            <v>9</v>
          </cell>
          <cell r="I260" t="str">
            <v>A9Tray 3</v>
          </cell>
          <cell r="J260" t="str">
            <v/>
          </cell>
          <cell r="K260"/>
          <cell r="L260" t="str">
            <v>TTAA</v>
          </cell>
          <cell r="O260" t="str">
            <v>TT</v>
          </cell>
          <cell r="P260" t="str">
            <v>AA</v>
          </cell>
        </row>
        <row r="261">
          <cell r="B261" t="str">
            <v>OtsCC16ROGR_0353</v>
          </cell>
          <cell r="C261" t="str">
            <v>Rogue River</v>
          </cell>
          <cell r="D261" t="str">
            <v>Tray 3</v>
          </cell>
          <cell r="E261">
            <v>2016</v>
          </cell>
          <cell r="F261" t="str">
            <v>OtsCC16ROGR</v>
          </cell>
          <cell r="G261" t="str">
            <v>B</v>
          </cell>
          <cell r="H261">
            <v>9</v>
          </cell>
          <cell r="I261" t="str">
            <v>B9Tray 3</v>
          </cell>
          <cell r="J261" t="str">
            <v/>
          </cell>
          <cell r="K261"/>
          <cell r="L261" t="str">
            <v>ATAT</v>
          </cell>
          <cell r="O261" t="str">
            <v>AT</v>
          </cell>
          <cell r="P261" t="str">
            <v>AT</v>
          </cell>
        </row>
        <row r="262">
          <cell r="B262" t="str">
            <v>OtsCC16ROGR_0354</v>
          </cell>
          <cell r="C262" t="str">
            <v>Rogue River</v>
          </cell>
          <cell r="D262" t="str">
            <v>Tray 3</v>
          </cell>
          <cell r="E262">
            <v>2016</v>
          </cell>
          <cell r="F262" t="str">
            <v>OtsCC16ROGR</v>
          </cell>
          <cell r="G262" t="str">
            <v>C</v>
          </cell>
          <cell r="H262">
            <v>9</v>
          </cell>
          <cell r="I262" t="str">
            <v>C9Tray 3</v>
          </cell>
          <cell r="J262" t="str">
            <v/>
          </cell>
          <cell r="K262"/>
          <cell r="L262" t="str">
            <v>ATAT</v>
          </cell>
          <cell r="O262" t="str">
            <v>AT</v>
          </cell>
          <cell r="P262" t="str">
            <v>AT</v>
          </cell>
        </row>
        <row r="263">
          <cell r="B263" t="str">
            <v>OtsCC16ROGR_0355</v>
          </cell>
          <cell r="C263" t="str">
            <v>Rogue River</v>
          </cell>
          <cell r="D263" t="str">
            <v>Tray 3</v>
          </cell>
          <cell r="E263">
            <v>2016</v>
          </cell>
          <cell r="F263" t="str">
            <v>OtsCC16ROGR</v>
          </cell>
          <cell r="G263" t="str">
            <v>D</v>
          </cell>
          <cell r="H263">
            <v>9</v>
          </cell>
          <cell r="I263" t="str">
            <v>D9Tray 3</v>
          </cell>
          <cell r="J263" t="str">
            <v/>
          </cell>
          <cell r="K263"/>
          <cell r="L263" t="str">
            <v>00</v>
          </cell>
          <cell r="P263" t="str">
            <v/>
          </cell>
        </row>
        <row r="264">
          <cell r="B264" t="str">
            <v>OtsCC16ROGR_0357</v>
          </cell>
          <cell r="C264" t="str">
            <v>Rogue River</v>
          </cell>
          <cell r="D264" t="str">
            <v>Tray 3</v>
          </cell>
          <cell r="E264">
            <v>2016</v>
          </cell>
          <cell r="F264" t="str">
            <v>OtsCC16ROGR</v>
          </cell>
          <cell r="G264" t="str">
            <v>E</v>
          </cell>
          <cell r="H264">
            <v>9</v>
          </cell>
          <cell r="I264" t="str">
            <v>E9Tray 3</v>
          </cell>
          <cell r="J264" t="str">
            <v/>
          </cell>
          <cell r="K264"/>
          <cell r="L264" t="str">
            <v>AT0</v>
          </cell>
          <cell r="O264" t="str">
            <v>AT</v>
          </cell>
          <cell r="P264" t="str">
            <v/>
          </cell>
        </row>
        <row r="265">
          <cell r="B265" t="str">
            <v>OtsCC16ROGR_0358</v>
          </cell>
          <cell r="C265" t="str">
            <v>Rogue River</v>
          </cell>
          <cell r="D265" t="str">
            <v>Tray 3</v>
          </cell>
          <cell r="E265">
            <v>2016</v>
          </cell>
          <cell r="F265" t="str">
            <v>OtsCC16ROGR</v>
          </cell>
          <cell r="G265" t="str">
            <v>F</v>
          </cell>
          <cell r="H265">
            <v>9</v>
          </cell>
          <cell r="I265" t="str">
            <v>F9Tray 3</v>
          </cell>
          <cell r="J265" t="str">
            <v/>
          </cell>
          <cell r="K265"/>
          <cell r="L265" t="str">
            <v>TTAA</v>
          </cell>
          <cell r="O265" t="str">
            <v>TT</v>
          </cell>
          <cell r="P265" t="str">
            <v>AA</v>
          </cell>
        </row>
        <row r="266">
          <cell r="B266" t="str">
            <v>OtsCC16ROGR_0359</v>
          </cell>
          <cell r="C266" t="str">
            <v>Rogue River</v>
          </cell>
          <cell r="D266" t="str">
            <v>Tray 3</v>
          </cell>
          <cell r="E266">
            <v>2016</v>
          </cell>
          <cell r="F266" t="str">
            <v>OtsCC16ROGR</v>
          </cell>
          <cell r="G266" t="str">
            <v>G</v>
          </cell>
          <cell r="H266">
            <v>9</v>
          </cell>
          <cell r="I266" t="str">
            <v>G9Tray 3</v>
          </cell>
          <cell r="J266" t="str">
            <v/>
          </cell>
          <cell r="K266"/>
          <cell r="L266" t="str">
            <v>0AT</v>
          </cell>
          <cell r="P266" t="str">
            <v>AT</v>
          </cell>
        </row>
        <row r="267">
          <cell r="B267" t="str">
            <v>OtsCC16ROGR_0360</v>
          </cell>
          <cell r="C267" t="str">
            <v>Rogue River</v>
          </cell>
          <cell r="D267" t="str">
            <v>Tray 3</v>
          </cell>
          <cell r="E267">
            <v>2016</v>
          </cell>
          <cell r="F267" t="str">
            <v>OtsCC16ROGR</v>
          </cell>
          <cell r="G267" t="str">
            <v>H</v>
          </cell>
          <cell r="H267">
            <v>9</v>
          </cell>
          <cell r="I267" t="str">
            <v>H9Tray 3</v>
          </cell>
          <cell r="J267" t="str">
            <v/>
          </cell>
          <cell r="K267"/>
          <cell r="L267" t="str">
            <v>AT0</v>
          </cell>
          <cell r="O267" t="str">
            <v>AT</v>
          </cell>
          <cell r="P267" t="str">
            <v/>
          </cell>
        </row>
        <row r="268">
          <cell r="B268" t="str">
            <v>OtsCC16ROGR_0362</v>
          </cell>
          <cell r="C268" t="str">
            <v>Rogue River</v>
          </cell>
          <cell r="D268" t="str">
            <v>Tray 3</v>
          </cell>
          <cell r="E268">
            <v>2016</v>
          </cell>
          <cell r="F268" t="str">
            <v>OtsCC16ROGR</v>
          </cell>
          <cell r="G268" t="str">
            <v>A</v>
          </cell>
          <cell r="H268">
            <v>10</v>
          </cell>
          <cell r="I268" t="str">
            <v>A10Tray 3</v>
          </cell>
          <cell r="J268" t="str">
            <v/>
          </cell>
          <cell r="K268"/>
          <cell r="L268" t="str">
            <v>0AA</v>
          </cell>
          <cell r="P268" t="str">
            <v>AA</v>
          </cell>
        </row>
        <row r="269">
          <cell r="B269" t="str">
            <v>OtsCC16ROGR_0364</v>
          </cell>
          <cell r="C269" t="str">
            <v>Rogue River</v>
          </cell>
          <cell r="D269" t="str">
            <v>Tray 3</v>
          </cell>
          <cell r="E269">
            <v>2016</v>
          </cell>
          <cell r="F269" t="str">
            <v>OtsCC16ROGR</v>
          </cell>
          <cell r="G269" t="str">
            <v>B</v>
          </cell>
          <cell r="H269">
            <v>10</v>
          </cell>
          <cell r="I269" t="str">
            <v>B10Tray 3</v>
          </cell>
          <cell r="J269" t="str">
            <v/>
          </cell>
          <cell r="K269"/>
          <cell r="L269" t="str">
            <v>ATAT</v>
          </cell>
          <cell r="O269" t="str">
            <v>AT</v>
          </cell>
          <cell r="P269" t="str">
            <v>AT</v>
          </cell>
        </row>
        <row r="270">
          <cell r="B270" t="str">
            <v>OtsCC16ROGR_0366</v>
          </cell>
          <cell r="C270" t="str">
            <v>Rogue River</v>
          </cell>
          <cell r="D270" t="str">
            <v>Tray 3</v>
          </cell>
          <cell r="E270">
            <v>2016</v>
          </cell>
          <cell r="F270" t="str">
            <v>OtsCC16ROGR</v>
          </cell>
          <cell r="G270" t="str">
            <v>C</v>
          </cell>
          <cell r="H270">
            <v>10</v>
          </cell>
          <cell r="I270" t="str">
            <v>C10Tray 3</v>
          </cell>
          <cell r="J270" t="str">
            <v/>
          </cell>
          <cell r="K270"/>
          <cell r="L270" t="str">
            <v>TTAT</v>
          </cell>
          <cell r="O270" t="str">
            <v>TT</v>
          </cell>
          <cell r="P270" t="str">
            <v>AT</v>
          </cell>
        </row>
        <row r="271">
          <cell r="B271" t="str">
            <v>OtsCC16ROGR_0367</v>
          </cell>
          <cell r="C271" t="str">
            <v>Rogue River</v>
          </cell>
          <cell r="D271" t="str">
            <v>Tray 3</v>
          </cell>
          <cell r="E271">
            <v>2016</v>
          </cell>
          <cell r="F271" t="str">
            <v>OtsCC16ROGR</v>
          </cell>
          <cell r="G271" t="str">
            <v>D</v>
          </cell>
          <cell r="H271">
            <v>10</v>
          </cell>
          <cell r="I271" t="str">
            <v>D10Tray 3</v>
          </cell>
          <cell r="J271" t="str">
            <v/>
          </cell>
          <cell r="K271"/>
          <cell r="L271" t="str">
            <v>ATAT</v>
          </cell>
          <cell r="O271" t="str">
            <v>AT</v>
          </cell>
          <cell r="P271" t="str">
            <v>AT</v>
          </cell>
        </row>
        <row r="272">
          <cell r="B272" t="str">
            <v>OtsCC16ROGR_0368</v>
          </cell>
          <cell r="C272" t="str">
            <v>Rogue River</v>
          </cell>
          <cell r="D272" t="str">
            <v>Tray 3</v>
          </cell>
          <cell r="E272">
            <v>2016</v>
          </cell>
          <cell r="F272" t="str">
            <v>OtsCC16ROGR</v>
          </cell>
          <cell r="G272" t="str">
            <v>E</v>
          </cell>
          <cell r="H272">
            <v>10</v>
          </cell>
          <cell r="I272" t="str">
            <v>E10Tray 3</v>
          </cell>
          <cell r="J272" t="str">
            <v/>
          </cell>
          <cell r="K272"/>
          <cell r="L272" t="str">
            <v>0AA</v>
          </cell>
          <cell r="P272" t="str">
            <v>AA</v>
          </cell>
        </row>
        <row r="273">
          <cell r="B273" t="str">
            <v>OtsCC16ROGR_0369</v>
          </cell>
          <cell r="C273" t="str">
            <v>Rogue River</v>
          </cell>
          <cell r="D273" t="str">
            <v>Tray 3</v>
          </cell>
          <cell r="E273">
            <v>2016</v>
          </cell>
          <cell r="F273" t="str">
            <v>OtsCC16ROGR</v>
          </cell>
          <cell r="G273" t="str">
            <v>F</v>
          </cell>
          <cell r="H273">
            <v>10</v>
          </cell>
          <cell r="I273" t="str">
            <v>F10Tray 3</v>
          </cell>
          <cell r="J273" t="str">
            <v/>
          </cell>
          <cell r="K273"/>
          <cell r="L273" t="str">
            <v>0AA</v>
          </cell>
          <cell r="P273" t="str">
            <v>AA</v>
          </cell>
        </row>
        <row r="274">
          <cell r="B274" t="str">
            <v>OtsCC16ROGR_0370</v>
          </cell>
          <cell r="C274" t="str">
            <v>Rogue River</v>
          </cell>
          <cell r="D274" t="str">
            <v>Tray 3</v>
          </cell>
          <cell r="E274">
            <v>2016</v>
          </cell>
          <cell r="F274" t="str">
            <v>OtsCC16ROGR</v>
          </cell>
          <cell r="G274" t="str">
            <v>G</v>
          </cell>
          <cell r="H274">
            <v>10</v>
          </cell>
          <cell r="I274" t="str">
            <v>G10Tray 3</v>
          </cell>
          <cell r="J274" t="str">
            <v/>
          </cell>
          <cell r="K274"/>
          <cell r="L274" t="str">
            <v>0AT</v>
          </cell>
          <cell r="P274" t="str">
            <v>AT</v>
          </cell>
        </row>
        <row r="275">
          <cell r="B275" t="str">
            <v>OtsCC16ROGR_0371</v>
          </cell>
          <cell r="C275" t="str">
            <v>Rogue River</v>
          </cell>
          <cell r="D275" t="str">
            <v>Tray 3</v>
          </cell>
          <cell r="E275">
            <v>2016</v>
          </cell>
          <cell r="F275" t="str">
            <v>OtsCC16ROGR</v>
          </cell>
          <cell r="G275" t="str">
            <v>H</v>
          </cell>
          <cell r="H275">
            <v>10</v>
          </cell>
          <cell r="I275" t="str">
            <v>H10Tray 3</v>
          </cell>
          <cell r="J275" t="str">
            <v/>
          </cell>
          <cell r="K275"/>
          <cell r="L275" t="str">
            <v>00</v>
          </cell>
          <cell r="P275" t="str">
            <v/>
          </cell>
        </row>
        <row r="276">
          <cell r="B276" t="str">
            <v>OtsCC16ROGR_0372</v>
          </cell>
          <cell r="C276" t="str">
            <v>Rogue River</v>
          </cell>
          <cell r="D276" t="str">
            <v>Tray 3</v>
          </cell>
          <cell r="E276">
            <v>2016</v>
          </cell>
          <cell r="F276" t="str">
            <v>OtsCC16ROGR</v>
          </cell>
          <cell r="G276" t="str">
            <v>A</v>
          </cell>
          <cell r="H276">
            <v>11</v>
          </cell>
          <cell r="I276" t="str">
            <v>A11Tray 3</v>
          </cell>
          <cell r="J276" t="str">
            <v/>
          </cell>
          <cell r="K276"/>
          <cell r="L276" t="str">
            <v>ATAA</v>
          </cell>
          <cell r="O276" t="str">
            <v>AT</v>
          </cell>
          <cell r="P276" t="str">
            <v>AA</v>
          </cell>
        </row>
        <row r="277">
          <cell r="B277" t="str">
            <v>OtsCC16ROGR_0373</v>
          </cell>
          <cell r="C277" t="str">
            <v>Rogue River</v>
          </cell>
          <cell r="D277" t="str">
            <v>Tray 3</v>
          </cell>
          <cell r="E277">
            <v>2016</v>
          </cell>
          <cell r="F277" t="str">
            <v>OtsCC16ROGR</v>
          </cell>
          <cell r="G277" t="str">
            <v>B</v>
          </cell>
          <cell r="H277">
            <v>11</v>
          </cell>
          <cell r="I277" t="str">
            <v>B11Tray 3</v>
          </cell>
          <cell r="J277" t="str">
            <v/>
          </cell>
          <cell r="K277"/>
          <cell r="L277" t="str">
            <v>00</v>
          </cell>
          <cell r="P277" t="str">
            <v/>
          </cell>
        </row>
        <row r="278">
          <cell r="B278" t="str">
            <v>OtsCC16ROGR_0375</v>
          </cell>
          <cell r="C278" t="str">
            <v>Rogue River</v>
          </cell>
          <cell r="D278" t="str">
            <v>Tray 3</v>
          </cell>
          <cell r="E278">
            <v>2016</v>
          </cell>
          <cell r="F278" t="str">
            <v>OtsCC16ROGR</v>
          </cell>
          <cell r="G278" t="str">
            <v>C</v>
          </cell>
          <cell r="H278">
            <v>11</v>
          </cell>
          <cell r="I278" t="str">
            <v>C11Tray 3</v>
          </cell>
          <cell r="J278" t="str">
            <v/>
          </cell>
          <cell r="K278"/>
          <cell r="L278" t="str">
            <v>AT0</v>
          </cell>
          <cell r="O278" t="str">
            <v>AT</v>
          </cell>
          <cell r="P278" t="str">
            <v/>
          </cell>
        </row>
        <row r="279">
          <cell r="B279" t="str">
            <v>OtsCC16ROGR_0377</v>
          </cell>
          <cell r="C279" t="str">
            <v>Rogue River</v>
          </cell>
          <cell r="D279" t="str">
            <v>Tray 3</v>
          </cell>
          <cell r="E279">
            <v>2016</v>
          </cell>
          <cell r="F279" t="str">
            <v>OtsCC16ROGR</v>
          </cell>
          <cell r="G279" t="str">
            <v>D</v>
          </cell>
          <cell r="H279">
            <v>11</v>
          </cell>
          <cell r="I279" t="str">
            <v>D11Tray 3</v>
          </cell>
          <cell r="J279" t="str">
            <v/>
          </cell>
          <cell r="K279"/>
          <cell r="L279" t="str">
            <v>0TT</v>
          </cell>
          <cell r="P279" t="str">
            <v>TT</v>
          </cell>
        </row>
        <row r="280">
          <cell r="B280" t="str">
            <v>OtsCC16ROGR_0378</v>
          </cell>
          <cell r="C280" t="str">
            <v>Rogue River</v>
          </cell>
          <cell r="D280" t="str">
            <v>Tray 3</v>
          </cell>
          <cell r="E280">
            <v>2016</v>
          </cell>
          <cell r="F280" t="str">
            <v>OtsCC16ROGR</v>
          </cell>
          <cell r="G280" t="str">
            <v>E</v>
          </cell>
          <cell r="H280">
            <v>11</v>
          </cell>
          <cell r="I280" t="str">
            <v>E11Tray 3</v>
          </cell>
          <cell r="J280" t="str">
            <v/>
          </cell>
          <cell r="K280"/>
          <cell r="L280" t="str">
            <v>ATAT</v>
          </cell>
          <cell r="O280" t="str">
            <v>AT</v>
          </cell>
          <cell r="P280" t="str">
            <v>AT</v>
          </cell>
        </row>
        <row r="281">
          <cell r="B281" t="str">
            <v>OtsCC16ROGR_0379</v>
          </cell>
          <cell r="C281" t="str">
            <v>Rogue River</v>
          </cell>
          <cell r="D281" t="str">
            <v>Tray 3</v>
          </cell>
          <cell r="E281">
            <v>2016</v>
          </cell>
          <cell r="F281" t="str">
            <v>OtsCC16ROGR</v>
          </cell>
          <cell r="G281" t="str">
            <v>F</v>
          </cell>
          <cell r="H281">
            <v>11</v>
          </cell>
          <cell r="I281" t="str">
            <v>F11Tray 3</v>
          </cell>
          <cell r="J281" t="str">
            <v/>
          </cell>
          <cell r="K281"/>
          <cell r="L281" t="str">
            <v>ATAT</v>
          </cell>
          <cell r="O281" t="str">
            <v>AT</v>
          </cell>
          <cell r="P281" t="str">
            <v>AT</v>
          </cell>
        </row>
        <row r="282">
          <cell r="B282" t="str">
            <v>OtsCC16ROGR_0380</v>
          </cell>
          <cell r="C282" t="str">
            <v>Rogue River</v>
          </cell>
          <cell r="D282" t="str">
            <v>Tray 3</v>
          </cell>
          <cell r="E282">
            <v>2016</v>
          </cell>
          <cell r="F282" t="str">
            <v>OtsCC16ROGR</v>
          </cell>
          <cell r="G282" t="str">
            <v>G</v>
          </cell>
          <cell r="H282">
            <v>11</v>
          </cell>
          <cell r="I282" t="str">
            <v>G11Tray 3</v>
          </cell>
          <cell r="J282" t="str">
            <v/>
          </cell>
          <cell r="K282"/>
          <cell r="L282" t="str">
            <v>AATT</v>
          </cell>
          <cell r="O282" t="str">
            <v>AA</v>
          </cell>
          <cell r="P282" t="str">
            <v>TT</v>
          </cell>
        </row>
        <row r="283">
          <cell r="B283" t="str">
            <v>OtsCC16ROGR_0381</v>
          </cell>
          <cell r="C283" t="str">
            <v>Rogue River</v>
          </cell>
          <cell r="D283" t="str">
            <v>Tray 3</v>
          </cell>
          <cell r="E283">
            <v>2016</v>
          </cell>
          <cell r="F283" t="str">
            <v>OtsCC16ROGR</v>
          </cell>
          <cell r="G283" t="str">
            <v>H</v>
          </cell>
          <cell r="H283">
            <v>11</v>
          </cell>
          <cell r="I283" t="str">
            <v>H11Tray 3</v>
          </cell>
          <cell r="J283" t="str">
            <v/>
          </cell>
          <cell r="K283"/>
          <cell r="L283" t="str">
            <v>00</v>
          </cell>
          <cell r="P283" t="str">
            <v/>
          </cell>
        </row>
        <row r="284">
          <cell r="B284" t="str">
            <v>OtsCC16ROGR_0382</v>
          </cell>
          <cell r="C284" t="str">
            <v>Rogue River</v>
          </cell>
          <cell r="D284" t="str">
            <v>Tray 3</v>
          </cell>
          <cell r="E284">
            <v>2016</v>
          </cell>
          <cell r="F284" t="str">
            <v>OtsCC16ROGR</v>
          </cell>
          <cell r="G284" t="str">
            <v>A</v>
          </cell>
          <cell r="H284">
            <v>12</v>
          </cell>
          <cell r="I284" t="str">
            <v>A12Tray 3</v>
          </cell>
          <cell r="J284" t="str">
            <v/>
          </cell>
          <cell r="K284"/>
          <cell r="L284" t="str">
            <v>0AT</v>
          </cell>
          <cell r="P284" t="str">
            <v>AT</v>
          </cell>
        </row>
        <row r="285">
          <cell r="B285" t="str">
            <v>OtsCC16ROGR_0383</v>
          </cell>
          <cell r="C285" t="str">
            <v>Rogue River</v>
          </cell>
          <cell r="D285" t="str">
            <v>Tray 3</v>
          </cell>
          <cell r="E285">
            <v>2016</v>
          </cell>
          <cell r="F285" t="str">
            <v>OtsCC16ROGR</v>
          </cell>
          <cell r="G285" t="str">
            <v>B</v>
          </cell>
          <cell r="H285">
            <v>12</v>
          </cell>
          <cell r="I285" t="str">
            <v>B12Tray 3</v>
          </cell>
          <cell r="J285" t="str">
            <v/>
          </cell>
          <cell r="K285"/>
          <cell r="L285" t="str">
            <v>0AA</v>
          </cell>
          <cell r="P285" t="str">
            <v>AA</v>
          </cell>
        </row>
        <row r="286">
          <cell r="B286" t="str">
            <v>OtsCC16ROGR_0385</v>
          </cell>
          <cell r="C286" t="str">
            <v>Rogue River</v>
          </cell>
          <cell r="D286" t="str">
            <v>Tray 3</v>
          </cell>
          <cell r="E286">
            <v>2016</v>
          </cell>
          <cell r="F286" t="str">
            <v>OtsCC16ROGR</v>
          </cell>
          <cell r="G286" t="str">
            <v>C</v>
          </cell>
          <cell r="H286">
            <v>12</v>
          </cell>
          <cell r="I286" t="str">
            <v>C12Tray 3</v>
          </cell>
          <cell r="J286" t="str">
            <v/>
          </cell>
          <cell r="K286"/>
          <cell r="L286" t="str">
            <v>ATAT</v>
          </cell>
          <cell r="O286" t="str">
            <v>AT</v>
          </cell>
          <cell r="P286" t="str">
            <v>AT</v>
          </cell>
        </row>
        <row r="287">
          <cell r="B287" t="str">
            <v>Spring</v>
          </cell>
          <cell r="C287" t="e">
            <v>#N/A</v>
          </cell>
          <cell r="D287" t="str">
            <v>Tray 3</v>
          </cell>
          <cell r="G287" t="str">
            <v>D</v>
          </cell>
          <cell r="H287">
            <v>12</v>
          </cell>
          <cell r="I287" t="str">
            <v>D12Tray 3</v>
          </cell>
          <cell r="J287" t="str">
            <v/>
          </cell>
          <cell r="K287"/>
          <cell r="L287" t="str">
            <v>TTAA</v>
          </cell>
          <cell r="O287" t="str">
            <v>TT</v>
          </cell>
          <cell r="P287" t="str">
            <v>AA</v>
          </cell>
        </row>
        <row r="288">
          <cell r="B288" t="str">
            <v>Heterozygous</v>
          </cell>
          <cell r="C288" t="e">
            <v>#N/A</v>
          </cell>
          <cell r="D288" t="str">
            <v>Tray 3</v>
          </cell>
          <cell r="G288" t="str">
            <v>E</v>
          </cell>
          <cell r="H288">
            <v>12</v>
          </cell>
          <cell r="I288" t="str">
            <v>E12Tray 3</v>
          </cell>
          <cell r="J288" t="str">
            <v/>
          </cell>
          <cell r="K288"/>
          <cell r="L288" t="str">
            <v>ATAT</v>
          </cell>
          <cell r="O288" t="str">
            <v>AT</v>
          </cell>
          <cell r="P288" t="str">
            <v>AT</v>
          </cell>
        </row>
        <row r="289">
          <cell r="B289" t="str">
            <v>Fall</v>
          </cell>
          <cell r="C289" t="e">
            <v>#N/A</v>
          </cell>
          <cell r="D289" t="str">
            <v>Tray 3</v>
          </cell>
          <cell r="G289" t="str">
            <v>F</v>
          </cell>
          <cell r="H289">
            <v>12</v>
          </cell>
          <cell r="I289" t="str">
            <v>F12Tray 3</v>
          </cell>
          <cell r="J289" t="str">
            <v/>
          </cell>
          <cell r="K289"/>
          <cell r="L289" t="str">
            <v>AATT</v>
          </cell>
          <cell r="O289" t="str">
            <v>AA</v>
          </cell>
          <cell r="P289" t="str">
            <v>TT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ra Bohn" refreshedDate="44057.655765625001" createdVersion="6" refreshedVersion="6" minRefreshableVersion="3" recordCount="1416">
  <cacheSource type="worksheet">
    <worksheetSource ref="A1:O1048576" sheet="Sample List"/>
  </cacheSource>
  <cacheFields count="17">
    <cacheField name="Sample" numFmtId="0">
      <sharedItems containsBlank="1"/>
    </cacheField>
    <cacheField name="Julian Week" numFmtId="0">
      <sharedItems containsString="0" containsBlank="1" containsNumber="1" containsInteger="1" minValue="37" maxValue="44" count="9">
        <n v="37"/>
        <n v="38"/>
        <n v="39"/>
        <n v="40"/>
        <n v="41"/>
        <n v="42"/>
        <n v="43"/>
        <n v="44"/>
        <m/>
      </sharedItems>
    </cacheField>
    <cacheField name="Concentration" numFmtId="2">
      <sharedItems containsString="0" containsBlank="1" containsNumber="1" minValue="0" maxValue="50"/>
    </cacheField>
    <cacheField name="%GT" numFmtId="0">
      <sharedItems containsString="0" containsBlank="1" containsNumber="1" minValue="0" maxValue="99.63"/>
    </cacheField>
    <cacheField name="IFI" numFmtId="0">
      <sharedItems containsString="0" containsBlank="1" containsNumber="1" minValue="0" maxValue="50"/>
    </cacheField>
    <cacheField name="?" numFmtId="0">
      <sharedItems containsBlank="1"/>
    </cacheField>
    <cacheField name="Date Collected" numFmtId="0">
      <sharedItems containsNonDate="0" containsDate="1" containsString="0" containsBlank="1" minDate="2016-09-12T00:00:00" maxDate="2018-11-01T00:00:00" count="92">
        <d v="2016-09-12T00:00:00"/>
        <d v="2016-09-13T00:00:00"/>
        <d v="2016-09-14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7T00:00:00"/>
        <d v="2016-10-19T00:00:00"/>
        <d v="2016-10-24T00:00:00"/>
        <d v="2016-10-25T00:00:00"/>
        <d v="2016-10-26T00:00:00"/>
        <d v="2016-10-31T00:00:00"/>
        <d v="2016-11-02T00:00:00"/>
        <d v="2016-10-18T00:00:00"/>
        <d v="2017-09-12T00:00:00"/>
        <d v="2017-09-13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3T00:00:00"/>
        <d v="2017-10-16T00:00:00"/>
        <d v="2017-10-17T00:00:00"/>
        <d v="2017-10-18T00:00:00"/>
        <d v="2017-10-23T00:00:00"/>
        <d v="2017-10-24T00:00:00"/>
        <d v="2017-10-25T00:00:00"/>
        <d v="2017-10-27T00:00:00"/>
        <d v="2017-10-28T00:00:00"/>
        <d v="2018-09-11T00:00:00"/>
        <d v="2018-09-12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2T00:00:00"/>
        <d v="2018-10-15T00:00:00"/>
        <d v="2018-10-16T00:00:00"/>
        <d v="2018-10-17T00:00:00"/>
        <d v="2018-10-19T00:00:00"/>
        <d v="2018-10-22T00:00:00"/>
        <d v="2018-10-23T00:00:00"/>
        <d v="2018-10-24T00:00:00"/>
        <d v="2018-10-29T00:00:00"/>
        <d v="2018-10-30T00:00:00"/>
        <d v="2018-10-31T00:00:00"/>
        <m/>
      </sharedItems>
      <fieldGroup par="16" base="6">
        <rangePr groupBy="months" startDate="2016-09-12T00:00:00" endDate="2018-1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018"/>
        </groupItems>
      </fieldGroup>
    </cacheField>
    <cacheField name="Survey" numFmtId="0">
      <sharedItems containsBlank="1" count="12">
        <s v="BB-RE"/>
        <s v="TC-SC"/>
        <s v="RE-TC"/>
        <s v="SC-TAK"/>
        <s v="BB"/>
        <s v="CRH-BB"/>
        <s v="Tak-DB"/>
        <s v="DB-CC"/>
        <s v="CC-TV"/>
        <s v="TV-GR"/>
        <s v="SH"/>
        <m/>
      </sharedItems>
    </cacheField>
    <cacheField name="River Mile" numFmtId="2">
      <sharedItems containsString="0" containsBlank="1" containsNumber="1" minValue="128.5" maxValue="156.5"/>
    </cacheField>
    <cacheField name="Date" numFmtId="0">
      <sharedItems containsBlank="1"/>
    </cacheField>
    <cacheField name="km above Gold Ray" numFmtId="2">
      <sharedItems containsString="0" containsBlank="1" containsNumber="1" minValue="4.8280320000000003" maxValue="49.889663999999996"/>
    </cacheField>
    <cacheField name="DateDistance" numFmtId="2">
      <sharedItems containsBlank="1"/>
    </cacheField>
    <cacheField name="Genotyped?" numFmtId="0">
      <sharedItems containsBlank="1" count="3">
        <s v="no"/>
        <s v="yes"/>
        <m/>
      </sharedItems>
    </cacheField>
    <cacheField name="Greb1L SNP1" numFmtId="0">
      <sharedItems containsBlank="1" count="4">
        <s v="Homozygous Spring"/>
        <s v="Heterozygous"/>
        <m/>
        <s v="Homozygous Fall"/>
      </sharedItems>
    </cacheField>
    <cacheField name="Greb1L SNP2" numFmtId="0">
      <sharedItems containsBlank="1"/>
    </cacheField>
    <cacheField name="Quarters" numFmtId="0" databaseField="0">
      <fieldGroup base="6">
        <rangePr groupBy="quarters" startDate="2016-09-12T00:00:00" endDate="2018-11-01T00:00:00"/>
        <groupItems count="6">
          <s v="&lt;9/12/2016"/>
          <s v="Qtr1"/>
          <s v="Qtr2"/>
          <s v="Qtr3"/>
          <s v="Qtr4"/>
          <s v="&gt;11/1/2018"/>
        </groupItems>
      </fieldGroup>
    </cacheField>
    <cacheField name="Years" numFmtId="0" databaseField="0">
      <fieldGroup base="6">
        <rangePr groupBy="years" startDate="2016-09-12T00:00:00" endDate="2018-11-01T00:00:00"/>
        <groupItems count="5">
          <s v="&lt;9/12/2016"/>
          <s v="2016"/>
          <s v="2017"/>
          <s v="2018"/>
          <s v="&gt;1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ndra Bohn" refreshedDate="44057.656547916667" createdVersion="6" refreshedVersion="6" minRefreshableVersion="3" recordCount="1418">
  <cacheSource type="worksheet">
    <worksheetSource ref="A1:O1048576" sheet="Sample List (no SH)"/>
  </cacheSource>
  <cacheFields count="17">
    <cacheField name="Sample" numFmtId="0">
      <sharedItems containsBlank="1"/>
    </cacheField>
    <cacheField name="Julian Week" numFmtId="0">
      <sharedItems containsString="0" containsBlank="1" containsNumber="1" containsInteger="1" minValue="1" maxValue="44" count="10">
        <n v="37"/>
        <n v="38"/>
        <n v="39"/>
        <n v="40"/>
        <n v="41"/>
        <n v="42"/>
        <n v="43"/>
        <n v="44"/>
        <n v="1"/>
        <m/>
      </sharedItems>
    </cacheField>
    <cacheField name="Concentration" numFmtId="2">
      <sharedItems containsString="0" containsBlank="1" containsNumber="1" minValue="0" maxValue="50"/>
    </cacheField>
    <cacheField name="%GT" numFmtId="0">
      <sharedItems containsString="0" containsBlank="1" containsNumber="1" minValue="0" maxValue="99.63"/>
    </cacheField>
    <cacheField name="IFI" numFmtId="0">
      <sharedItems containsString="0" containsBlank="1" containsNumber="1" minValue="0" maxValue="50"/>
    </cacheField>
    <cacheField name="?" numFmtId="0">
      <sharedItems containsBlank="1"/>
    </cacheField>
    <cacheField name="Date Collected" numFmtId="0">
      <sharedItems containsNonDate="0" containsDate="1" containsString="0" containsBlank="1" minDate="2016-09-12T00:00:00" maxDate="2018-11-01T00:00:00" count="93">
        <d v="2016-09-12T00:00:00"/>
        <d v="2016-09-13T00:00:00"/>
        <d v="2016-09-14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7T00:00:00"/>
        <d v="2016-10-19T00:00:00"/>
        <d v="2016-10-24T00:00:00"/>
        <d v="2016-10-25T00:00:00"/>
        <d v="2016-10-26T00:00:00"/>
        <d v="2016-10-31T00:00:00"/>
        <d v="2016-11-02T00:00:00"/>
        <d v="2016-10-18T00:00:00"/>
        <d v="2017-09-12T00:00:00"/>
        <d v="2017-09-13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3T00:00:00"/>
        <d v="2017-10-16T00:00:00"/>
        <d v="2017-10-17T00:00:00"/>
        <d v="2017-10-18T00:00:00"/>
        <d v="2017-10-23T00:00:00"/>
        <d v="2017-10-24T00:00:00"/>
        <d v="2017-10-25T00:00:00"/>
        <d v="2017-10-27T00:00:00"/>
        <d v="2017-10-28T00:00:00"/>
        <d v="2018-09-11T00:00:00"/>
        <d v="2018-09-12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2T00:00:00"/>
        <d v="2018-10-15T00:00:00"/>
        <d v="2018-10-16T00:00:00"/>
        <d v="2018-10-17T00:00:00"/>
        <d v="2018-10-19T00:00:00"/>
        <d v="2018-10-22T00:00:00"/>
        <d v="2018-10-23T00:00:00"/>
        <d v="2018-10-24T00:00:00"/>
        <d v="2018-10-29T00:00:00"/>
        <d v="2018-10-30T00:00:00"/>
        <d v="2018-10-31T00:00:00"/>
        <d v="2018-01-01T00:00:00"/>
        <m/>
      </sharedItems>
      <fieldGroup par="16" base="6">
        <rangePr groupBy="months" startDate="2016-09-12T00:00:00" endDate="2018-1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018"/>
        </groupItems>
      </fieldGroup>
    </cacheField>
    <cacheField name="Survey" numFmtId="0">
      <sharedItems containsBlank="1" count="11">
        <s v="BB-RE"/>
        <s v="TC-SC"/>
        <s v="RE-TC"/>
        <s v="SC-TAK"/>
        <s v="BB"/>
        <s v="CRH-BB"/>
        <s v="Tak-DB"/>
        <s v="DB-CC"/>
        <s v="CC-TV"/>
        <s v="TV-GR"/>
        <m/>
      </sharedItems>
    </cacheField>
    <cacheField name="River Mile" numFmtId="2">
      <sharedItems containsString="0" containsBlank="1" containsNumber="1" minValue="128.5" maxValue="156.5"/>
    </cacheField>
    <cacheField name="Date" numFmtId="0">
      <sharedItems containsBlank="1"/>
    </cacheField>
    <cacheField name="km above Gold Ray" numFmtId="2">
      <sharedItems containsString="0" containsBlank="1" containsNumber="1" minValue="4.8280320000000003" maxValue="49.889663999999996"/>
    </cacheField>
    <cacheField name="DateDistance" numFmtId="2">
      <sharedItems containsBlank="1"/>
    </cacheField>
    <cacheField name="Genotyped?" numFmtId="0">
      <sharedItems containsBlank="1" count="3">
        <s v="no"/>
        <s v="yes"/>
        <m/>
      </sharedItems>
    </cacheField>
    <cacheField name="Greb1L SNP1" numFmtId="0">
      <sharedItems containsBlank="1" count="4">
        <s v="Homozygous Spring"/>
        <s v="Heterozygous"/>
        <m/>
        <s v="Homozygous Fall"/>
      </sharedItems>
    </cacheField>
    <cacheField name="Greb1L SNP2" numFmtId="0">
      <sharedItems containsBlank="1" count="6">
        <s v="Homozygous Spring"/>
        <s v="Heterozygous"/>
        <s v=""/>
        <s v="Homozygous Fall"/>
        <m/>
        <s v="none"/>
      </sharedItems>
    </cacheField>
    <cacheField name="Quarters" numFmtId="0" databaseField="0">
      <fieldGroup base="6">
        <rangePr groupBy="quarters" startDate="2016-09-12T00:00:00" endDate="2018-11-01T00:00:00"/>
        <groupItems count="6">
          <s v="&lt;9/12/2016"/>
          <s v="Qtr1"/>
          <s v="Qtr2"/>
          <s v="Qtr3"/>
          <s v="Qtr4"/>
          <s v="&gt;11/1/2018"/>
        </groupItems>
      </fieldGroup>
    </cacheField>
    <cacheField name="Years" numFmtId="0" databaseField="0">
      <fieldGroup base="6">
        <rangePr groupBy="years" startDate="2016-09-12T00:00:00" endDate="2018-11-01T00:00:00"/>
        <groupItems count="5">
          <s v="&lt;9/12/2016"/>
          <s v="2016"/>
          <s v="2017"/>
          <s v="2018"/>
          <s v="&gt;1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6">
  <r>
    <s v="OtsCC16ROGR_0001"/>
    <x v="0"/>
    <m/>
    <n v="35.42"/>
    <n v="9.14"/>
    <s v="001"/>
    <x v="0"/>
    <x v="0"/>
    <n v="154"/>
    <s v="Sep 12"/>
    <n v="45.866304"/>
    <s v="Sep 12 45.87"/>
    <x v="0"/>
    <x v="0"/>
    <s v="Homozygous Spring"/>
  </r>
  <r>
    <s v="OtsCC16ROGR_0002"/>
    <x v="0"/>
    <m/>
    <n v="99.26"/>
    <n v="0.38"/>
    <s v="002"/>
    <x v="1"/>
    <x v="1"/>
    <n v="147.4"/>
    <s v="Sep 13"/>
    <n v="35.244633600000007"/>
    <s v="Sep 13 35.24"/>
    <x v="1"/>
    <x v="1"/>
    <s v="Heterozygous"/>
  </r>
  <r>
    <s v="OtsCC16ROGR_0003"/>
    <x v="0"/>
    <m/>
    <n v="98.52"/>
    <n v="0.44"/>
    <s v="003"/>
    <x v="1"/>
    <x v="2"/>
    <n v="150"/>
    <s v="Sep 13"/>
    <n v="39.428927999999999"/>
    <s v="Sep 13 39.43"/>
    <x v="1"/>
    <x v="0"/>
    <s v="Homozygous Spring"/>
  </r>
  <r>
    <s v="OtsCC16ROGR_0004"/>
    <x v="0"/>
    <m/>
    <n v="53.51"/>
    <n v="6.85"/>
    <s v="004"/>
    <x v="2"/>
    <x v="3"/>
    <n v="144.19999999999999"/>
    <s v="Sep 14"/>
    <n v="30.094732799999981"/>
    <s v="Sep 14 30.09"/>
    <x v="0"/>
    <x v="0"/>
    <s v="Homozygous Spring"/>
  </r>
  <r>
    <s v="OtsCC16ROGR_0005"/>
    <x v="0"/>
    <m/>
    <n v="49.82"/>
    <n v="6.16"/>
    <s v="005"/>
    <x v="3"/>
    <x v="4"/>
    <n v="155.5"/>
    <s v="Sep 16"/>
    <n v="48.280320000000003"/>
    <s v="Sep 16 48.28"/>
    <x v="0"/>
    <x v="1"/>
    <s v=""/>
  </r>
  <r>
    <s v="OtsCC16ROGR_0006"/>
    <x v="0"/>
    <m/>
    <n v="15.13"/>
    <n v="8.6300000000000008"/>
    <s v="006"/>
    <x v="3"/>
    <x v="4"/>
    <n v="155.5"/>
    <s v="Sep 16"/>
    <n v="48.280320000000003"/>
    <s v="Sep 16 48.28"/>
    <x v="0"/>
    <x v="0"/>
    <s v="Homozygous Spring"/>
  </r>
  <r>
    <s v="OtsCC16ROGR_0007"/>
    <x v="1"/>
    <m/>
    <n v="40.590000000000003"/>
    <n v="11.19"/>
    <s v="007"/>
    <x v="4"/>
    <x v="0"/>
    <n v="154"/>
    <s v="Sep 19"/>
    <n v="45.866304"/>
    <s v="Sep 19 45.87"/>
    <x v="0"/>
    <x v="0"/>
    <s v="Homozygous Spring"/>
  </r>
  <r>
    <s v="OtsCC16ROGR_0008"/>
    <x v="1"/>
    <m/>
    <n v="98.89"/>
    <n v="0.75"/>
    <s v="008"/>
    <x v="4"/>
    <x v="0"/>
    <n v="154"/>
    <s v="Sep 19"/>
    <n v="45.866304"/>
    <s v="Sep 19 45.87"/>
    <x v="1"/>
    <x v="0"/>
    <s v="Homozygous Spring"/>
  </r>
  <r>
    <s v="OtsCC16ROGR_0009"/>
    <x v="1"/>
    <n v="2.2258197615950195"/>
    <n v="58.67"/>
    <n v="10.029999999999999"/>
    <s v="009"/>
    <x v="4"/>
    <x v="0"/>
    <n v="154"/>
    <s v="Sep 19"/>
    <n v="45.866304"/>
    <s v="Sep 19 45.87"/>
    <x v="0"/>
    <x v="1"/>
    <s v="Heterozygous"/>
  </r>
  <r>
    <s v="OtsCC16ROGR_0010"/>
    <x v="1"/>
    <n v="7.1646914557117753"/>
    <n v="50.92"/>
    <n v="8.68"/>
    <s v="010"/>
    <x v="4"/>
    <x v="5"/>
    <n v="156.25"/>
    <s v="Sep 19"/>
    <n v="49.487328000000005"/>
    <s v="Sep 19 49.49"/>
    <x v="0"/>
    <x v="0"/>
    <s v="Homozygous Spring"/>
  </r>
  <r>
    <s v="OtsCC16ROGR_0011"/>
    <x v="1"/>
    <n v="11.977030145725582"/>
    <n v="99.63"/>
    <n v="0.19"/>
    <s v="011"/>
    <x v="4"/>
    <x v="0"/>
    <n v="154"/>
    <s v="Sep 19"/>
    <n v="45.866304"/>
    <s v="Sep 19 45.87"/>
    <x v="1"/>
    <x v="0"/>
    <s v="Homozygous Spring"/>
  </r>
  <r>
    <s v="OtsCC16ROGR_0012"/>
    <x v="1"/>
    <n v="4.2396566887524179"/>
    <n v="21.77"/>
    <n v="8.31"/>
    <s v="012"/>
    <x v="4"/>
    <x v="0"/>
    <n v="154"/>
    <s v="Sep 19"/>
    <n v="45.866304"/>
    <s v="Sep 19 45.87"/>
    <x v="0"/>
    <x v="2"/>
    <s v=""/>
  </r>
  <r>
    <s v="OtsCC16ROGR_0013"/>
    <x v="1"/>
    <m/>
    <n v="49.45"/>
    <n v="8.82"/>
    <s v="013"/>
    <x v="4"/>
    <x v="5"/>
    <n v="156.25"/>
    <s v="Sep 19"/>
    <n v="49.487328000000005"/>
    <s v="Sep 19 49.49"/>
    <x v="0"/>
    <x v="0"/>
    <s v="Homozygous Spring"/>
  </r>
  <r>
    <s v="OtsCC16ROGR_0014"/>
    <x v="1"/>
    <n v="30.313545324579785"/>
    <n v="99.26"/>
    <n v="0.26"/>
    <s v="014"/>
    <x v="4"/>
    <x v="0"/>
    <n v="154"/>
    <s v="Sep 19"/>
    <n v="45.866304"/>
    <s v="Sep 19 45.87"/>
    <x v="1"/>
    <x v="0"/>
    <s v="Homozygous Spring"/>
  </r>
  <r>
    <s v="OtsCC16ROGR_0015"/>
    <x v="1"/>
    <n v="0"/>
    <n v="0.74"/>
    <n v="0"/>
    <s v="015"/>
    <x v="4"/>
    <x v="0"/>
    <n v="154"/>
    <s v="Sep 19"/>
    <n v="45.866304"/>
    <s v="Sep 19 45.87"/>
    <x v="0"/>
    <x v="0"/>
    <s v=""/>
  </r>
  <r>
    <s v="OtsCC16ROGR_0016"/>
    <x v="1"/>
    <n v="2.9677596821266929"/>
    <n v="25.46"/>
    <n v="7.43"/>
    <s v="016"/>
    <x v="4"/>
    <x v="0"/>
    <n v="154"/>
    <s v="Sep 19"/>
    <n v="45.866304"/>
    <s v="Sep 19 45.87"/>
    <x v="0"/>
    <x v="1"/>
    <s v="Heterozygous"/>
  </r>
  <r>
    <s v="OtsCC16ROGR_0017"/>
    <x v="1"/>
    <n v="24.590008794764028"/>
    <n v="99.63"/>
    <n v="0.28999999999999998"/>
    <s v="017"/>
    <x v="4"/>
    <x v="0"/>
    <n v="154"/>
    <s v="Sep 19"/>
    <n v="45.866304"/>
    <s v="Sep 19 45.87"/>
    <x v="1"/>
    <x v="0"/>
    <s v="Homozygous Spring"/>
  </r>
  <r>
    <s v="OtsCC16ROGR_0018"/>
    <x v="1"/>
    <n v="3.7096996026583664"/>
    <n v="81.180000000000007"/>
    <n v="4.13"/>
    <s v="018"/>
    <x v="4"/>
    <x v="0"/>
    <n v="154"/>
    <s v="Sep 19"/>
    <n v="45.866304"/>
    <s v="Sep 19 45.87"/>
    <x v="0"/>
    <x v="0"/>
    <s v="Homozygous Spring"/>
  </r>
  <r>
    <s v="OtsCC16ROGR_0019"/>
    <x v="1"/>
    <m/>
    <n v="42.44"/>
    <n v="10.4"/>
    <s v="019"/>
    <x v="5"/>
    <x v="2"/>
    <n v="150"/>
    <s v="Sep 20"/>
    <n v="39.428927999999999"/>
    <s v="Sep 20 39.43"/>
    <x v="0"/>
    <x v="1"/>
    <s v="Heterozygous"/>
  </r>
  <r>
    <s v="OtsCC16ROGR_0020"/>
    <x v="1"/>
    <m/>
    <n v="18.45"/>
    <n v="7.84"/>
    <s v="020"/>
    <x v="5"/>
    <x v="1"/>
    <n v="147.4"/>
    <s v="Sep 20"/>
    <n v="35.244633600000007"/>
    <s v="Sep 20 35.24"/>
    <x v="0"/>
    <x v="0"/>
    <s v=""/>
  </r>
  <r>
    <s v="OtsCC16ROGR_0021"/>
    <x v="1"/>
    <m/>
    <n v="55.72"/>
    <n v="7.35"/>
    <s v="021"/>
    <x v="5"/>
    <x v="1"/>
    <n v="147.4"/>
    <s v="Sep 20"/>
    <n v="35.244633600000007"/>
    <s v="Sep 20 35.24"/>
    <x v="0"/>
    <x v="0"/>
    <s v="Homozygous Spring"/>
  </r>
  <r>
    <s v="OtsCC16ROGR_0022"/>
    <x v="1"/>
    <n v="0"/>
    <n v="26.2"/>
    <n v="10.73"/>
    <s v="022"/>
    <x v="5"/>
    <x v="1"/>
    <n v="147.4"/>
    <s v="Sep 20"/>
    <n v="35.244633600000007"/>
    <s v="Sep 20 35.24"/>
    <x v="0"/>
    <x v="0"/>
    <s v="Homozygous Spring"/>
  </r>
  <r>
    <s v="OtsCC16ROGR_0023"/>
    <x v="1"/>
    <n v="7.5253906225355411"/>
    <n v="94.1"/>
    <n v="1.25"/>
    <s v="023"/>
    <x v="5"/>
    <x v="1"/>
    <n v="147.4"/>
    <s v="Sep 20"/>
    <n v="35.244633600000007"/>
    <s v="Sep 20 35.24"/>
    <x v="1"/>
    <x v="0"/>
    <s v="Homozygous Spring"/>
  </r>
  <r>
    <s v="OtsCC16ROGR_0024"/>
    <x v="1"/>
    <m/>
    <n v="69.37"/>
    <n v="6.16"/>
    <s v="024"/>
    <x v="5"/>
    <x v="2"/>
    <n v="150"/>
    <s v="Sep 20"/>
    <n v="39.428927999999999"/>
    <s v="Sep 20 39.43"/>
    <x v="0"/>
    <x v="0"/>
    <s v="Homozygous Spring"/>
  </r>
  <r>
    <s v="OtsCC16ROGR_0025"/>
    <x v="1"/>
    <n v="1.9078455099385878"/>
    <n v="92.62"/>
    <n v="2.4"/>
    <s v="025"/>
    <x v="5"/>
    <x v="2"/>
    <n v="150"/>
    <s v="Sep 20"/>
    <n v="39.428927999999999"/>
    <s v="Sep 20 39.43"/>
    <x v="1"/>
    <x v="0"/>
    <s v="Homozygous Spring"/>
  </r>
  <r>
    <s v="OtsCC16ROGR_0026"/>
    <x v="1"/>
    <n v="23.106128953700679"/>
    <n v="99.63"/>
    <n v="0.23"/>
    <s v="026"/>
    <x v="5"/>
    <x v="2"/>
    <n v="150"/>
    <s v="Sep 20"/>
    <n v="39.428927999999999"/>
    <s v="Sep 20 39.43"/>
    <x v="1"/>
    <x v="3"/>
    <s v="Homozygous Fall"/>
  </r>
  <r>
    <s v="OtsCC16ROGR_0027"/>
    <x v="1"/>
    <n v="0.42396566887524184"/>
    <n v="66.42"/>
    <n v="7.83"/>
    <s v="027"/>
    <x v="5"/>
    <x v="2"/>
    <n v="150"/>
    <s v="Sep 20"/>
    <n v="39.428927999999999"/>
    <s v="Sep 20 39.43"/>
    <x v="0"/>
    <x v="0"/>
    <s v="Homozygous Spring"/>
  </r>
  <r>
    <s v="OtsCC16ROGR_0028"/>
    <x v="1"/>
    <n v="1.0599141721881045"/>
    <n v="80.44"/>
    <n v="5.28"/>
    <s v="028"/>
    <x v="5"/>
    <x v="2"/>
    <n v="150"/>
    <s v="Sep 20"/>
    <n v="39.428927999999999"/>
    <s v="Sep 20 39.43"/>
    <x v="0"/>
    <x v="0"/>
    <s v="Homozygous Spring"/>
  </r>
  <r>
    <s v="OtsCC16ROGR_0029"/>
    <x v="1"/>
    <n v="6.041510781472196"/>
    <n v="93.73"/>
    <n v="2.64"/>
    <s v="029"/>
    <x v="5"/>
    <x v="1"/>
    <n v="147.4"/>
    <s v="Sep 20"/>
    <n v="35.244633600000007"/>
    <s v="Sep 20 35.24"/>
    <x v="0"/>
    <x v="1"/>
    <s v="Heterozygous"/>
  </r>
  <r>
    <s v="OtsCC16ROGR_0030"/>
    <x v="1"/>
    <n v="1.8018540927197779"/>
    <n v="9.9600000000000009"/>
    <n v="9.1199999999999992"/>
    <s v="030"/>
    <x v="6"/>
    <x v="6"/>
    <n v="140"/>
    <s v="Sep 21"/>
    <n v="23.335488000000002"/>
    <s v="Sep 21 23.34"/>
    <x v="0"/>
    <x v="0"/>
    <s v="Homozygous Spring"/>
  </r>
  <r>
    <s v="OtsCC16ROGR_0031"/>
    <x v="1"/>
    <n v="0.31797425165643134"/>
    <n v="61.62"/>
    <n v="3.29"/>
    <s v="031"/>
    <x v="6"/>
    <x v="6"/>
    <n v="140"/>
    <s v="Sep 21"/>
    <n v="23.335488000000002"/>
    <s v="Sep 21 23.34"/>
    <x v="0"/>
    <x v="0"/>
    <s v="Homozygous Spring"/>
  </r>
  <r>
    <s v="OtsCC16ROGR_0032"/>
    <x v="1"/>
    <n v="6.3594850331286272"/>
    <n v="99.26"/>
    <n v="0.31"/>
    <s v="032"/>
    <x v="6"/>
    <x v="6"/>
    <n v="140"/>
    <s v="Sep 21"/>
    <n v="23.335488000000002"/>
    <s v="Sep 21 23.34"/>
    <x v="1"/>
    <x v="0"/>
    <s v="Homozygous Spring"/>
  </r>
  <r>
    <s v="OtsCC16ROGR_0033"/>
    <x v="1"/>
    <n v="0"/>
    <n v="8.1199999999999992"/>
    <n v="3.5"/>
    <s v="033"/>
    <x v="6"/>
    <x v="3"/>
    <n v="144.19999999999999"/>
    <s v="Sep 21"/>
    <n v="30.094732799999981"/>
    <s v="Sep 21 30.09"/>
    <x v="0"/>
    <x v="0"/>
    <s v="Homozygous Spring"/>
  </r>
  <r>
    <s v="OtsCC16ROGR_0034"/>
    <x v="1"/>
    <n v="2.5437940132514507"/>
    <n v="2.58"/>
    <n v="3.66"/>
    <s v="034"/>
    <x v="6"/>
    <x v="3"/>
    <n v="144.19999999999999"/>
    <s v="Sep 21"/>
    <n v="30.094732799999981"/>
    <s v="Sep 21 30.09"/>
    <x v="0"/>
    <x v="0"/>
    <s v="Homozygous Spring"/>
  </r>
  <r>
    <s v="OtsCC16ROGR_0035"/>
    <x v="1"/>
    <m/>
    <n v="76.75"/>
    <n v="4.9800000000000004"/>
    <s v="035"/>
    <x v="7"/>
    <x v="7"/>
    <n v="136.6"/>
    <s v="Sep 22"/>
    <n v="17.863718399999993"/>
    <s v="Sep 22 17.86"/>
    <x v="0"/>
    <x v="0"/>
    <s v="Homozygous Spring"/>
  </r>
  <r>
    <s v="OtsCC16ROGR_0036"/>
    <x v="1"/>
    <m/>
    <n v="99.26"/>
    <n v="1.33"/>
    <s v="036"/>
    <x v="7"/>
    <x v="8"/>
    <n v="133"/>
    <s v="Sep 22"/>
    <n v="12.070080000000001"/>
    <s v="Sep 22 12.07"/>
    <x v="1"/>
    <x v="1"/>
    <s v="Heterozygous"/>
  </r>
  <r>
    <s v="OtsCC16ROGR_0037"/>
    <x v="1"/>
    <m/>
    <n v="52.77"/>
    <n v="8.26"/>
    <s v="037"/>
    <x v="7"/>
    <x v="8"/>
    <n v="133"/>
    <s v="Sep 22"/>
    <n v="12.070080000000001"/>
    <s v="Sep 22 12.07"/>
    <x v="0"/>
    <x v="1"/>
    <s v="Heterozygous"/>
  </r>
  <r>
    <s v="OtsCC16ROGR_0038"/>
    <x v="1"/>
    <m/>
    <n v="45.39"/>
    <n v="6.79"/>
    <s v="038"/>
    <x v="8"/>
    <x v="4"/>
    <n v="155.5"/>
    <s v="Sep 23"/>
    <n v="48.280320000000003"/>
    <s v="Sep 23 48.28"/>
    <x v="0"/>
    <x v="0"/>
    <s v="Homozygous Spring"/>
  </r>
  <r>
    <s v="OtsCC16ROGR_0039"/>
    <x v="1"/>
    <m/>
    <n v="95.57"/>
    <n v="2.59"/>
    <s v="039"/>
    <x v="8"/>
    <x v="4"/>
    <n v="155.5"/>
    <s v="Sep 23"/>
    <n v="48.280320000000003"/>
    <s v="Sep 23 48.28"/>
    <x v="0"/>
    <x v="0"/>
    <s v="Homozygous Spring"/>
  </r>
  <r>
    <s v="OtsCC16ROGR_0040"/>
    <x v="1"/>
    <n v="2.3318111788138296"/>
    <n v="25.09"/>
    <n v="4.7699999999999996"/>
    <s v="040"/>
    <x v="8"/>
    <x v="4"/>
    <n v="155.5"/>
    <s v="Sep 23"/>
    <n v="48.280320000000003"/>
    <s v="Sep 23 48.28"/>
    <x v="0"/>
    <x v="0"/>
    <s v="Homozygous Spring"/>
  </r>
  <r>
    <s v="OtsCC16ROGR_0041"/>
    <x v="1"/>
    <n v="0.63594850331286268"/>
    <n v="75.650000000000006"/>
    <n v="6.77"/>
    <s v="041"/>
    <x v="8"/>
    <x v="4"/>
    <n v="155.5"/>
    <s v="Sep 23"/>
    <n v="48.280320000000003"/>
    <s v="Sep 23 48.28"/>
    <x v="0"/>
    <x v="1"/>
    <s v="Heterozygous"/>
  </r>
  <r>
    <s v="OtsCC16ROGR_0042"/>
    <x v="1"/>
    <n v="2.3318111788138296"/>
    <n v="68.63"/>
    <n v="6"/>
    <s v="042"/>
    <x v="8"/>
    <x v="4"/>
    <n v="155.5"/>
    <s v="Sep 23"/>
    <n v="48.280320000000003"/>
    <s v="Sep 23 48.28"/>
    <x v="0"/>
    <x v="0"/>
    <s v="Homozygous Spring"/>
  </r>
  <r>
    <s v="OtsCC16ROGR_0043"/>
    <x v="1"/>
    <n v="0.52995708609405223"/>
    <n v="0.37"/>
    <n v="0"/>
    <s v="043"/>
    <x v="8"/>
    <x v="4"/>
    <n v="155.5"/>
    <s v="Sep 23"/>
    <n v="48.280320000000003"/>
    <s v="Sep 23 48.28"/>
    <x v="0"/>
    <x v="0"/>
    <s v="Homozygous Spring"/>
  </r>
  <r>
    <s v="OtsCC16ROGR_0044"/>
    <x v="1"/>
    <n v="0.74193992053167324"/>
    <n v="12.18"/>
    <n v="2.88"/>
    <s v="044"/>
    <x v="8"/>
    <x v="4"/>
    <n v="155.5"/>
    <s v="Sep 23"/>
    <n v="48.280320000000003"/>
    <s v="Sep 23 48.28"/>
    <x v="0"/>
    <x v="0"/>
    <s v="Homozygous Spring"/>
  </r>
  <r>
    <s v="OtsCC16ROGR_0045"/>
    <x v="1"/>
    <n v="0.52995708609405223"/>
    <n v="80.069999999999993"/>
    <n v="1.96"/>
    <s v="045"/>
    <x v="8"/>
    <x v="4"/>
    <n v="155.5"/>
    <s v="Sep 23"/>
    <n v="48.280320000000003"/>
    <s v="Sep 23 48.28"/>
    <x v="0"/>
    <x v="0"/>
    <m/>
  </r>
  <r>
    <s v="OtsCC16ROGR_0046"/>
    <x v="1"/>
    <n v="0.31797425165643134"/>
    <n v="10.7"/>
    <n v="8.19"/>
    <s v="046"/>
    <x v="8"/>
    <x v="4"/>
    <n v="155.5"/>
    <s v="Sep 23"/>
    <n v="48.280320000000003"/>
    <s v="Sep 23 48.28"/>
    <x v="0"/>
    <x v="0"/>
    <s v="Homozygous Spring"/>
  </r>
  <r>
    <s v="OtsCC16ROGR_0047"/>
    <x v="2"/>
    <m/>
    <n v="81.180000000000007"/>
    <n v="3.66"/>
    <s v="047"/>
    <x v="9"/>
    <x v="0"/>
    <n v="154"/>
    <s v="Sep 26"/>
    <n v="45.866304"/>
    <s v="Sep 26 45.87"/>
    <x v="0"/>
    <x v="0"/>
    <s v="Homozygous Spring"/>
  </r>
  <r>
    <s v="OtsCC16ROGR_0048"/>
    <x v="2"/>
    <m/>
    <n v="97.42"/>
    <n v="1.48"/>
    <s v="048"/>
    <x v="9"/>
    <x v="0"/>
    <n v="154"/>
    <s v="Sep 26"/>
    <n v="45.866304"/>
    <s v="Sep 26 45.87"/>
    <x v="1"/>
    <x v="0"/>
    <s v="Homozygous Spring"/>
  </r>
  <r>
    <s v="OtsCC16ROGR_0049"/>
    <x v="2"/>
    <n v="1.9078455099385878"/>
    <n v="98.52"/>
    <n v="0.55000000000000004"/>
    <s v="049"/>
    <x v="9"/>
    <x v="0"/>
    <n v="154"/>
    <s v="Sep 26"/>
    <n v="45.866304"/>
    <s v="Sep 26 45.87"/>
    <x v="1"/>
    <x v="0"/>
    <s v="Homozygous Spring"/>
  </r>
  <r>
    <s v="OtsCC16ROGR_0050"/>
    <x v="2"/>
    <n v="4.451639523190039"/>
    <n v="11.81"/>
    <n v="5.83"/>
    <s v="050"/>
    <x v="9"/>
    <x v="0"/>
    <n v="154"/>
    <s v="Sep 26"/>
    <n v="45.866304"/>
    <s v="Sep 26 45.87"/>
    <x v="0"/>
    <x v="0"/>
    <s v="Homozygous Spring"/>
  </r>
  <r>
    <s v="OtsCC16ROGR_0051"/>
    <x v="2"/>
    <n v="2.9677596821266929"/>
    <n v="77.12"/>
    <n v="4.76"/>
    <s v="051"/>
    <x v="9"/>
    <x v="0"/>
    <n v="154"/>
    <s v="Sep 26"/>
    <n v="45.866304"/>
    <s v="Sep 26 45.87"/>
    <x v="0"/>
    <x v="0"/>
    <s v="Homozygous Spring"/>
  </r>
  <r>
    <s v="OtsCC16ROGR_0052"/>
    <x v="2"/>
    <m/>
    <n v="98.52"/>
    <n v="1.1000000000000001"/>
    <s v="052"/>
    <x v="9"/>
    <x v="5"/>
    <n v="156.25"/>
    <s v="Sep 26"/>
    <n v="49.487328000000005"/>
    <s v="Sep 26 49.49"/>
    <x v="1"/>
    <x v="1"/>
    <s v="Heterozygous"/>
  </r>
  <r>
    <s v="OtsCC16ROGR_0053"/>
    <x v="2"/>
    <m/>
    <n v="98.15"/>
    <n v="1.03"/>
    <s v="053"/>
    <x v="9"/>
    <x v="5"/>
    <n v="156.25"/>
    <s v="Sep 26"/>
    <n v="49.487328000000005"/>
    <s v="Sep 26 49.49"/>
    <x v="1"/>
    <x v="0"/>
    <s v="Homozygous Spring"/>
  </r>
  <r>
    <s v="OtsCC16ROGR_0054"/>
    <x v="2"/>
    <n v="3.4977167682207453"/>
    <n v="67.53"/>
    <n v="4.9000000000000004"/>
    <s v="054"/>
    <x v="9"/>
    <x v="0"/>
    <n v="154"/>
    <s v="Sep 26"/>
    <n v="45.866304"/>
    <s v="Sep 26 45.87"/>
    <x v="0"/>
    <x v="1"/>
    <s v="Heterozygous"/>
  </r>
  <r>
    <s v="OtsCC16ROGR_0055"/>
    <x v="2"/>
    <n v="0.21198283443762092"/>
    <n v="0.37"/>
    <n v="11.11"/>
    <s v="055"/>
    <x v="9"/>
    <x v="0"/>
    <n v="154"/>
    <s v="Sep 26"/>
    <n v="45.866304"/>
    <s v="Sep 26 45.87"/>
    <x v="0"/>
    <x v="0"/>
    <s v="Homozygous Spring"/>
  </r>
  <r>
    <s v="OtsCC16ROGR_0056"/>
    <x v="2"/>
    <n v="26.285871470264993"/>
    <n v="98.89"/>
    <n v="0.21"/>
    <s v="056"/>
    <x v="9"/>
    <x v="0"/>
    <n v="154"/>
    <s v="Sep 26"/>
    <n v="45.866304"/>
    <s v="Sep 26 45.87"/>
    <x v="1"/>
    <x v="0"/>
    <s v="Homozygous Spring"/>
  </r>
  <r>
    <s v="OtsCC16ROGR_0057"/>
    <x v="2"/>
    <n v="2.9677596821266929"/>
    <n v="64.58"/>
    <n v="3.67"/>
    <s v="057"/>
    <x v="9"/>
    <x v="5"/>
    <n v="156.25"/>
    <s v="Sep 26"/>
    <n v="49.487328000000005"/>
    <s v="Sep 26 49.49"/>
    <x v="0"/>
    <x v="1"/>
    <s v="Heterozygous"/>
  </r>
  <r>
    <s v="OtsCC16ROGR_0058"/>
    <x v="2"/>
    <n v="1.9078455099385878"/>
    <n v="98.89"/>
    <n v="0.43"/>
    <s v="058"/>
    <x v="9"/>
    <x v="0"/>
    <n v="154"/>
    <s v="Sep 26"/>
    <n v="45.866304"/>
    <s v="Sep 26 45.87"/>
    <x v="1"/>
    <x v="0"/>
    <s v="Homozygous Spring"/>
  </r>
  <r>
    <s v="OtsCC16ROGR_0059"/>
    <x v="2"/>
    <n v="5.6175451125969538"/>
    <n v="76.75"/>
    <n v="4.49"/>
    <s v="059"/>
    <x v="9"/>
    <x v="0"/>
    <n v="154"/>
    <s v="Sep 26"/>
    <n v="45.866304"/>
    <s v="Sep 26 45.87"/>
    <x v="0"/>
    <x v="0"/>
    <s v="Homozygous Spring"/>
  </r>
  <r>
    <s v="OtsCC16ROGR_0060"/>
    <x v="2"/>
    <n v="16.958626755009671"/>
    <n v="99.63"/>
    <n v="0.28000000000000003"/>
    <s v="060"/>
    <x v="9"/>
    <x v="5"/>
    <n v="156.25"/>
    <s v="Sep 26"/>
    <n v="49.487328000000005"/>
    <s v="Sep 26 49.49"/>
    <x v="1"/>
    <x v="0"/>
    <s v="Homozygous Spring"/>
  </r>
  <r>
    <s v="OtsCC16ROGR_0061"/>
    <x v="2"/>
    <n v="0.63594850331286268"/>
    <n v="72.69"/>
    <n v="6.16"/>
    <s v="061"/>
    <x v="9"/>
    <x v="0"/>
    <n v="154"/>
    <s v="Sep 26"/>
    <n v="45.866304"/>
    <s v="Sep 26 45.87"/>
    <x v="0"/>
    <x v="0"/>
    <s v="Homozygous Spring"/>
  </r>
  <r>
    <s v="OtsCC16ROGR_0062"/>
    <x v="2"/>
    <n v="0.63594850331286268"/>
    <n v="15.87"/>
    <n v="11.34"/>
    <s v="062"/>
    <x v="9"/>
    <x v="0"/>
    <n v="154"/>
    <s v="Sep 26"/>
    <n v="45.866304"/>
    <s v="Sep 26 45.87"/>
    <x v="0"/>
    <x v="0"/>
    <s v="Homozygous Spring"/>
  </r>
  <r>
    <s v="OtsCC16ROGR_0063"/>
    <x v="2"/>
    <n v="4.0276738543147967"/>
    <n v="15.13"/>
    <n v="8.92"/>
    <s v="063"/>
    <x v="9"/>
    <x v="0"/>
    <n v="154"/>
    <s v="Sep 26"/>
    <n v="45.866304"/>
    <s v="Sep 26 45.87"/>
    <x v="0"/>
    <x v="0"/>
    <s v=""/>
  </r>
  <r>
    <s v="OtsCC16ROGR_0064"/>
    <x v="2"/>
    <n v="0"/>
    <n v="1.85"/>
    <n v="1.75"/>
    <s v="064"/>
    <x v="9"/>
    <x v="5"/>
    <n v="156.25"/>
    <s v="Sep 26"/>
    <n v="49.487328000000005"/>
    <s v="Sep 26 49.49"/>
    <x v="0"/>
    <x v="0"/>
    <s v=""/>
  </r>
  <r>
    <s v="OtsCC16ROGR_0065"/>
    <x v="2"/>
    <n v="2.5437940132514507"/>
    <n v="99.26"/>
    <n v="0.27"/>
    <s v="065"/>
    <x v="9"/>
    <x v="0"/>
    <n v="154"/>
    <s v="Sep 26"/>
    <n v="45.866304"/>
    <s v="Sep 26 45.87"/>
    <x v="1"/>
    <x v="1"/>
    <s v="Heterozygous"/>
  </r>
  <r>
    <s v="OtsCC16ROGR_0066"/>
    <x v="2"/>
    <n v="0.31797425165643134"/>
    <n v="49.82"/>
    <n v="2.48"/>
    <s v="066"/>
    <x v="9"/>
    <x v="0"/>
    <n v="154"/>
    <s v="Sep 26"/>
    <n v="45.866304"/>
    <s v="Sep 26 45.87"/>
    <x v="0"/>
    <x v="0"/>
    <s v="Homozygous Spring"/>
  </r>
  <r>
    <s v="OtsCC16ROGR_0067"/>
    <x v="2"/>
    <n v="3.2857339337831242"/>
    <n v="0"/>
    <n v="0"/>
    <s v="067"/>
    <x v="9"/>
    <x v="5"/>
    <n v="156.25"/>
    <s v="Sep 26"/>
    <n v="49.487328000000005"/>
    <s v="Sep 26 49.49"/>
    <x v="0"/>
    <x v="0"/>
    <s v="Homozygous Spring"/>
  </r>
  <r>
    <s v="OtsCC16ROGR_0068"/>
    <x v="2"/>
    <n v="2.4378025960326402"/>
    <n v="6.27"/>
    <n v="4.37"/>
    <s v="068"/>
    <x v="9"/>
    <x v="0"/>
    <n v="154"/>
    <s v="Sep 26"/>
    <n v="45.866304"/>
    <s v="Sep 26 45.87"/>
    <x v="0"/>
    <x v="0"/>
    <s v="Homozygous Spring"/>
  </r>
  <r>
    <s v="OtsCC16ROGR_0069"/>
    <x v="2"/>
    <m/>
    <n v="28.04"/>
    <n v="5.35"/>
    <s v="069"/>
    <x v="10"/>
    <x v="1"/>
    <n v="147.4"/>
    <s v="Sep 27"/>
    <n v="35.244633600000007"/>
    <s v="Sep 27 35.24"/>
    <x v="0"/>
    <x v="1"/>
    <s v="Heterozygous"/>
  </r>
  <r>
    <s v="OtsCC16ROGR_0070"/>
    <x v="2"/>
    <n v="2.7556505598891445"/>
    <n v="99.26"/>
    <n v="0.57999999999999996"/>
    <s v="070"/>
    <x v="10"/>
    <x v="1"/>
    <n v="147.4"/>
    <s v="Sep 27"/>
    <n v="35.244633600000007"/>
    <s v="Sep 27 35.24"/>
    <x v="1"/>
    <x v="0"/>
    <s v="Homozygous Spring"/>
  </r>
  <r>
    <s v="OtsCC16ROGR_0071"/>
    <x v="2"/>
    <n v="11.235090225193908"/>
    <n v="92.62"/>
    <n v="3.12"/>
    <s v="071"/>
    <x v="10"/>
    <x v="1"/>
    <n v="147.4"/>
    <s v="Sep 27"/>
    <n v="35.244633600000007"/>
    <s v="Sep 27 35.24"/>
    <x v="0"/>
    <x v="0"/>
    <s v="Homozygous Spring"/>
  </r>
  <r>
    <s v="OtsCC16ROGR_0072"/>
    <x v="2"/>
    <n v="7.7373734569731623"/>
    <n v="99.26"/>
    <n v="0.56999999999999995"/>
    <s v="072"/>
    <x v="10"/>
    <x v="1"/>
    <n v="147.4"/>
    <s v="Sep 27"/>
    <n v="35.244633600000007"/>
    <s v="Sep 27 35.24"/>
    <x v="1"/>
    <x v="0"/>
    <s v="Homozygous Spring"/>
  </r>
  <r>
    <s v="OtsCC16ROGR_0073"/>
    <x v="2"/>
    <n v="4.1336652715336077"/>
    <n v="93.73"/>
    <n v="2.61"/>
    <s v="073"/>
    <x v="10"/>
    <x v="1"/>
    <n v="147.4"/>
    <s v="Sep 27"/>
    <n v="35.244633600000007"/>
    <s v="Sep 27 35.24"/>
    <x v="0"/>
    <x v="0"/>
    <s v="Homozygous Spring"/>
  </r>
  <r>
    <s v="OtsCC16ROGR_0074"/>
    <x v="2"/>
    <m/>
    <n v="14.39"/>
    <n v="9.48"/>
    <s v="074"/>
    <x v="10"/>
    <x v="2"/>
    <n v="150"/>
    <s v="Sep 27"/>
    <n v="39.428927999999999"/>
    <s v="Sep 27 39.43"/>
    <x v="0"/>
    <x v="0"/>
    <s v="Homozygous Spring"/>
  </r>
  <r>
    <s v="OtsCC16ROGR_0075"/>
    <x v="2"/>
    <m/>
    <n v="24.72"/>
    <n v="11.6"/>
    <s v="075"/>
    <x v="10"/>
    <x v="2"/>
    <n v="150"/>
    <s v="Sep 27"/>
    <n v="39.428927999999999"/>
    <s v="Sep 27 39.43"/>
    <x v="0"/>
    <x v="0"/>
    <s v="Homozygous Spring"/>
  </r>
  <r>
    <s v="OtsCC16ROGR_0076"/>
    <x v="2"/>
    <n v="30.313545324579785"/>
    <n v="99.26"/>
    <n v="0.23"/>
    <s v="076"/>
    <x v="10"/>
    <x v="2"/>
    <n v="150"/>
    <s v="Sep 27"/>
    <n v="39.428927999999999"/>
    <s v="Sep 27 39.43"/>
    <x v="1"/>
    <x v="0"/>
    <s v="Homozygous Spring"/>
  </r>
  <r>
    <s v="OtsCC16ROGR_0077"/>
    <x v="2"/>
    <n v="5.6175451125969538"/>
    <n v="0"/>
    <n v="0"/>
    <s v="077"/>
    <x v="10"/>
    <x v="2"/>
    <n v="150"/>
    <s v="Sep 27"/>
    <n v="39.428927999999999"/>
    <s v="Sep 27 39.43"/>
    <x v="0"/>
    <x v="2"/>
    <s v=""/>
  </r>
  <r>
    <s v="OtsCC16ROGR_0078"/>
    <x v="2"/>
    <n v="7.8433648741919724"/>
    <n v="99.26"/>
    <n v="0.22"/>
    <s v="078"/>
    <x v="10"/>
    <x v="2"/>
    <n v="150"/>
    <s v="Sep 27"/>
    <n v="39.428927999999999"/>
    <s v="Sep 27 39.43"/>
    <x v="1"/>
    <x v="0"/>
    <s v="Homozygous Spring"/>
  </r>
  <r>
    <s v="OtsCC16ROGR_0079"/>
    <x v="2"/>
    <n v="1.1659055894069148"/>
    <n v="14.39"/>
    <n v="5.0999999999999996"/>
    <s v="079"/>
    <x v="10"/>
    <x v="2"/>
    <n v="150"/>
    <s v="Sep 27"/>
    <n v="39.428927999999999"/>
    <s v="Sep 27 39.43"/>
    <x v="0"/>
    <x v="0"/>
    <s v="Homozygous Spring"/>
  </r>
  <r>
    <s v="OtsCC16ROGR_0080"/>
    <x v="2"/>
    <n v="0.42396566887524184"/>
    <n v="90.04"/>
    <n v="1.22"/>
    <s v="080"/>
    <x v="10"/>
    <x v="2"/>
    <n v="150"/>
    <s v="Sep 27"/>
    <n v="39.428927999999999"/>
    <s v="Sep 27 39.43"/>
    <x v="1"/>
    <x v="1"/>
    <s v="Heterozygous"/>
  </r>
  <r>
    <s v="OtsCC16ROGR_0081"/>
    <x v="2"/>
    <n v="0.63594850331286268"/>
    <n v="86.35"/>
    <n v="3.67"/>
    <s v="081"/>
    <x v="10"/>
    <x v="2"/>
    <n v="150"/>
    <s v="Sep 27"/>
    <n v="39.428927999999999"/>
    <s v="Sep 27 39.43"/>
    <x v="0"/>
    <x v="2"/>
    <s v=""/>
  </r>
  <r>
    <s v="OtsCC16ROGR_0082"/>
    <x v="2"/>
    <n v="1.5898712582821568"/>
    <n v="0.37"/>
    <n v="9.09"/>
    <s v="082"/>
    <x v="10"/>
    <x v="2"/>
    <n v="150"/>
    <s v="Sep 27"/>
    <n v="39.428927999999999"/>
    <s v="Sep 27 39.43"/>
    <x v="0"/>
    <x v="0"/>
    <s v="Homozygous Spring"/>
  </r>
  <r>
    <s v="OtsCC16ROGR_0083"/>
    <x v="2"/>
    <n v="0.84793133775048368"/>
    <n v="9.23"/>
    <n v="7.43"/>
    <s v="083"/>
    <x v="10"/>
    <x v="2"/>
    <n v="150"/>
    <s v="Sep 27"/>
    <n v="39.428927999999999"/>
    <s v="Sep 27 39.43"/>
    <x v="0"/>
    <x v="0"/>
    <s v="Homozygous Spring"/>
  </r>
  <r>
    <s v="OtsCC16ROGR_0084"/>
    <x v="2"/>
    <n v="1.9078455099385878"/>
    <n v="96.31"/>
    <n v="1.08"/>
    <s v="084"/>
    <x v="10"/>
    <x v="2"/>
    <n v="150"/>
    <s v="Sep 27"/>
    <n v="39.428927999999999"/>
    <s v="Sep 27 39.43"/>
    <x v="1"/>
    <x v="0"/>
    <s v="Homozygous Spring"/>
  </r>
  <r>
    <s v="OtsCC16ROGR_0085"/>
    <x v="2"/>
    <n v="2.2258197615950195"/>
    <n v="98.89"/>
    <n v="0.34"/>
    <s v="085"/>
    <x v="10"/>
    <x v="2"/>
    <n v="150"/>
    <s v="Sep 27"/>
    <n v="39.428927999999999"/>
    <s v="Sep 27 39.43"/>
    <x v="1"/>
    <x v="0"/>
    <s v="Homozygous Spring"/>
  </r>
  <r>
    <s v="OtsCC16ROGR_0086"/>
    <x v="2"/>
    <n v="40.382729960366781"/>
    <n v="98.89"/>
    <n v="0.43"/>
    <s v="086"/>
    <x v="10"/>
    <x v="1"/>
    <n v="147.4"/>
    <s v="Sep 27"/>
    <n v="35.244633600000007"/>
    <s v="Sep 27 35.24"/>
    <x v="1"/>
    <x v="0"/>
    <s v="Homozygous Spring"/>
  </r>
  <r>
    <s v="OtsCC16ROGR_0087"/>
    <x v="2"/>
    <n v="5.8295279470345749"/>
    <n v="99.63"/>
    <n v="0.33"/>
    <s v="087"/>
    <x v="10"/>
    <x v="1"/>
    <n v="147.4"/>
    <s v="Sep 27"/>
    <n v="35.244633600000007"/>
    <s v="Sep 27 35.24"/>
    <x v="1"/>
    <x v="0"/>
    <s v="Homozygous Spring"/>
  </r>
  <r>
    <s v="OtsCC16ROGR_0088"/>
    <x v="2"/>
    <m/>
    <n v="10.33"/>
    <n v="10.59"/>
    <s v="088"/>
    <x v="11"/>
    <x v="3"/>
    <n v="144.19999999999999"/>
    <s v="Sep 28"/>
    <n v="30.094732799999981"/>
    <s v="Sep 28 30.09"/>
    <x v="0"/>
    <x v="0"/>
    <s v=""/>
  </r>
  <r>
    <s v="OtsCC16ROGR_0089"/>
    <x v="2"/>
    <m/>
    <n v="53.87"/>
    <n v="7.98"/>
    <s v="089"/>
    <x v="11"/>
    <x v="3"/>
    <n v="144.19999999999999"/>
    <s v="Sep 28"/>
    <n v="30.094732799999981"/>
    <s v="Sep 28 30.09"/>
    <x v="0"/>
    <x v="0"/>
    <s v="Homozygous Spring"/>
  </r>
  <r>
    <s v="OtsCC16ROGR_0090"/>
    <x v="2"/>
    <n v="1.2124862463512234"/>
    <n v="79.7"/>
    <n v="5.25"/>
    <s v="090"/>
    <x v="11"/>
    <x v="3"/>
    <n v="144.19999999999999"/>
    <s v="Sep 28"/>
    <n v="30.094732799999981"/>
    <s v="Sep 28 30.09"/>
    <x v="0"/>
    <x v="0"/>
    <s v="Homozygous Spring"/>
  </r>
  <r>
    <s v="OtsCC16ROGR_0091"/>
    <x v="2"/>
    <n v="1.9078455099385878"/>
    <n v="65.31"/>
    <n v="7.06"/>
    <s v="091"/>
    <x v="11"/>
    <x v="3"/>
    <n v="144.19999999999999"/>
    <s v="Sep 28"/>
    <n v="30.094732799999981"/>
    <s v="Sep 28 30.09"/>
    <x v="0"/>
    <x v="0"/>
    <s v="Heterozygous"/>
  </r>
  <r>
    <s v="OtsCC16ROGR_0092"/>
    <x v="2"/>
    <n v="2.5437940132514507"/>
    <n v="92.25"/>
    <n v="1.89"/>
    <s v="092"/>
    <x v="11"/>
    <x v="3"/>
    <n v="144.19999999999999"/>
    <s v="Sep 28"/>
    <n v="30.094732799999981"/>
    <s v="Sep 28 30.09"/>
    <x v="1"/>
    <x v="0"/>
    <s v="Homozygous Spring"/>
  </r>
  <r>
    <s v="OtsCC16ROGR_0093"/>
    <x v="2"/>
    <n v="29.677596821266931"/>
    <n v="98.15"/>
    <n v="1.06"/>
    <s v="093"/>
    <x v="11"/>
    <x v="3"/>
    <n v="144.19999999999999"/>
    <s v="Sep 28"/>
    <n v="30.094732799999981"/>
    <s v="Sep 28 30.09"/>
    <x v="1"/>
    <x v="0"/>
    <s v="Homozygous Spring"/>
  </r>
  <r>
    <s v="OtsCC16ROGR_0094"/>
    <x v="2"/>
    <n v="5.0875880265029014"/>
    <n v="85.61"/>
    <n v="2.62"/>
    <s v="094"/>
    <x v="11"/>
    <x v="3"/>
    <n v="144.19999999999999"/>
    <s v="Sep 28"/>
    <n v="30.094732799999981"/>
    <s v="Sep 28 30.09"/>
    <x v="0"/>
    <x v="0"/>
    <s v="Homozygous Spring"/>
  </r>
  <r>
    <s v="OtsCC16ROGR_0095"/>
    <x v="2"/>
    <n v="1.9078455099385878"/>
    <n v="99.26"/>
    <n v="1.01"/>
    <s v="095"/>
    <x v="11"/>
    <x v="3"/>
    <n v="144.19999999999999"/>
    <s v="Sep 28"/>
    <n v="30.094732799999981"/>
    <s v="Sep 28 30.09"/>
    <x v="1"/>
    <x v="0"/>
    <s v="Homozygous Spring"/>
  </r>
  <r>
    <s v="OtsCC16ROGR_0096"/>
    <x v="2"/>
    <n v="2.4378025960326402"/>
    <n v="80.069999999999993"/>
    <n v="4.37"/>
    <s v="096"/>
    <x v="11"/>
    <x v="3"/>
    <n v="144.19999999999999"/>
    <s v="Sep 28"/>
    <n v="30.094732799999981"/>
    <s v="Sep 28 30.09"/>
    <x v="0"/>
    <x v="1"/>
    <s v="Heterozygous"/>
  </r>
  <r>
    <s v="OtsCC16ROGR_0097"/>
    <x v="2"/>
    <n v="0.31797425165643134"/>
    <n v="51.29"/>
    <n v="9.5500000000000007"/>
    <s v="097"/>
    <x v="11"/>
    <x v="3"/>
    <n v="144.19999999999999"/>
    <s v="Sep 28"/>
    <n v="30.094732799999981"/>
    <s v="Sep 28 30.09"/>
    <x v="0"/>
    <x v="0"/>
    <s v="Homozygous Spring"/>
  </r>
  <r>
    <s v="OtsCC16ROGR_0098"/>
    <x v="2"/>
    <n v="3.6037081854395558"/>
    <n v="0"/>
    <n v="0"/>
    <s v="098"/>
    <x v="11"/>
    <x v="3"/>
    <n v="144.19999999999999"/>
    <s v="Sep 28"/>
    <n v="30.094732799999981"/>
    <s v="Sep 28 30.09"/>
    <x v="0"/>
    <x v="0"/>
    <s v="Homozygous Spring"/>
  </r>
  <r>
    <s v="OtsCC16ROGR_0099"/>
    <x v="2"/>
    <n v="0"/>
    <n v="8.1199999999999992"/>
    <n v="6.07"/>
    <s v="099"/>
    <x v="11"/>
    <x v="3"/>
    <n v="144.19999999999999"/>
    <s v="Sep 28"/>
    <n v="30.094732799999981"/>
    <s v="Sep 28 30.09"/>
    <x v="0"/>
    <x v="2"/>
    <s v=""/>
  </r>
  <r>
    <s v="OtsCC16ROGR_0100"/>
    <x v="2"/>
    <n v="0.52995708609405223"/>
    <n v="25.09"/>
    <n v="4.41"/>
    <s v="100"/>
    <x v="11"/>
    <x v="3"/>
    <n v="144.19999999999999"/>
    <s v="Sep 28"/>
    <n v="30.094732799999981"/>
    <s v="Sep 28 30.09"/>
    <x v="0"/>
    <x v="1"/>
    <s v="Homozygous Spring"/>
  </r>
  <r>
    <s v="OtsCC16ROGR_0101"/>
    <x v="2"/>
    <n v="2.3318111788138296"/>
    <n v="3.32"/>
    <n v="7.14"/>
    <s v="101"/>
    <x v="11"/>
    <x v="3"/>
    <n v="144.19999999999999"/>
    <s v="Sep 28"/>
    <n v="30.094732799999981"/>
    <s v="Sep 28 30.09"/>
    <x v="0"/>
    <x v="0"/>
    <s v="Homozygous Spring"/>
  </r>
  <r>
    <s v="OtsCC16ROGR_0102"/>
    <x v="2"/>
    <n v="13.142935735132497"/>
    <n v="99.63"/>
    <n v="0.23"/>
    <s v="102"/>
    <x v="11"/>
    <x v="3"/>
    <n v="144.19999999999999"/>
    <s v="Sep 28"/>
    <n v="30.094732799999981"/>
    <s v="Sep 28 30.09"/>
    <x v="1"/>
    <x v="1"/>
    <s v="Heterozygous"/>
  </r>
  <r>
    <s v="OtsCC16ROGR_0103"/>
    <x v="2"/>
    <n v="3.9216824370959862"/>
    <n v="99.63"/>
    <n v="0.33"/>
    <s v="103"/>
    <x v="11"/>
    <x v="3"/>
    <n v="144.19999999999999"/>
    <s v="Sep 28"/>
    <n v="30.094732799999981"/>
    <s v="Sep 28 30.09"/>
    <x v="1"/>
    <x v="0"/>
    <s v="Homozygous Spring"/>
  </r>
  <r>
    <s v="OtsCC16ROGR_0104"/>
    <x v="2"/>
    <n v="2.1198283443762089"/>
    <n v="99.26"/>
    <n v="0.55000000000000004"/>
    <s v="104"/>
    <x v="11"/>
    <x v="3"/>
    <n v="144.19999999999999"/>
    <s v="Sep 28"/>
    <n v="30.094732799999981"/>
    <s v="Sep 28 30.09"/>
    <x v="1"/>
    <x v="0"/>
    <s v="Homozygous Spring"/>
  </r>
  <r>
    <s v="OtsCC16ROGR_0105"/>
    <x v="2"/>
    <n v="2.8617682649078824"/>
    <n v="93.73"/>
    <n v="1.1599999999999999"/>
    <s v="105"/>
    <x v="11"/>
    <x v="3"/>
    <n v="144.19999999999999"/>
    <s v="Sep 28"/>
    <n v="30.094732799999981"/>
    <s v="Sep 28 30.09"/>
    <x v="1"/>
    <x v="1"/>
    <s v="Heterozygous"/>
  </r>
  <r>
    <s v="OtsCC16ROGR_0106"/>
    <x v="2"/>
    <n v="24.166043125888784"/>
    <n v="97.79"/>
    <n v="0.77"/>
    <s v="106"/>
    <x v="11"/>
    <x v="3"/>
    <n v="144.19999999999999"/>
    <s v="Sep 28"/>
    <n v="30.094732799999981"/>
    <s v="Sep 28 30.09"/>
    <x v="1"/>
    <x v="1"/>
    <s v="Heterozygous"/>
  </r>
  <r>
    <s v="OtsCC16ROGR_0107"/>
    <x v="2"/>
    <n v="0.63594850331286268"/>
    <n v="47.23"/>
    <n v="4.87"/>
    <s v="107"/>
    <x v="11"/>
    <x v="3"/>
    <n v="144.19999999999999"/>
    <s v="Sep 28"/>
    <n v="30.094732799999981"/>
    <s v="Sep 28 30.09"/>
    <x v="0"/>
    <x v="0"/>
    <s v="Heterozygous"/>
  </r>
  <r>
    <s v="OtsCC16ROGR_0108"/>
    <x v="2"/>
    <n v="0.95392275496929391"/>
    <n v="22.14"/>
    <n v="5.61"/>
    <s v="108"/>
    <x v="11"/>
    <x v="3"/>
    <n v="144.19999999999999"/>
    <s v="Sep 28"/>
    <n v="30.094732799999981"/>
    <s v="Sep 28 30.09"/>
    <x v="0"/>
    <x v="0"/>
    <s v="Homozygous Spring"/>
  </r>
  <r>
    <s v="OtsCC16ROGR_0109"/>
    <x v="2"/>
    <n v="2.9677596821266929"/>
    <n v="0"/>
    <n v="0"/>
    <s v="109"/>
    <x v="11"/>
    <x v="3"/>
    <n v="144.19999999999999"/>
    <s v="Sep 28"/>
    <n v="30.094732799999981"/>
    <s v="Sep 28 30.09"/>
    <x v="0"/>
    <x v="2"/>
    <s v=""/>
  </r>
  <r>
    <s v="OtsCC16ROGR_0110"/>
    <x v="2"/>
    <n v="29.253631152391687"/>
    <n v="99.63"/>
    <n v="0.14000000000000001"/>
    <s v="110"/>
    <x v="11"/>
    <x v="3"/>
    <n v="144.19999999999999"/>
    <s v="Sep 28"/>
    <n v="30.094732799999981"/>
    <s v="Sep 28 30.09"/>
    <x v="1"/>
    <x v="1"/>
    <s v="Heterozygous"/>
  </r>
  <r>
    <s v="OtsCC16ROGR_0111"/>
    <x v="2"/>
    <n v="1.5898712582821568"/>
    <n v="99.63"/>
    <n v="0.39"/>
    <s v="111"/>
    <x v="11"/>
    <x v="3"/>
    <n v="144.19999999999999"/>
    <s v="Sep 28"/>
    <n v="30.094732799999981"/>
    <s v="Sep 28 30.09"/>
    <x v="1"/>
    <x v="1"/>
    <s v="Heterozygous"/>
  </r>
  <r>
    <s v="OtsCC16ROGR_0112"/>
    <x v="2"/>
    <n v="3.9216824370959862"/>
    <n v="99.63"/>
    <n v="0.27"/>
    <s v="112"/>
    <x v="11"/>
    <x v="3"/>
    <n v="144.19999999999999"/>
    <s v="Sep 28"/>
    <n v="30.094732799999981"/>
    <s v="Sep 28 30.09"/>
    <x v="1"/>
    <x v="1"/>
    <s v="Heterozygous"/>
  </r>
  <r>
    <s v="OtsCC16ROGR_0113"/>
    <x v="2"/>
    <n v="4.1336652715336077"/>
    <n v="39.479999999999997"/>
    <n v="3.58"/>
    <s v="113"/>
    <x v="11"/>
    <x v="3"/>
    <n v="144.19999999999999"/>
    <s v="Sep 28"/>
    <n v="30.094732799999981"/>
    <s v="Sep 28 30.09"/>
    <x v="0"/>
    <x v="0"/>
    <s v="Homozygous Spring"/>
  </r>
  <r>
    <s v="OtsCC16ROGR_0114"/>
    <x v="2"/>
    <n v="0.63594850331286268"/>
    <n v="87.82"/>
    <n v="1.9"/>
    <s v="114"/>
    <x v="11"/>
    <x v="3"/>
    <n v="144.19999999999999"/>
    <s v="Sep 28"/>
    <n v="30.094732799999981"/>
    <s v="Sep 28 30.09"/>
    <x v="0"/>
    <x v="0"/>
    <s v="Homozygous Spring"/>
  </r>
  <r>
    <s v="OtsCC16ROGR_0115"/>
    <x v="2"/>
    <n v="7.4193992053167328"/>
    <n v="99.63"/>
    <n v="0.55000000000000004"/>
    <s v="115"/>
    <x v="11"/>
    <x v="3"/>
    <n v="144.19999999999999"/>
    <s v="Sep 28"/>
    <n v="30.094732799999981"/>
    <s v="Sep 28 30.09"/>
    <x v="1"/>
    <x v="0"/>
    <s v="Homozygous Spring"/>
  </r>
  <r>
    <s v="OtsCC16ROGR_0116"/>
    <x v="2"/>
    <m/>
    <n v="21.4"/>
    <n v="11.32"/>
    <s v="116"/>
    <x v="11"/>
    <x v="6"/>
    <n v="140"/>
    <s v="Sep 28"/>
    <n v="23.335488000000002"/>
    <s v="Sep 28 23.34"/>
    <x v="0"/>
    <x v="2"/>
    <s v=""/>
  </r>
  <r>
    <s v="OtsCC16ROGR_0117"/>
    <x v="2"/>
    <m/>
    <n v="99.26"/>
    <n v="1.08"/>
    <s v="117"/>
    <x v="11"/>
    <x v="6"/>
    <n v="140"/>
    <s v="Sep 28"/>
    <n v="23.335488000000002"/>
    <s v="Sep 28 23.34"/>
    <x v="1"/>
    <x v="1"/>
    <s v="Homozygous Spring"/>
  </r>
  <r>
    <s v="OtsCC16ROGR_0118"/>
    <x v="2"/>
    <n v="1.5898712582821568"/>
    <n v="80.069999999999993"/>
    <n v="1.64"/>
    <s v="118"/>
    <x v="11"/>
    <x v="6"/>
    <n v="140"/>
    <s v="Sep 28"/>
    <n v="23.335488000000002"/>
    <s v="Sep 28 23.34"/>
    <x v="0"/>
    <x v="1"/>
    <s v="Heterozygous"/>
  </r>
  <r>
    <s v="OtsCC16ROGR_0119"/>
    <x v="2"/>
    <n v="1.5898712582821568"/>
    <n v="69.37"/>
    <n v="2.2200000000000002"/>
    <s v="119"/>
    <x v="11"/>
    <x v="6"/>
    <n v="140"/>
    <s v="Sep 28"/>
    <n v="23.335488000000002"/>
    <s v="Sep 28 23.34"/>
    <x v="0"/>
    <x v="1"/>
    <s v="Heterozygous"/>
  </r>
  <r>
    <s v="OtsCC16ROGR_0120"/>
    <x v="2"/>
    <n v="4.723412904462803"/>
    <n v="30.26"/>
    <n v="6.2"/>
    <s v="120"/>
    <x v="11"/>
    <x v="6"/>
    <n v="140"/>
    <s v="Sep 28"/>
    <n v="23.335488000000002"/>
    <s v="Sep 28 23.34"/>
    <x v="0"/>
    <x v="0"/>
    <s v="Homozygous Spring"/>
  </r>
  <r>
    <s v="OtsCC16ROGR_0121"/>
    <x v="2"/>
    <n v="2.1888986630437377"/>
    <n v="36.53"/>
    <n v="4.18"/>
    <s v="121"/>
    <x v="11"/>
    <x v="6"/>
    <n v="140"/>
    <s v="Sep 28"/>
    <n v="23.335488000000002"/>
    <s v="Sep 28 23.34"/>
    <x v="0"/>
    <x v="3"/>
    <s v="Homozygous Fall"/>
  </r>
  <r>
    <s v="OtsCC16ROGR_0122"/>
    <x v="2"/>
    <n v="1.6128726990848594"/>
    <n v="44.65"/>
    <n v="7.19"/>
    <s v="122"/>
    <x v="11"/>
    <x v="6"/>
    <n v="140"/>
    <s v="Sep 28"/>
    <n v="23.335488000000002"/>
    <s v="Sep 28 23.34"/>
    <x v="0"/>
    <x v="0"/>
    <s v="Homozygous Spring"/>
  </r>
  <r>
    <s v="OtsCC16ROGR_0123"/>
    <x v="2"/>
    <n v="5.8754648323805583"/>
    <n v="99.63"/>
    <n v="0.44"/>
    <s v="123"/>
    <x v="11"/>
    <x v="6"/>
    <n v="140"/>
    <s v="Sep 28"/>
    <n v="23.335488000000002"/>
    <s v="Sep 28 23.34"/>
    <x v="1"/>
    <x v="0"/>
    <s v="Homozygous Spring"/>
  </r>
  <r>
    <s v="OtsCC16ROGR_0124"/>
    <x v="2"/>
    <n v="1.2672571207095322"/>
    <n v="75.28"/>
    <n v="5.94"/>
    <s v="124"/>
    <x v="11"/>
    <x v="6"/>
    <n v="140"/>
    <s v="Sep 28"/>
    <n v="23.335488000000002"/>
    <s v="Sep 28 23.34"/>
    <x v="0"/>
    <x v="0"/>
    <s v="Homozygous Spring"/>
  </r>
  <r>
    <s v="OtsCC16ROGR_0125"/>
    <x v="2"/>
    <n v="0.92164154233420537"/>
    <n v="0"/>
    <n v="0"/>
    <s v="125"/>
    <x v="11"/>
    <x v="6"/>
    <n v="140"/>
    <s v="Sep 28"/>
    <n v="23.335488000000002"/>
    <s v="Sep 28 23.34"/>
    <x v="0"/>
    <x v="1"/>
    <s v="Homozygous Fall"/>
  </r>
  <r>
    <s v="OtsCC16ROGR_0126"/>
    <x v="2"/>
    <n v="7.9026502957507008"/>
    <n v="99.26"/>
    <n v="0.54"/>
    <s v="126"/>
    <x v="11"/>
    <x v="6"/>
    <n v="140"/>
    <s v="Sep 28"/>
    <n v="23.335488000000002"/>
    <s v="Sep 28 23.34"/>
    <x v="1"/>
    <x v="0"/>
    <s v="Homozygous Spring"/>
  </r>
  <r>
    <s v="OtsCC16ROGR_0127"/>
    <x v="2"/>
    <n v="2.6684273725911458"/>
    <n v="14.76"/>
    <n v="6.14"/>
    <s v="127"/>
    <x v="11"/>
    <x v="6"/>
    <n v="140"/>
    <s v="Sep 28"/>
    <n v="23.335488000000002"/>
    <s v="Sep 28 23.34"/>
    <x v="0"/>
    <x v="0"/>
    <s v="Homozygous Spring"/>
  </r>
  <r>
    <s v="OtsCC16ROGR_0128"/>
    <x v="2"/>
    <n v="7.2868593636142824"/>
    <n v="99.63"/>
    <n v="0.33"/>
    <s v="128"/>
    <x v="11"/>
    <x v="6"/>
    <n v="140"/>
    <s v="Sep 28"/>
    <n v="23.335488000000002"/>
    <s v="Sep 28 23.34"/>
    <x v="1"/>
    <x v="0"/>
    <s v="Homozygous Spring"/>
  </r>
  <r>
    <s v="OtsCC16ROGR_0129"/>
    <x v="2"/>
    <n v="10.776341312387318"/>
    <n v="0"/>
    <n v="0"/>
    <s v="129"/>
    <x v="11"/>
    <x v="6"/>
    <n v="140"/>
    <s v="Sep 28"/>
    <n v="23.335488000000002"/>
    <s v="Sep 28 23.34"/>
    <x v="0"/>
    <x v="2"/>
    <s v=""/>
  </r>
  <r>
    <s v="OtsCC16ROGR_0130"/>
    <x v="2"/>
    <n v="1.2315818642728364"/>
    <n v="5.17"/>
    <n v="3.4"/>
    <s v="130"/>
    <x v="11"/>
    <x v="6"/>
    <n v="140"/>
    <s v="Sep 28"/>
    <n v="23.335488000000002"/>
    <s v="Sep 28 23.34"/>
    <x v="0"/>
    <x v="0"/>
    <s v="Homozygous Spring"/>
  </r>
  <r>
    <s v="OtsCC16ROGR_0131"/>
    <x v="2"/>
    <n v="1.1289500422501"/>
    <n v="98.89"/>
    <n v="0.64"/>
    <s v="131"/>
    <x v="11"/>
    <x v="6"/>
    <n v="140"/>
    <s v="Sep 28"/>
    <n v="23.335488000000002"/>
    <s v="Sep 28 23.34"/>
    <x v="1"/>
    <x v="0"/>
    <s v="Homozygous Spring"/>
  </r>
  <r>
    <s v="OtsCC16ROGR_0132"/>
    <x v="2"/>
    <n v="1.5394773303410456"/>
    <n v="2.21"/>
    <n v="4.26"/>
    <s v="132"/>
    <x v="11"/>
    <x v="6"/>
    <n v="140"/>
    <s v="Sep 28"/>
    <n v="23.335488000000002"/>
    <s v="Sep 28 23.34"/>
    <x v="0"/>
    <x v="1"/>
    <s v="Homozygous Spring"/>
  </r>
  <r>
    <s v="OtsCC16ROGR_0133"/>
    <x v="2"/>
    <n v="0.61579093213641822"/>
    <n v="96.68"/>
    <n v="0.99"/>
    <s v="133"/>
    <x v="11"/>
    <x v="6"/>
    <n v="140"/>
    <s v="Sep 28"/>
    <n v="23.335488000000002"/>
    <s v="Sep 28 23.34"/>
    <x v="0"/>
    <x v="0"/>
    <s v="Homozygous Spring"/>
  </r>
  <r>
    <s v="OtsCC16ROGR_0134"/>
    <x v="2"/>
    <n v="1.1289500422501"/>
    <n v="0"/>
    <n v="0"/>
    <s v="134"/>
    <x v="11"/>
    <x v="6"/>
    <n v="140"/>
    <s v="Sep 28"/>
    <n v="23.335488000000002"/>
    <s v="Sep 28 23.34"/>
    <x v="0"/>
    <x v="0"/>
    <s v="Homozygous Spring"/>
  </r>
  <r>
    <s v="OtsCC16ROGR_0135"/>
    <x v="2"/>
    <n v="2.2579000845002"/>
    <n v="0"/>
    <n v="0"/>
    <s v="135"/>
    <x v="11"/>
    <x v="6"/>
    <n v="140"/>
    <s v="Sep 28"/>
    <n v="23.335488000000002"/>
    <s v="Sep 28 23.34"/>
    <x v="0"/>
    <x v="0"/>
    <s v="Homozygous Spring"/>
  </r>
  <r>
    <s v="OtsCC16ROGR_0136"/>
    <x v="2"/>
    <n v="22.37373720095653"/>
    <n v="98.89"/>
    <n v="0.22"/>
    <s v="136"/>
    <x v="11"/>
    <x v="6"/>
    <n v="140"/>
    <s v="Sep 28"/>
    <n v="23.335488000000002"/>
    <s v="Sep 28 23.34"/>
    <x v="1"/>
    <x v="1"/>
    <s v="Heterozygous"/>
  </r>
  <r>
    <s v="OtsCC16ROGR_0137"/>
    <x v="2"/>
    <n v="3.6947455928185091"/>
    <n v="1.48"/>
    <n v="9.6199999999999992"/>
    <s v="137"/>
    <x v="11"/>
    <x v="6"/>
    <n v="140"/>
    <s v="Sep 28"/>
    <n v="23.335488000000002"/>
    <s v="Sep 28 23.34"/>
    <x v="0"/>
    <x v="0"/>
    <s v="Homozygous Spring"/>
  </r>
  <r>
    <s v="OtsCC16ROGR_0138"/>
    <x v="2"/>
    <m/>
    <n v="28.78"/>
    <n v="7.81"/>
    <s v="138"/>
    <x v="12"/>
    <x v="7"/>
    <n v="136.6"/>
    <s v="Sep 29"/>
    <n v="17.863718399999993"/>
    <s v="Sep 29 17.86"/>
    <x v="0"/>
    <x v="0"/>
    <s v="Homozygous Spring"/>
  </r>
  <r>
    <s v="OtsCC16ROGR_0139"/>
    <x v="2"/>
    <m/>
    <n v="95.2"/>
    <n v="2.12"/>
    <s v="139"/>
    <x v="12"/>
    <x v="7"/>
    <n v="136.6"/>
    <s v="Sep 29"/>
    <n v="17.863718399999993"/>
    <s v="Sep 29 17.86"/>
    <x v="1"/>
    <x v="0"/>
    <s v="Homozygous Spring"/>
  </r>
  <r>
    <s v="OtsCC16ROGR_0140"/>
    <x v="2"/>
    <n v="1.950004618431991"/>
    <n v="95.2"/>
    <n v="1.03"/>
    <s v="140"/>
    <x v="12"/>
    <x v="7"/>
    <n v="136.6"/>
    <s v="Sep 29"/>
    <n v="17.863718399999993"/>
    <s v="Sep 29 17.86"/>
    <x v="1"/>
    <x v="0"/>
    <s v="Homozygous Spring"/>
  </r>
  <r>
    <s v="OtsCC16ROGR_0141"/>
    <x v="2"/>
    <n v="8.1079139397961733"/>
    <n v="71.22"/>
    <n v="2.66"/>
    <s v="141"/>
    <x v="12"/>
    <x v="7"/>
    <n v="136.6"/>
    <s v="Sep 29"/>
    <n v="17.863718399999993"/>
    <s v="Sep 29 17.86"/>
    <x v="0"/>
    <x v="0"/>
    <s v="Homozygous Spring"/>
  </r>
  <r>
    <s v="OtsCC16ROGR_0142"/>
    <x v="2"/>
    <n v="6.5684366094551283"/>
    <n v="99.63"/>
    <n v="0.24"/>
    <s v="142"/>
    <x v="12"/>
    <x v="7"/>
    <n v="136.6"/>
    <s v="Sep 29"/>
    <n v="17.863718399999993"/>
    <s v="Sep 29 17.86"/>
    <x v="0"/>
    <x v="0"/>
    <s v="Homozygous Spring"/>
  </r>
  <r>
    <s v="OtsCC16ROGR_0143"/>
    <x v="2"/>
    <m/>
    <n v="92.62"/>
    <n v="2.57"/>
    <s v="143"/>
    <x v="12"/>
    <x v="8"/>
    <n v="133"/>
    <s v="Sep 29"/>
    <n v="12.070080000000001"/>
    <s v="Sep 29 12.07"/>
    <x v="0"/>
    <x v="1"/>
    <s v="Heterozygous"/>
  </r>
  <r>
    <s v="OtsCC16ROGR_0144"/>
    <x v="2"/>
    <m/>
    <n v="99.63"/>
    <n v="0.35"/>
    <s v="144"/>
    <x v="12"/>
    <x v="8"/>
    <n v="133"/>
    <s v="Sep 29"/>
    <n v="12.070080000000001"/>
    <s v="Sep 29 12.07"/>
    <x v="1"/>
    <x v="1"/>
    <s v="Heterozygous"/>
  </r>
  <r>
    <s v="OtsCC16ROGR_0145"/>
    <x v="2"/>
    <n v="6.8763320755233375"/>
    <n v="80.81"/>
    <n v="2.77"/>
    <s v="145"/>
    <x v="12"/>
    <x v="8"/>
    <n v="133"/>
    <s v="Sep 29"/>
    <n v="12.070080000000001"/>
    <s v="Sep 29 12.07"/>
    <x v="0"/>
    <x v="0"/>
    <s v="Homozygous Spring"/>
  </r>
  <r>
    <s v="OtsCC16ROGR_0146"/>
    <x v="2"/>
    <n v="5.1315911011368183"/>
    <n v="17.71"/>
    <n v="2.82"/>
    <s v="146"/>
    <x v="12"/>
    <x v="8"/>
    <n v="133"/>
    <s v="Sep 29"/>
    <n v="12.070080000000001"/>
    <s v="Sep 29 12.07"/>
    <x v="0"/>
    <x v="1"/>
    <s v="Heterozygous"/>
  </r>
  <r>
    <s v="OtsCC16ROGR_0147"/>
    <x v="2"/>
    <m/>
    <n v="33.950000000000003"/>
    <n v="9.8800000000000008"/>
    <s v="147"/>
    <x v="13"/>
    <x v="4"/>
    <n v="155.5"/>
    <s v="Sep 30"/>
    <n v="48.280320000000003"/>
    <s v="Sep 30 48.28"/>
    <x v="0"/>
    <x v="0"/>
    <s v="Homozygous Spring"/>
  </r>
  <r>
    <s v="OtsCC16ROGR_0148"/>
    <x v="2"/>
    <m/>
    <n v="77.86"/>
    <n v="4.71"/>
    <s v="148"/>
    <x v="13"/>
    <x v="4"/>
    <n v="155.5"/>
    <s v="Sep 30"/>
    <n v="48.280320000000003"/>
    <s v="Sep 30 48.28"/>
    <x v="0"/>
    <x v="1"/>
    <s v="Heterozygous"/>
  </r>
  <r>
    <s v="OtsCC16ROGR_0149"/>
    <x v="2"/>
    <n v="3.3868501267503004"/>
    <n v="1.85"/>
    <n v="0"/>
    <s v="149"/>
    <x v="13"/>
    <x v="4"/>
    <n v="155.5"/>
    <s v="Sep 30"/>
    <n v="48.280320000000003"/>
    <s v="Sep 30 48.28"/>
    <x v="0"/>
    <x v="0"/>
    <s v="Homozygous Spring"/>
  </r>
  <r>
    <s v="OtsCC16ROGR_0150"/>
    <x v="2"/>
    <n v="3.0789546606820912"/>
    <n v="99.26"/>
    <n v="0.51"/>
    <s v="150"/>
    <x v="13"/>
    <x v="4"/>
    <n v="155.5"/>
    <s v="Sep 30"/>
    <n v="48.280320000000003"/>
    <s v="Sep 30 48.28"/>
    <x v="1"/>
    <x v="0"/>
    <s v="Homozygous Spring"/>
  </r>
  <r>
    <s v="OtsCC16ROGR_0151"/>
    <x v="2"/>
    <n v="1.1289500422501"/>
    <n v="5.54"/>
    <n v="3.17"/>
    <s v="151"/>
    <x v="13"/>
    <x v="4"/>
    <n v="155.5"/>
    <s v="Sep 30"/>
    <n v="48.280320000000003"/>
    <s v="Sep 30 48.28"/>
    <x v="0"/>
    <x v="0"/>
    <s v="Homozygous Spring"/>
  </r>
  <r>
    <s v="OtsCC16ROGR_0152"/>
    <x v="2"/>
    <n v="8.6210730499098549"/>
    <n v="98.52"/>
    <n v="0.34"/>
    <s v="152"/>
    <x v="13"/>
    <x v="4"/>
    <n v="155.5"/>
    <s v="Sep 30"/>
    <n v="48.280320000000003"/>
    <s v="Sep 30 48.28"/>
    <x v="1"/>
    <x v="0"/>
    <s v="Homozygous Spring"/>
  </r>
  <r>
    <s v="OtsCC16ROGR_0153"/>
    <x v="2"/>
    <n v="2.1552682624774637"/>
    <n v="35.79"/>
    <n v="4.5"/>
    <s v="153"/>
    <x v="13"/>
    <x v="4"/>
    <n v="155.5"/>
    <s v="Sep 30"/>
    <n v="48.280320000000003"/>
    <s v="Sep 30 48.28"/>
    <x v="0"/>
    <x v="3"/>
    <s v=""/>
  </r>
  <r>
    <s v="OtsCC16ROGR_0154"/>
    <x v="2"/>
    <n v="5.5421183892277641"/>
    <n v="5.17"/>
    <n v="6.55"/>
    <s v="154"/>
    <x v="13"/>
    <x v="4"/>
    <n v="155.5"/>
    <s v="Sep 30"/>
    <n v="48.280320000000003"/>
    <s v="Sep 30 48.28"/>
    <x v="0"/>
    <x v="0"/>
    <s v="Homozygous Spring"/>
  </r>
  <r>
    <s v="OtsCC16ROGR_0155"/>
    <x v="2"/>
    <n v="2.4631637285456729"/>
    <n v="0"/>
    <n v="0"/>
    <s v="155"/>
    <x v="13"/>
    <x v="4"/>
    <n v="155.5"/>
    <s v="Sep 30"/>
    <n v="48.280320000000003"/>
    <s v="Sep 30 48.28"/>
    <x v="0"/>
    <x v="0"/>
    <s v="Homozygous Spring"/>
  </r>
  <r>
    <s v="OtsCC16ROGR_0156"/>
    <x v="2"/>
    <n v="4.0026410588867183"/>
    <n v="53.87"/>
    <n v="4.2"/>
    <s v="156"/>
    <x v="13"/>
    <x v="4"/>
    <n v="155.5"/>
    <s v="Sep 30"/>
    <n v="48.280320000000003"/>
    <s v="Sep 30 48.28"/>
    <x v="0"/>
    <x v="2"/>
    <s v=""/>
  </r>
  <r>
    <s v="OtsCC16ROGR_0157"/>
    <x v="2"/>
    <n v="4.7210638130458724"/>
    <n v="16.239999999999998"/>
    <n v="6.93"/>
    <s v="157"/>
    <x v="13"/>
    <x v="4"/>
    <n v="155.5"/>
    <s v="Sep 30"/>
    <n v="48.280320000000003"/>
    <s v="Sep 30 48.28"/>
    <x v="0"/>
    <x v="3"/>
    <s v=""/>
  </r>
  <r>
    <s v="OtsCC16ROGR_0158"/>
    <x v="2"/>
    <n v="2.1552682624774637"/>
    <n v="64.94"/>
    <n v="4.04"/>
    <s v="158"/>
    <x v="13"/>
    <x v="4"/>
    <n v="155.5"/>
    <s v="Sep 30"/>
    <n v="48.280320000000003"/>
    <s v="Sep 30 48.28"/>
    <x v="0"/>
    <x v="0"/>
    <s v="Homozygous Spring"/>
  </r>
  <r>
    <s v="OtsCC16ROGR_0159"/>
    <x v="2"/>
    <n v="1.8473727964092546"/>
    <n v="52.03"/>
    <n v="3.53"/>
    <s v="159"/>
    <x v="13"/>
    <x v="4"/>
    <n v="155.5"/>
    <s v="Sep 30"/>
    <n v="48.280320000000003"/>
    <s v="Sep 30 48.28"/>
    <x v="0"/>
    <x v="1"/>
    <s v="Heterozygous"/>
  </r>
  <r>
    <s v="OtsCC16ROGR_0160"/>
    <x v="2"/>
    <m/>
    <n v="91.51"/>
    <n v="3.18"/>
    <s v="160"/>
    <x v="13"/>
    <x v="9"/>
    <n v="128.5"/>
    <s v="Sep 30"/>
    <n v="4.8280320000000003"/>
    <s v="Sep 30 4.83"/>
    <x v="0"/>
    <x v="1"/>
    <s v="Heterozygous"/>
  </r>
  <r>
    <s v="OtsCC16ROGR_0161"/>
    <x v="2"/>
    <m/>
    <n v="97.42"/>
    <n v="1.88"/>
    <s v="161"/>
    <x v="13"/>
    <x v="9"/>
    <n v="128.5"/>
    <s v="Sep 30"/>
    <n v="4.8280320000000003"/>
    <s v="Sep 30 4.83"/>
    <x v="1"/>
    <x v="0"/>
    <s v="Heterozygous"/>
  </r>
  <r>
    <s v="OtsCC16ROGR_0162"/>
    <x v="3"/>
    <m/>
    <n v="17.71"/>
    <n v="8.1999999999999993"/>
    <s v="162"/>
    <x v="14"/>
    <x v="5"/>
    <n v="156.25"/>
    <s v="Oct 03"/>
    <n v="49.487328000000005"/>
    <s v="Oct 03 49.49"/>
    <x v="0"/>
    <x v="0"/>
    <s v="Homozygous Spring"/>
  </r>
  <r>
    <s v="OtsCC16ROGR_0163"/>
    <x v="3"/>
    <m/>
    <n v="98.89"/>
    <n v="0.72"/>
    <s v="163"/>
    <x v="14"/>
    <x v="5"/>
    <n v="156.25"/>
    <s v="Oct 03"/>
    <n v="49.487328000000005"/>
    <s v="Oct 03 49.49"/>
    <x v="1"/>
    <x v="1"/>
    <s v="Heterozygous"/>
  </r>
  <r>
    <s v="OtsCC16ROGR_0164"/>
    <x v="3"/>
    <n v="2.1552682624774637"/>
    <n v="0"/>
    <n v="0"/>
    <s v="164"/>
    <x v="14"/>
    <x v="5"/>
    <n v="156.25"/>
    <s v="Oct 03"/>
    <n v="49.487328000000005"/>
    <s v="Oct 03 49.49"/>
    <x v="0"/>
    <x v="0"/>
    <s v="Homozygous Spring"/>
  </r>
  <r>
    <s v="OtsCC16ROGR_0165"/>
    <x v="3"/>
    <n v="2.6684273725911458"/>
    <n v="0.37"/>
    <n v="0"/>
    <s v="165"/>
    <x v="14"/>
    <x v="5"/>
    <n v="156.25"/>
    <s v="Oct 03"/>
    <n v="49.487328000000005"/>
    <s v="Oct 03 49.49"/>
    <x v="0"/>
    <x v="0"/>
    <s v="Homozygous Spring"/>
  </r>
  <r>
    <s v="OtsCC16ROGR_0166"/>
    <x v="3"/>
    <n v="0.30789546606820911"/>
    <n v="0"/>
    <n v="0"/>
    <s v="166"/>
    <x v="14"/>
    <x v="5"/>
    <n v="156.25"/>
    <s v="Oct 03"/>
    <n v="49.487328000000005"/>
    <s v="Oct 03 49.49"/>
    <x v="0"/>
    <x v="2"/>
    <s v=""/>
  </r>
  <r>
    <s v="OtsCC16ROGR_0167"/>
    <x v="3"/>
    <n v="12.72634593081931"/>
    <n v="3.32"/>
    <n v="8"/>
    <s v="167"/>
    <x v="14"/>
    <x v="5"/>
    <n v="156.25"/>
    <s v="Oct 03"/>
    <n v="49.487328000000005"/>
    <s v="Oct 03 49.49"/>
    <x v="0"/>
    <x v="3"/>
    <s v="Heterozygous"/>
  </r>
  <r>
    <s v="OtsCC16ROGR_0168"/>
    <x v="3"/>
    <n v="44.336947113822113"/>
    <n v="99.26"/>
    <n v="0.23"/>
    <s v="168"/>
    <x v="14"/>
    <x v="5"/>
    <n v="156.25"/>
    <s v="Oct 03"/>
    <n v="49.487328000000005"/>
    <s v="Oct 03 49.49"/>
    <x v="1"/>
    <x v="1"/>
    <s v="Homozygous Spring"/>
  </r>
  <r>
    <s v="OtsCC16ROGR_0169"/>
    <x v="3"/>
    <n v="4.3105365249549275"/>
    <n v="1.1100000000000001"/>
    <n v="2.86"/>
    <s v="169"/>
    <x v="14"/>
    <x v="5"/>
    <n v="156.25"/>
    <s v="Oct 03"/>
    <n v="49.487328000000005"/>
    <s v="Oct 03 49.49"/>
    <x v="0"/>
    <x v="2"/>
    <s v=""/>
  </r>
  <r>
    <s v="OtsCC16ROGR_0170"/>
    <x v="3"/>
    <n v="3.900009236863982"/>
    <n v="4.8"/>
    <n v="7.5"/>
    <s v="170"/>
    <x v="14"/>
    <x v="5"/>
    <n v="156.25"/>
    <s v="Oct 03"/>
    <n v="49.487328000000005"/>
    <s v="Oct 03 49.49"/>
    <x v="0"/>
    <x v="0"/>
    <s v="Homozygous Spring"/>
  </r>
  <r>
    <s v="OtsCC16ROGR_0171"/>
    <x v="3"/>
    <m/>
    <n v="95.94"/>
    <n v="2.63"/>
    <s v="171"/>
    <x v="14"/>
    <x v="0"/>
    <n v="154"/>
    <s v="Oct 03"/>
    <n v="45.866304"/>
    <s v="Oct 03 45.87"/>
    <x v="0"/>
    <x v="3"/>
    <s v="Homozygous Fall"/>
  </r>
  <r>
    <s v="OtsCC16ROGR_0172"/>
    <x v="3"/>
    <m/>
    <n v="68.27"/>
    <n v="4.5"/>
    <s v="172"/>
    <x v="14"/>
    <x v="0"/>
    <n v="154"/>
    <s v="Oct 03"/>
    <n v="45.866304"/>
    <s v="Oct 03 45.87"/>
    <x v="0"/>
    <x v="0"/>
    <s v="Homozygous Spring"/>
  </r>
  <r>
    <s v="OtsCC16ROGR_0173"/>
    <x v="3"/>
    <n v="1.1289500422501"/>
    <n v="96.68"/>
    <n v="0.59"/>
    <s v="173"/>
    <x v="14"/>
    <x v="0"/>
    <n v="154"/>
    <s v="Oct 03"/>
    <n v="45.866304"/>
    <s v="Oct 03 45.87"/>
    <x v="1"/>
    <x v="0"/>
    <s v="Homozygous Spring"/>
  </r>
  <r>
    <s v="OtsCC16ROGR_0174"/>
    <x v="3"/>
    <n v="2.6684273725911458"/>
    <n v="0.37"/>
    <n v="0"/>
    <s v="174"/>
    <x v="14"/>
    <x v="0"/>
    <n v="154"/>
    <s v="Oct 03"/>
    <n v="45.866304"/>
    <s v="Oct 03 45.87"/>
    <x v="0"/>
    <x v="1"/>
    <s v="Homozygous Spring"/>
  </r>
  <r>
    <s v="OtsCC16ROGR_0175"/>
    <x v="3"/>
    <n v="2.1552682624774637"/>
    <n v="47.97"/>
    <n v="2.2400000000000002"/>
    <s v="175"/>
    <x v="14"/>
    <x v="0"/>
    <n v="154"/>
    <s v="Oct 03"/>
    <n v="45.866304"/>
    <s v="Oct 03 45.87"/>
    <x v="0"/>
    <x v="0"/>
    <s v="Homozygous Spring"/>
  </r>
  <r>
    <s v="OtsCC16ROGR_0176"/>
    <x v="3"/>
    <n v="0"/>
    <n v="2.58"/>
    <n v="4.6900000000000004"/>
    <s v="176"/>
    <x v="14"/>
    <x v="0"/>
    <n v="154"/>
    <s v="Oct 03"/>
    <n v="45.866304"/>
    <s v="Oct 03 45.87"/>
    <x v="0"/>
    <x v="0"/>
    <s v="Homozygous Spring"/>
  </r>
  <r>
    <s v="OtsCC16ROGR_0177"/>
    <x v="3"/>
    <n v="2.4631637285456729"/>
    <n v="0"/>
    <n v="0"/>
    <s v="177"/>
    <x v="14"/>
    <x v="0"/>
    <n v="154"/>
    <s v="Oct 03"/>
    <n v="45.866304"/>
    <s v="Oct 03 45.87"/>
    <x v="0"/>
    <x v="0"/>
    <s v="Homozygous Spring"/>
  </r>
  <r>
    <s v="OtsCC16ROGR_0178"/>
    <x v="3"/>
    <n v="9.4421276260917448"/>
    <n v="99.26"/>
    <n v="0.38"/>
    <s v="178"/>
    <x v="14"/>
    <x v="0"/>
    <n v="154"/>
    <s v="Oct 03"/>
    <n v="45.866304"/>
    <s v="Oct 03 45.87"/>
    <x v="1"/>
    <x v="0"/>
    <s v="Homozygous Spring"/>
  </r>
  <r>
    <s v="OtsCC16ROGR_0179"/>
    <x v="3"/>
    <n v="10.981604956432792"/>
    <n v="0"/>
    <n v="0"/>
    <s v="179"/>
    <x v="14"/>
    <x v="0"/>
    <n v="154"/>
    <s v="Oct 03"/>
    <n v="45.866304"/>
    <s v="Oct 03 45.87"/>
    <x v="0"/>
    <x v="0"/>
    <s v="Homozygous Spring"/>
  </r>
  <r>
    <s v="OtsCC16ROGR_0180"/>
    <x v="3"/>
    <n v="0.51315911011368187"/>
    <n v="17.71"/>
    <n v="8.3800000000000008"/>
    <s v="180"/>
    <x v="14"/>
    <x v="0"/>
    <n v="154"/>
    <s v="Oct 03"/>
    <n v="45.866304"/>
    <s v="Oct 03 45.87"/>
    <x v="0"/>
    <x v="0"/>
    <s v="Homozygous Spring"/>
  </r>
  <r>
    <s v="OtsCC16ROGR_0181"/>
    <x v="3"/>
    <n v="3.900009236863982"/>
    <n v="38.01"/>
    <n v="3.36"/>
    <s v="181"/>
    <x v="14"/>
    <x v="0"/>
    <n v="154"/>
    <s v="Oct 03"/>
    <n v="45.866304"/>
    <s v="Oct 03 45.87"/>
    <x v="0"/>
    <x v="2"/>
    <s v=""/>
  </r>
  <r>
    <s v="OtsCC16ROGR_0182"/>
    <x v="3"/>
    <n v="20.834259870615483"/>
    <n v="98.89"/>
    <n v="0.17"/>
    <s v="182"/>
    <x v="14"/>
    <x v="0"/>
    <n v="154"/>
    <s v="Oct 03"/>
    <n v="45.866304"/>
    <s v="Oct 03 45.87"/>
    <x v="1"/>
    <x v="1"/>
    <s v="Homozygous Spring"/>
  </r>
  <r>
    <s v="OtsCC16ROGR_0183"/>
    <x v="3"/>
    <n v="0"/>
    <n v="0"/>
    <n v="0"/>
    <s v="183"/>
    <x v="14"/>
    <x v="0"/>
    <n v="154"/>
    <s v="Oct 03"/>
    <n v="45.866304"/>
    <s v="Oct 03 45.87"/>
    <x v="0"/>
    <x v="2"/>
    <s v=""/>
  </r>
  <r>
    <s v="OtsCC16ROGR_0184"/>
    <x v="3"/>
    <n v="14.16319143913762"/>
    <n v="98.89"/>
    <n v="0.46"/>
    <s v="184"/>
    <x v="14"/>
    <x v="0"/>
    <n v="154"/>
    <s v="Oct 03"/>
    <n v="45.866304"/>
    <s v="Oct 03 45.87"/>
    <x v="1"/>
    <x v="0"/>
    <s v="Homozygous Spring"/>
  </r>
  <r>
    <s v="OtsCC16ROGR_0185"/>
    <x v="3"/>
    <n v="7.9026502957507008"/>
    <n v="62.73"/>
    <n v="3.52"/>
    <s v="185"/>
    <x v="14"/>
    <x v="0"/>
    <n v="154"/>
    <s v="Oct 03"/>
    <n v="45.866304"/>
    <s v="Oct 03 45.87"/>
    <x v="0"/>
    <x v="1"/>
    <s v="Heterozygous"/>
  </r>
  <r>
    <s v="OtsCC16ROGR_0186"/>
    <x v="3"/>
    <n v="6.5684366094551283"/>
    <n v="98.89"/>
    <n v="0.53"/>
    <s v="186"/>
    <x v="14"/>
    <x v="0"/>
    <n v="154"/>
    <s v="Oct 03"/>
    <n v="45.866304"/>
    <s v="Oct 03 45.87"/>
    <x v="1"/>
    <x v="0"/>
    <s v="Homozygous Spring"/>
  </r>
  <r>
    <s v="OtsCC16ROGR_0187"/>
    <x v="3"/>
    <n v="8.6210730499098549"/>
    <n v="0"/>
    <n v="0"/>
    <s v="187"/>
    <x v="14"/>
    <x v="0"/>
    <n v="154"/>
    <s v="Oct 03"/>
    <n v="45.866304"/>
    <s v="Oct 03 45.87"/>
    <x v="0"/>
    <x v="2"/>
    <s v=""/>
  </r>
  <r>
    <s v="OtsCC16ROGR_0188"/>
    <x v="3"/>
    <m/>
    <n v="26.57"/>
    <n v="9.48"/>
    <s v="188"/>
    <x v="15"/>
    <x v="2"/>
    <n v="150"/>
    <s v="Oct 04"/>
    <n v="39.428927999999999"/>
    <s v="Oct 04 39.43"/>
    <x v="0"/>
    <x v="1"/>
    <s v="Homozygous Spring"/>
  </r>
  <r>
    <s v="OtsCC16ROGR_0189"/>
    <x v="3"/>
    <m/>
    <n v="30.63"/>
    <n v="8.5500000000000007"/>
    <s v="189"/>
    <x v="15"/>
    <x v="2"/>
    <n v="150"/>
    <s v="Oct 04"/>
    <n v="39.428927999999999"/>
    <s v="Oct 04 39.43"/>
    <x v="0"/>
    <x v="0"/>
    <s v="Homozygous Spring"/>
  </r>
  <r>
    <s v="OtsCC16ROGR_0190"/>
    <x v="3"/>
    <n v="2.3605319065229362"/>
    <n v="98.89"/>
    <n v="0.48"/>
    <s v="190"/>
    <x v="15"/>
    <x v="2"/>
    <n v="150"/>
    <s v="Oct 04"/>
    <n v="39.428927999999999"/>
    <s v="Oct 04 39.43"/>
    <x v="1"/>
    <x v="0"/>
    <s v="Homozygous Spring"/>
  </r>
  <r>
    <s v="OtsCC16ROGR_0191"/>
    <x v="3"/>
    <n v="3.2842183047275642"/>
    <n v="0"/>
    <n v="0"/>
    <s v="191"/>
    <x v="15"/>
    <x v="2"/>
    <n v="150"/>
    <s v="Oct 04"/>
    <n v="39.428927999999999"/>
    <s v="Oct 04 39.43"/>
    <x v="0"/>
    <x v="2"/>
    <s v=""/>
  </r>
  <r>
    <s v="OtsCC16ROGR_0192"/>
    <x v="3"/>
    <n v="4.0026410588867183"/>
    <n v="0"/>
    <n v="0"/>
    <s v="192"/>
    <x v="15"/>
    <x v="2"/>
    <n v="150"/>
    <s v="Oct 04"/>
    <n v="39.428927999999999"/>
    <s v="Oct 04 39.43"/>
    <x v="0"/>
    <x v="0"/>
    <s v="Heterozygous"/>
  </r>
  <r>
    <s v="OtsCC16ROGR_0193"/>
    <x v="3"/>
    <n v="4.6184319910231366"/>
    <n v="0"/>
    <n v="0"/>
    <s v="193"/>
    <x v="15"/>
    <x v="2"/>
    <n v="150"/>
    <s v="Oct 04"/>
    <n v="39.428927999999999"/>
    <s v="Oct 04 39.43"/>
    <x v="0"/>
    <x v="0"/>
    <s v="Homozygous Spring"/>
  </r>
  <r>
    <s v="OtsCC16ROGR_0194"/>
    <x v="3"/>
    <n v="17.857937031956126"/>
    <n v="87.82"/>
    <n v="0.64"/>
    <s v="194"/>
    <x v="15"/>
    <x v="2"/>
    <n v="150"/>
    <s v="Oct 04"/>
    <n v="39.428927999999999"/>
    <s v="Oct 04 39.43"/>
    <x v="0"/>
    <x v="0"/>
    <s v="Homozygous Spring"/>
  </r>
  <r>
    <s v="OtsCC16ROGR_0195"/>
    <x v="3"/>
    <n v="3.900009236863982"/>
    <n v="99.26"/>
    <n v="0.51"/>
    <s v="195"/>
    <x v="15"/>
    <x v="2"/>
    <n v="150"/>
    <s v="Oct 04"/>
    <n v="39.428927999999999"/>
    <s v="Oct 04 39.43"/>
    <x v="1"/>
    <x v="0"/>
    <s v="Homozygous Spring"/>
  </r>
  <r>
    <s v="OtsCC16ROGR_0196"/>
    <x v="3"/>
    <n v="2.2579000845002"/>
    <n v="98.89"/>
    <n v="0.49"/>
    <s v="196"/>
    <x v="15"/>
    <x v="2"/>
    <n v="150"/>
    <s v="Oct 04"/>
    <n v="39.428927999999999"/>
    <s v="Oct 04 39.43"/>
    <x v="1"/>
    <x v="0"/>
    <s v="Homozygous Spring"/>
  </r>
  <r>
    <s v="OtsCC16ROGR_0197"/>
    <x v="3"/>
    <n v="1.2315818642728364"/>
    <n v="0"/>
    <n v="0"/>
    <s v="197"/>
    <x v="15"/>
    <x v="2"/>
    <n v="150"/>
    <s v="Oct 04"/>
    <n v="39.428927999999999"/>
    <s v="Oct 04 39.43"/>
    <x v="0"/>
    <x v="2"/>
    <s v=""/>
  </r>
  <r>
    <s v="OtsCC16ROGR_0198"/>
    <x v="3"/>
    <n v="11.700027710591947"/>
    <n v="3.32"/>
    <n v="0"/>
    <s v="198"/>
    <x v="15"/>
    <x v="2"/>
    <n v="150"/>
    <s v="Oct 04"/>
    <n v="39.428927999999999"/>
    <s v="Oct 04 39.43"/>
    <x v="0"/>
    <x v="0"/>
    <s v=""/>
  </r>
  <r>
    <s v="OtsCC16ROGR_0199"/>
    <x v="3"/>
    <n v="4.0026410588867183"/>
    <n v="12.18"/>
    <n v="3.06"/>
    <s v="199"/>
    <x v="15"/>
    <x v="2"/>
    <n v="150"/>
    <s v="Oct 04"/>
    <n v="39.428927999999999"/>
    <s v="Oct 04 39.43"/>
    <x v="0"/>
    <x v="0"/>
    <s v="Homozygous Spring"/>
  </r>
  <r>
    <s v="OtsCC16ROGR_0200"/>
    <x v="3"/>
    <n v="37.152719572230559"/>
    <n v="99.63"/>
    <n v="0.19"/>
    <s v="200"/>
    <x v="15"/>
    <x v="2"/>
    <n v="150"/>
    <s v="Oct 04"/>
    <n v="39.428927999999999"/>
    <s v="Oct 04 39.43"/>
    <x v="1"/>
    <x v="0"/>
    <s v="Homozygous Spring"/>
  </r>
  <r>
    <s v="OtsCC16ROGR_0201"/>
    <x v="3"/>
    <n v="2.2579000845002"/>
    <n v="0"/>
    <n v="0"/>
    <s v="201"/>
    <x v="15"/>
    <x v="2"/>
    <n v="150"/>
    <s v="Oct 04"/>
    <n v="39.428927999999999"/>
    <s v="Oct 04 39.43"/>
    <x v="0"/>
    <x v="2"/>
    <s v=""/>
  </r>
  <r>
    <s v="OtsCC16ROGR_0202"/>
    <x v="3"/>
    <n v="9.5447594481144833"/>
    <n v="0.74"/>
    <n v="4"/>
    <s v="202"/>
    <x v="15"/>
    <x v="2"/>
    <n v="150"/>
    <s v="Oct 04"/>
    <n v="39.428927999999999"/>
    <s v="Oct 04 39.43"/>
    <x v="0"/>
    <x v="0"/>
    <s v="Homozygous Spring"/>
  </r>
  <r>
    <s v="OtsCC16ROGR_0203"/>
    <x v="3"/>
    <n v="6.1579093213641825"/>
    <n v="99.26"/>
    <n v="0.32"/>
    <s v="203"/>
    <x v="15"/>
    <x v="2"/>
    <n v="150"/>
    <s v="Oct 04"/>
    <n v="39.428927999999999"/>
    <s v="Oct 04 39.43"/>
    <x v="1"/>
    <x v="1"/>
    <s v="Heterozygous"/>
  </r>
  <r>
    <s v="OtsCC16ROGR_0204"/>
    <x v="3"/>
    <n v="35.818505885934989"/>
    <n v="99.26"/>
    <n v="0.21"/>
    <s v="204"/>
    <x v="15"/>
    <x v="2"/>
    <n v="150"/>
    <s v="Oct 04"/>
    <n v="39.428927999999999"/>
    <s v="Oct 04 39.43"/>
    <x v="1"/>
    <x v="1"/>
    <s v="Heterozygous"/>
  </r>
  <r>
    <s v="OtsCC16ROGR_0205"/>
    <x v="3"/>
    <m/>
    <n v="52.4"/>
    <n v="7"/>
    <s v="205"/>
    <x v="15"/>
    <x v="1"/>
    <n v="147.4"/>
    <s v="Oct 04"/>
    <n v="35.244633600000007"/>
    <s v="Oct 04 35.24"/>
    <x v="0"/>
    <x v="0"/>
    <s v="Homozygous Spring"/>
  </r>
  <r>
    <s v="OtsCC16ROGR_0206"/>
    <x v="3"/>
    <m/>
    <n v="51.29"/>
    <n v="8.15"/>
    <s v="206"/>
    <x v="15"/>
    <x v="1"/>
    <n v="147.4"/>
    <s v="Oct 04"/>
    <n v="35.244633600000007"/>
    <s v="Oct 04 35.24"/>
    <x v="0"/>
    <x v="1"/>
    <s v="Heterozygous"/>
  </r>
  <r>
    <s v="OtsCC16ROGR_0207"/>
    <x v="3"/>
    <n v="0.71842275415915469"/>
    <n v="0"/>
    <n v="0"/>
    <s v="207"/>
    <x v="15"/>
    <x v="1"/>
    <n v="147.4"/>
    <s v="Oct 04"/>
    <n v="35.244633600000007"/>
    <s v="Oct 04 35.24"/>
    <x v="0"/>
    <x v="0"/>
    <s v="Homozygous Spring"/>
  </r>
  <r>
    <s v="OtsCC16ROGR_0208"/>
    <x v="3"/>
    <n v="3.1815864827048275"/>
    <n v="87.08"/>
    <n v="2.36"/>
    <s v="208"/>
    <x v="15"/>
    <x v="1"/>
    <n v="147.4"/>
    <s v="Oct 04"/>
    <n v="35.244633600000007"/>
    <s v="Oct 04 35.24"/>
    <x v="0"/>
    <x v="1"/>
    <s v="Homozygous Spring"/>
  </r>
  <r>
    <s v="OtsCC16ROGR_0209"/>
    <x v="3"/>
    <n v="2.7710591946138821"/>
    <n v="4.0599999999999996"/>
    <n v="0.91"/>
    <s v="209"/>
    <x v="15"/>
    <x v="1"/>
    <n v="147.4"/>
    <s v="Oct 04"/>
    <n v="35.244633600000007"/>
    <s v="Oct 04 35.24"/>
    <x v="0"/>
    <x v="1"/>
    <s v="Heterozygous"/>
  </r>
  <r>
    <s v="OtsCC16ROGR_0210"/>
    <x v="3"/>
    <n v="10.673709490364583"/>
    <n v="8.86"/>
    <n v="2.17"/>
    <s v="210"/>
    <x v="15"/>
    <x v="1"/>
    <n v="147.4"/>
    <s v="Oct 04"/>
    <n v="35.244633600000007"/>
    <s v="Oct 04 35.24"/>
    <x v="0"/>
    <x v="0"/>
    <s v="Homozygous Spring"/>
  </r>
  <r>
    <s v="OtsCC16ROGR_0211"/>
    <x v="3"/>
    <n v="1.0263182202273637"/>
    <n v="0.37"/>
    <n v="0"/>
    <s v="211"/>
    <x v="15"/>
    <x v="1"/>
    <n v="147.4"/>
    <s v="Oct 04"/>
    <n v="35.244633600000007"/>
    <s v="Oct 04 35.24"/>
    <x v="0"/>
    <x v="0"/>
    <s v="Heterozygous"/>
  </r>
  <r>
    <s v="OtsCC16ROGR_0212"/>
    <x v="3"/>
    <n v="2.4631637285456729"/>
    <n v="73.06"/>
    <n v="4.83"/>
    <s v="212"/>
    <x v="15"/>
    <x v="1"/>
    <n v="147.4"/>
    <s v="Oct 04"/>
    <n v="35.244633600000007"/>
    <s v="Oct 04 35.24"/>
    <x v="0"/>
    <x v="1"/>
    <s v="Heterozygous"/>
  </r>
  <r>
    <s v="OtsCC16ROGR_0213"/>
    <x v="3"/>
    <n v="5.234222923159555"/>
    <n v="0"/>
    <n v="0"/>
    <s v="213"/>
    <x v="15"/>
    <x v="1"/>
    <n v="147.4"/>
    <s v="Oct 04"/>
    <n v="35.244633600000007"/>
    <s v="Oct 04 35.24"/>
    <x v="0"/>
    <x v="1"/>
    <s v=""/>
  </r>
  <r>
    <s v="OtsCC16ROGR_0214"/>
    <x v="3"/>
    <n v="12.007923176660157"/>
    <n v="7.01"/>
    <n v="3.11"/>
    <s v="214"/>
    <x v="15"/>
    <x v="1"/>
    <n v="147.4"/>
    <s v="Oct 04"/>
    <n v="35.244633600000007"/>
    <s v="Oct 04 35.24"/>
    <x v="0"/>
    <x v="0"/>
    <s v="Homozygous Spring"/>
  </r>
  <r>
    <s v="OtsCC16ROGR_0215"/>
    <x v="3"/>
    <n v="2.2579000845002"/>
    <n v="98.89"/>
    <n v="0.76"/>
    <s v="215"/>
    <x v="15"/>
    <x v="1"/>
    <n v="147.4"/>
    <s v="Oct 04"/>
    <n v="35.244633600000007"/>
    <s v="Oct 04 35.24"/>
    <x v="1"/>
    <x v="0"/>
    <s v="Homozygous Spring"/>
  </r>
  <r>
    <s v="OtsCC16ROGR_0216"/>
    <x v="3"/>
    <n v="0.41052728809094552"/>
    <n v="0.37"/>
    <n v="0"/>
    <s v="216"/>
    <x v="15"/>
    <x v="1"/>
    <n v="147.4"/>
    <s v="Oct 04"/>
    <n v="35.244633600000007"/>
    <s v="Oct 04 35.24"/>
    <x v="0"/>
    <x v="0"/>
    <s v=""/>
  </r>
  <r>
    <s v="OtsCC16ROGR_0217"/>
    <x v="3"/>
    <n v="1.950004618431991"/>
    <n v="0"/>
    <n v="0"/>
    <s v="217"/>
    <x v="15"/>
    <x v="1"/>
    <n v="147.4"/>
    <s v="Oct 04"/>
    <n v="35.244633600000007"/>
    <s v="Oct 04 35.24"/>
    <x v="0"/>
    <x v="0"/>
    <s v=""/>
  </r>
  <r>
    <s v="OtsCC16ROGR_0218"/>
    <x v="3"/>
    <n v="6.1579093213641825"/>
    <n v="5.17"/>
    <n v="10.17"/>
    <s v="218"/>
    <x v="15"/>
    <x v="1"/>
    <n v="147.4"/>
    <s v="Oct 04"/>
    <n v="35.244633600000007"/>
    <s v="Oct 04 35.24"/>
    <x v="0"/>
    <x v="0"/>
    <s v="Homozygous Spring"/>
  </r>
  <r>
    <s v="OtsCC16ROGR_0219"/>
    <x v="3"/>
    <n v="0.82105457618189104"/>
    <n v="0.37"/>
    <n v="0"/>
    <s v="219"/>
    <x v="15"/>
    <x v="1"/>
    <n v="147.4"/>
    <s v="Oct 04"/>
    <n v="35.244633600000007"/>
    <s v="Oct 04 35.24"/>
    <x v="0"/>
    <x v="1"/>
    <s v="Heterozygous"/>
  </r>
  <r>
    <s v="OtsCC16ROGR_0220"/>
    <x v="3"/>
    <n v="7.9026502957507008"/>
    <n v="4.8"/>
    <n v="6.95"/>
    <s v="220"/>
    <x v="15"/>
    <x v="1"/>
    <n v="147.4"/>
    <s v="Oct 04"/>
    <n v="35.244633600000007"/>
    <s v="Oct 04 35.24"/>
    <x v="0"/>
    <x v="0"/>
    <s v="Homozygous Spring"/>
  </r>
  <r>
    <s v="OtsCC16ROGR_0221"/>
    <x v="3"/>
    <n v="3.3868501267503004"/>
    <n v="0"/>
    <n v="0"/>
    <s v="221"/>
    <x v="15"/>
    <x v="1"/>
    <n v="147.4"/>
    <s v="Oct 04"/>
    <n v="35.244633600000007"/>
    <s v="Oct 04 35.24"/>
    <x v="0"/>
    <x v="0"/>
    <s v="Heterozygous"/>
  </r>
  <r>
    <s v="OtsCC16ROGR_0222"/>
    <x v="3"/>
    <n v="0.71842275415915469"/>
    <n v="0"/>
    <n v="11.11"/>
    <s v="222"/>
    <x v="15"/>
    <x v="1"/>
    <n v="147.4"/>
    <s v="Oct 04"/>
    <n v="35.244633600000007"/>
    <s v="Oct 04 35.24"/>
    <x v="0"/>
    <x v="2"/>
    <s v=""/>
  </r>
  <r>
    <s v="OtsCC16ROGR_0223"/>
    <x v="3"/>
    <n v="17.03688245577424"/>
    <n v="98.89"/>
    <n v="0.35"/>
    <s v="223"/>
    <x v="15"/>
    <x v="1"/>
    <n v="147.4"/>
    <s v="Oct 04"/>
    <n v="35.244633600000007"/>
    <s v="Oct 04 35.24"/>
    <x v="1"/>
    <x v="0"/>
    <s v="Homozygous Spring"/>
  </r>
  <r>
    <s v="OtsCC16ROGR_0224"/>
    <x v="3"/>
    <n v="9.7500230921599549"/>
    <n v="39.85"/>
    <n v="3.88"/>
    <s v="224"/>
    <x v="15"/>
    <x v="1"/>
    <n v="147.4"/>
    <s v="Oct 04"/>
    <n v="35.244633600000007"/>
    <s v="Oct 04 35.24"/>
    <x v="0"/>
    <x v="0"/>
    <s v="Homozygous Spring"/>
  </r>
  <r>
    <s v="OtsCC16ROGR_0225"/>
    <x v="3"/>
    <n v="1.7447409743865185"/>
    <n v="89.67"/>
    <n v="1.52"/>
    <s v="225"/>
    <x v="15"/>
    <x v="1"/>
    <n v="147.4"/>
    <s v="Oct 04"/>
    <n v="35.244633600000007"/>
    <s v="Oct 04 35.24"/>
    <x v="0"/>
    <x v="0"/>
    <s v="Homozygous Spring"/>
  </r>
  <r>
    <s v="OtsCC16ROGR_0226"/>
    <x v="3"/>
    <n v="1.5394773303410456"/>
    <n v="98.89"/>
    <n v="0.33"/>
    <s v="226"/>
    <x v="15"/>
    <x v="1"/>
    <n v="147.4"/>
    <s v="Oct 04"/>
    <n v="35.244633600000007"/>
    <s v="Oct 04 35.24"/>
    <x v="1"/>
    <x v="0"/>
    <s v="Homozygous Spring"/>
  </r>
  <r>
    <s v="OtsCC16ROGR_0227"/>
    <x v="3"/>
    <n v="0.61579093213641822"/>
    <n v="0"/>
    <n v="0"/>
    <s v="227"/>
    <x v="15"/>
    <x v="1"/>
    <n v="147.4"/>
    <s v="Oct 04"/>
    <n v="35.244633600000007"/>
    <s v="Oct 04 35.24"/>
    <x v="0"/>
    <x v="0"/>
    <s v=""/>
  </r>
  <r>
    <s v="OtsCC16ROGR_0228"/>
    <x v="3"/>
    <n v="0.92368639820462728"/>
    <n v="93.36"/>
    <n v="1.22"/>
    <s v="228"/>
    <x v="15"/>
    <x v="1"/>
    <n v="147.4"/>
    <s v="Oct 04"/>
    <n v="35.244633600000007"/>
    <s v="Oct 04 35.24"/>
    <x v="1"/>
    <x v="0"/>
    <s v="Homozygous Spring"/>
  </r>
  <r>
    <s v="OtsCC16ROGR_0229"/>
    <x v="3"/>
    <n v="0.92368639820462728"/>
    <n v="86.35"/>
    <n v="1.73"/>
    <s v="229"/>
    <x v="15"/>
    <x v="1"/>
    <n v="147.4"/>
    <s v="Oct 04"/>
    <n v="35.244633600000007"/>
    <s v="Oct 04 35.24"/>
    <x v="0"/>
    <x v="1"/>
    <m/>
  </r>
  <r>
    <s v="OtsCC16ROGR_0230"/>
    <x v="3"/>
    <n v="0.77158215676896047"/>
    <n v="68.27"/>
    <n v="2.72"/>
    <s v="230"/>
    <x v="16"/>
    <x v="3"/>
    <n v="144.19999999999999"/>
    <s v="Oct 05"/>
    <n v="30.094732799999981"/>
    <s v="Oct 05 30.09"/>
    <x v="0"/>
    <x v="3"/>
    <s v="Homozygous Fall"/>
  </r>
  <r>
    <s v="OtsCC16ROGR_0231"/>
    <x v="3"/>
    <m/>
    <n v="92.25"/>
    <n v="2.21"/>
    <s v="231"/>
    <x v="16"/>
    <x v="3"/>
    <n v="144.19999999999999"/>
    <s v="Oct 05"/>
    <n v="30.094732799999981"/>
    <s v="Oct 05 30.09"/>
    <x v="1"/>
    <x v="3"/>
    <s v="Homozygous Fall"/>
  </r>
  <r>
    <s v="OtsCC16ROGR_0232"/>
    <x v="3"/>
    <n v="0.69123115675065394"/>
    <n v="80.069999999999993"/>
    <n v="1.53"/>
    <s v="232"/>
    <x v="16"/>
    <x v="3"/>
    <n v="144.19999999999999"/>
    <s v="Oct 05"/>
    <n v="30.094732799999981"/>
    <s v="Oct 05 30.09"/>
    <x v="0"/>
    <x v="0"/>
    <m/>
  </r>
  <r>
    <s v="OtsCC16ROGR_0233"/>
    <x v="3"/>
    <n v="0.46082077116710268"/>
    <n v="0"/>
    <n v="0"/>
    <s v="233"/>
    <x v="16"/>
    <x v="3"/>
    <n v="144.19999999999999"/>
    <s v="Oct 05"/>
    <n v="30.094732799999981"/>
    <s v="Oct 05 30.09"/>
    <x v="0"/>
    <x v="3"/>
    <s v="Heterozygous"/>
  </r>
  <r>
    <s v="OtsCC16ROGR_0234"/>
    <x v="3"/>
    <n v="12.21175043592822"/>
    <n v="98.89"/>
    <n v="0.34"/>
    <s v="234"/>
    <x v="16"/>
    <x v="3"/>
    <n v="144.19999999999999"/>
    <s v="Oct 05"/>
    <n v="30.094732799999981"/>
    <s v="Oct 05 30.09"/>
    <x v="1"/>
    <x v="1"/>
    <s v="Heterozygous"/>
  </r>
  <r>
    <s v="OtsCC16ROGR_0235"/>
    <x v="3"/>
    <n v="1.6128726990848594"/>
    <n v="67.900000000000006"/>
    <n v="3.02"/>
    <s v="235"/>
    <x v="16"/>
    <x v="3"/>
    <n v="144.19999999999999"/>
    <s v="Oct 05"/>
    <n v="30.094732799999981"/>
    <s v="Oct 05 30.09"/>
    <x v="0"/>
    <x v="0"/>
    <s v="Homozygous Spring"/>
  </r>
  <r>
    <s v="OtsCC16ROGR_0236"/>
    <x v="3"/>
    <n v="11.750929664761117"/>
    <n v="99.26"/>
    <n v="0.52"/>
    <s v="236"/>
    <x v="16"/>
    <x v="3"/>
    <n v="144.19999999999999"/>
    <s v="Oct 05"/>
    <n v="30.094732799999981"/>
    <s v="Oct 05 30.09"/>
    <x v="1"/>
    <x v="0"/>
    <s v="Homozygous Spring"/>
  </r>
  <r>
    <s v="OtsCC16ROGR_0237"/>
    <x v="3"/>
    <n v="2.3041038558355131"/>
    <n v="98.89"/>
    <n v="0.72"/>
    <s v="237"/>
    <x v="16"/>
    <x v="3"/>
    <n v="144.19999999999999"/>
    <s v="Oct 05"/>
    <n v="30.094732799999981"/>
    <s v="Oct 05 30.09"/>
    <x v="1"/>
    <x v="0"/>
    <s v="Homozygous Spring"/>
  </r>
  <r>
    <s v="OtsCC16ROGR_0238"/>
    <x v="3"/>
    <n v="3.531382486559536"/>
    <n v="98.89"/>
    <n v="0.5"/>
    <s v="238"/>
    <x v="16"/>
    <x v="3"/>
    <n v="144.19999999999999"/>
    <s v="Oct 05"/>
    <n v="30.094732799999981"/>
    <s v="Oct 05 30.09"/>
    <x v="1"/>
    <x v="1"/>
    <s v="Heterozygous"/>
  </r>
  <r>
    <s v="OtsCC16ROGR_0239"/>
    <x v="3"/>
    <n v="23.649561500898709"/>
    <n v="98.89"/>
    <n v="0.28000000000000003"/>
    <s v="239"/>
    <x v="16"/>
    <x v="3"/>
    <n v="144.19999999999999"/>
    <s v="Oct 05"/>
    <n v="30.094732799999981"/>
    <s v="Oct 05 30.09"/>
    <x v="1"/>
    <x v="1"/>
    <s v="Heterozygous"/>
  </r>
  <r>
    <s v="OtsCC16ROGR_0240"/>
    <x v="3"/>
    <n v="2.0332202195342779"/>
    <n v="5.9"/>
    <n v="12.17"/>
    <s v="240"/>
    <x v="16"/>
    <x v="3"/>
    <n v="144.19999999999999"/>
    <s v="Oct 05"/>
    <n v="30.094732799999981"/>
    <s v="Oct 05 30.09"/>
    <x v="0"/>
    <x v="0"/>
    <s v="Homozygous Spring"/>
  </r>
  <r>
    <s v="OtsCC16ROGR_0241"/>
    <x v="3"/>
    <n v="10.273112688173194"/>
    <n v="98.52"/>
    <n v="0.72"/>
    <s v="241"/>
    <x v="16"/>
    <x v="3"/>
    <n v="144.19999999999999"/>
    <s v="Oct 05"/>
    <n v="30.094732799999981"/>
    <s v="Oct 05 30.09"/>
    <x v="1"/>
    <x v="3"/>
    <s v="Homozygous Fall"/>
  </r>
  <r>
    <s v="OtsCC16ROGR_0242"/>
    <x v="3"/>
    <n v="0.10701159050180412"/>
    <n v="0"/>
    <n v="0"/>
    <s v="242"/>
    <x v="16"/>
    <x v="3"/>
    <n v="144.19999999999999"/>
    <s v="Oct 05"/>
    <n v="30.094732799999981"/>
    <s v="Oct 05 30.09"/>
    <x v="0"/>
    <x v="0"/>
    <s v="Homozygous Spring"/>
  </r>
  <r>
    <s v="OtsCC16ROGR_0243"/>
    <x v="3"/>
    <n v="4.494486801075773"/>
    <n v="99.26"/>
    <n v="0.28999999999999998"/>
    <s v="243"/>
    <x v="16"/>
    <x v="3"/>
    <n v="144.19999999999999"/>
    <s v="Oct 05"/>
    <n v="30.094732799999981"/>
    <s v="Oct 05 30.09"/>
    <x v="1"/>
    <x v="0"/>
    <s v="Homozygous Spring"/>
  </r>
  <r>
    <s v="OtsCC16ROGR_0244"/>
    <x v="3"/>
    <n v="9.2029967831551538"/>
    <n v="0"/>
    <n v="0"/>
    <s v="244"/>
    <x v="16"/>
    <x v="3"/>
    <n v="144.19999999999999"/>
    <s v="Oct 05"/>
    <n v="30.094732799999981"/>
    <s v="Oct 05 30.09"/>
    <x v="0"/>
    <x v="1"/>
    <s v="Homozygous Fall"/>
  </r>
  <r>
    <s v="OtsCC16ROGR_0245"/>
    <x v="3"/>
    <n v="1.2841390860216493"/>
    <n v="9.23"/>
    <n v="3.44"/>
    <s v="245"/>
    <x v="16"/>
    <x v="3"/>
    <n v="144.19999999999999"/>
    <s v="Oct 05"/>
    <n v="30.094732799999981"/>
    <s v="Oct 05 30.09"/>
    <x v="0"/>
    <x v="1"/>
    <s v="Heterozygous"/>
  </r>
  <r>
    <s v="OtsCC16ROGR_0246"/>
    <x v="3"/>
    <n v="5.0295447535847932"/>
    <n v="0"/>
    <n v="0"/>
    <s v="246"/>
    <x v="16"/>
    <x v="3"/>
    <n v="144.19999999999999"/>
    <s v="Oct 05"/>
    <n v="30.094732799999981"/>
    <s v="Oct 05 30.09"/>
    <x v="0"/>
    <x v="0"/>
    <s v="Heterozygous"/>
  </r>
  <r>
    <s v="OtsCC16ROGR_0247"/>
    <x v="3"/>
    <n v="4.6014983915775769"/>
    <n v="2.21"/>
    <n v="0"/>
    <s v="247"/>
    <x v="16"/>
    <x v="3"/>
    <n v="144.19999999999999"/>
    <s v="Oct 05"/>
    <n v="30.094732799999981"/>
    <s v="Oct 05 30.09"/>
    <x v="0"/>
    <x v="2"/>
    <s v=""/>
  </r>
  <r>
    <s v="OtsCC16ROGR_0248"/>
    <x v="3"/>
    <n v="0.74908113351262884"/>
    <n v="0"/>
    <n v="0"/>
    <s v="248"/>
    <x v="16"/>
    <x v="3"/>
    <n v="144.19999999999999"/>
    <s v="Oct 05"/>
    <n v="30.094732799999981"/>
    <s v="Oct 05 30.09"/>
    <x v="0"/>
    <x v="1"/>
    <s v=""/>
  </r>
  <r>
    <s v="OtsCC16ROGR_0249"/>
    <x v="3"/>
    <n v="2.6752897625451029"/>
    <n v="98.89"/>
    <n v="0.48"/>
    <s v="249"/>
    <x v="16"/>
    <x v="3"/>
    <n v="144.19999999999999"/>
    <s v="Oct 05"/>
    <n v="30.094732799999981"/>
    <s v="Oct 05 30.09"/>
    <x v="1"/>
    <x v="0"/>
    <s v="Homozygous Spring"/>
  </r>
  <r>
    <s v="OtsCC16ROGR_0250"/>
    <x v="3"/>
    <n v="1.2841390860216493"/>
    <n v="0"/>
    <n v="0"/>
    <s v="250"/>
    <x v="16"/>
    <x v="3"/>
    <n v="144.19999999999999"/>
    <s v="Oct 05"/>
    <n v="30.094732799999981"/>
    <s v="Oct 05 30.09"/>
    <x v="0"/>
    <x v="0"/>
    <s v="Homozygous Spring"/>
  </r>
  <r>
    <s v="OtsCC16ROGR_0251"/>
    <x v="3"/>
    <n v="2.889312943548711"/>
    <n v="0.37"/>
    <n v="10"/>
    <s v="251"/>
    <x v="16"/>
    <x v="3"/>
    <n v="144.19999999999999"/>
    <s v="Oct 05"/>
    <n v="30.094732799999981"/>
    <s v="Oct 05 30.09"/>
    <x v="0"/>
    <x v="2"/>
    <s v=""/>
  </r>
  <r>
    <s v="OtsCC16ROGR_0252"/>
    <x v="3"/>
    <n v="2.2472434005378865"/>
    <n v="0"/>
    <n v="0"/>
    <s v="252"/>
    <x v="16"/>
    <x v="3"/>
    <n v="144.19999999999999"/>
    <s v="Oct 05"/>
    <n v="30.094732799999981"/>
    <s v="Oct 05 30.09"/>
    <x v="0"/>
    <x v="3"/>
    <s v=""/>
  </r>
  <r>
    <s v="OtsCC16ROGR_0253"/>
    <x v="3"/>
    <n v="0.10701159050180412"/>
    <n v="0"/>
    <n v="0"/>
    <s v="253"/>
    <x v="16"/>
    <x v="3"/>
    <n v="144.19999999999999"/>
    <s v="Oct 05"/>
    <n v="30.094732799999981"/>
    <s v="Oct 05 30.09"/>
    <x v="0"/>
    <x v="0"/>
    <s v="Homozygous Spring"/>
  </r>
  <r>
    <s v="OtsCC16ROGR_0254"/>
    <x v="3"/>
    <n v="1.4981622670252577"/>
    <n v="73.430000000000007"/>
    <n v="0.9"/>
    <s v="254"/>
    <x v="16"/>
    <x v="3"/>
    <n v="144.19999999999999"/>
    <s v="Oct 05"/>
    <n v="30.094732799999981"/>
    <s v="Oct 05 30.09"/>
    <x v="0"/>
    <x v="0"/>
    <m/>
  </r>
  <r>
    <s v="OtsCC16ROGR_0255"/>
    <x v="3"/>
    <n v="8.1328808781371116"/>
    <n v="2.21"/>
    <n v="4.1100000000000003"/>
    <s v="255"/>
    <x v="16"/>
    <x v="3"/>
    <n v="144.19999999999999"/>
    <s v="Oct 05"/>
    <n v="30.094732799999981"/>
    <s v="Oct 05 30.09"/>
    <x v="0"/>
    <x v="1"/>
    <s v="Heterozygous"/>
  </r>
  <r>
    <s v="OtsCC16ROGR_0256"/>
    <x v="3"/>
    <n v="5.0295447535847932"/>
    <n v="16.61"/>
    <n v="3.93"/>
    <s v="256"/>
    <x v="16"/>
    <x v="3"/>
    <n v="144.19999999999999"/>
    <s v="Oct 05"/>
    <n v="30.094732799999981"/>
    <s v="Oct 05 30.09"/>
    <x v="0"/>
    <x v="0"/>
    <s v="Homozygous Spring"/>
  </r>
  <r>
    <s v="OtsCC16ROGR_0257"/>
    <x v="3"/>
    <n v="0"/>
    <n v="0"/>
    <n v="0"/>
    <s v="257"/>
    <x v="16"/>
    <x v="3"/>
    <n v="144.19999999999999"/>
    <s v="Oct 05"/>
    <n v="30.094732799999981"/>
    <s v="Oct 05 30.09"/>
    <x v="0"/>
    <x v="0"/>
    <s v="Homozygous Spring"/>
  </r>
  <r>
    <s v="OtsCC16ROGR_0258"/>
    <x v="3"/>
    <n v="2.7823013530469072"/>
    <n v="0"/>
    <n v="0"/>
    <s v="258"/>
    <x v="16"/>
    <x v="3"/>
    <n v="144.19999999999999"/>
    <s v="Oct 05"/>
    <n v="30.094732799999981"/>
    <s v="Oct 05 30.09"/>
    <x v="0"/>
    <x v="0"/>
    <s v=""/>
  </r>
  <r>
    <s v="OtsCC16ROGR_0259"/>
    <x v="3"/>
    <n v="6.0996606586028346"/>
    <n v="87.45"/>
    <n v="1.56"/>
    <s v="259"/>
    <x v="16"/>
    <x v="3"/>
    <n v="144.19999999999999"/>
    <s v="Oct 05"/>
    <n v="30.094732799999981"/>
    <s v="Oct 05 30.09"/>
    <x v="0"/>
    <x v="1"/>
    <s v="Heterozygous"/>
  </r>
  <r>
    <s v="OtsCC16ROGR_0260"/>
    <x v="3"/>
    <n v="0.9631043145162369"/>
    <n v="0"/>
    <n v="0"/>
    <s v="260"/>
    <x v="16"/>
    <x v="3"/>
    <n v="144.19999999999999"/>
    <s v="Oct 05"/>
    <n v="30.094732799999981"/>
    <s v="Oct 05 30.09"/>
    <x v="0"/>
    <x v="2"/>
    <s v=""/>
  </r>
  <r>
    <s v="OtsCC16ROGR_0261"/>
    <x v="3"/>
    <m/>
    <n v="71.22"/>
    <n v="4.58"/>
    <s v="261"/>
    <x v="16"/>
    <x v="6"/>
    <n v="140"/>
    <s v="Oct 05"/>
    <n v="23.335488000000002"/>
    <s v="Oct 05 23.34"/>
    <x v="0"/>
    <x v="0"/>
    <s v="Heterozygous"/>
  </r>
  <r>
    <s v="OtsCC16ROGR_0262"/>
    <x v="3"/>
    <m/>
    <n v="25.83"/>
    <n v="8.18"/>
    <s v="262"/>
    <x v="16"/>
    <x v="6"/>
    <n v="140"/>
    <s v="Oct 05"/>
    <n v="23.335488000000002"/>
    <s v="Oct 05 23.34"/>
    <x v="0"/>
    <x v="1"/>
    <s v="Homozygous Fall"/>
  </r>
  <r>
    <s v="OtsCC16ROGR_0263"/>
    <x v="3"/>
    <n v="3.531382486559536"/>
    <n v="2.58"/>
    <n v="5.88"/>
    <s v="263"/>
    <x v="16"/>
    <x v="6"/>
    <n v="140"/>
    <s v="Oct 05"/>
    <n v="23.335488000000002"/>
    <s v="Oct 05 23.34"/>
    <x v="0"/>
    <x v="1"/>
    <s v="Heterozygous"/>
  </r>
  <r>
    <s v="OtsCC16ROGR_0264"/>
    <x v="3"/>
    <n v="10.594147459678608"/>
    <n v="1.85"/>
    <n v="0"/>
    <s v="264"/>
    <x v="16"/>
    <x v="6"/>
    <n v="140"/>
    <s v="Oct 05"/>
    <n v="23.335488000000002"/>
    <s v="Oct 05 23.34"/>
    <x v="0"/>
    <x v="0"/>
    <s v="Homozygous Spring"/>
  </r>
  <r>
    <s v="OtsCC16ROGR_0265"/>
    <x v="3"/>
    <n v="7.9188576971335038"/>
    <n v="0"/>
    <n v="0"/>
    <s v="265"/>
    <x v="16"/>
    <x v="6"/>
    <n v="140"/>
    <s v="Oct 05"/>
    <n v="23.335488000000002"/>
    <s v="Oct 05 23.34"/>
    <x v="0"/>
    <x v="2"/>
    <s v="Homozygous Spring"/>
  </r>
  <r>
    <s v="OtsCC16ROGR_0266"/>
    <x v="3"/>
    <n v="3.7454056675631442"/>
    <n v="99.63"/>
    <n v="0.28999999999999998"/>
    <s v="266"/>
    <x v="16"/>
    <x v="6"/>
    <n v="140"/>
    <s v="Oct 05"/>
    <n v="23.335488000000002"/>
    <s v="Oct 05 23.34"/>
    <x v="1"/>
    <x v="1"/>
    <s v="Heterozygous"/>
  </r>
  <r>
    <s v="OtsCC16ROGR_0267"/>
    <x v="3"/>
    <n v="5.3505795250902057"/>
    <n v="66.790000000000006"/>
    <n v="6.45"/>
    <s v="267"/>
    <x v="16"/>
    <x v="6"/>
    <n v="140"/>
    <s v="Oct 05"/>
    <n v="23.335488000000002"/>
    <s v="Oct 05 23.34"/>
    <x v="0"/>
    <x v="1"/>
    <s v="Heterozygous"/>
  </r>
  <r>
    <s v="OtsCC16ROGR_0268"/>
    <x v="3"/>
    <n v="3.531382486559536"/>
    <n v="86.35"/>
    <n v="1.07"/>
    <s v="268"/>
    <x v="16"/>
    <x v="6"/>
    <n v="140"/>
    <s v="Oct 05"/>
    <n v="23.335488000000002"/>
    <s v="Oct 05 23.34"/>
    <x v="0"/>
    <x v="1"/>
    <s v="Heterozygous"/>
  </r>
  <r>
    <s v="OtsCC16ROGR_0269"/>
    <x v="3"/>
    <n v="9.3100083736569577"/>
    <n v="0"/>
    <n v="0"/>
    <s v="269"/>
    <x v="16"/>
    <x v="6"/>
    <n v="140"/>
    <s v="Oct 05"/>
    <n v="23.335488000000002"/>
    <s v="Oct 05 23.34"/>
    <x v="0"/>
    <x v="0"/>
    <s v="Homozygous Spring"/>
  </r>
  <r>
    <s v="OtsCC16ROGR_0270"/>
    <x v="3"/>
    <n v="1.1022602239556578"/>
    <n v="52.4"/>
    <n v="2.84"/>
    <s v="270"/>
    <x v="16"/>
    <x v="6"/>
    <n v="140"/>
    <s v="Oct 05"/>
    <n v="23.335488000000002"/>
    <s v="Oct 05 23.34"/>
    <x v="0"/>
    <x v="1"/>
    <s v="Heterozygous"/>
  </r>
  <r>
    <s v="OtsCC16ROGR_0271"/>
    <x v="3"/>
    <n v="0.85609272401443293"/>
    <n v="0"/>
    <n v="0"/>
    <s v="271"/>
    <x v="16"/>
    <x v="6"/>
    <n v="140"/>
    <s v="Oct 05"/>
    <n v="23.335488000000002"/>
    <s v="Oct 05 23.34"/>
    <x v="0"/>
    <x v="2"/>
    <s v=""/>
  </r>
  <r>
    <s v="OtsCC16ROGR_0272"/>
    <x v="3"/>
    <n v="22.686457186382469"/>
    <n v="98.89"/>
    <n v="0.72"/>
    <s v="272"/>
    <x v="16"/>
    <x v="6"/>
    <n v="140"/>
    <s v="Oct 05"/>
    <n v="23.335488000000002"/>
    <s v="Oct 05 23.34"/>
    <x v="1"/>
    <x v="1"/>
    <s v="Heterozygous"/>
  </r>
  <r>
    <s v="OtsCC16ROGR_0273"/>
    <x v="3"/>
    <n v="2.6752897625451029"/>
    <n v="85.98"/>
    <n v="1"/>
    <s v="273"/>
    <x v="16"/>
    <x v="6"/>
    <n v="140"/>
    <s v="Oct 05"/>
    <n v="23.335488000000002"/>
    <s v="Oct 05 23.34"/>
    <x v="0"/>
    <x v="0"/>
    <s v="Homozygous Spring"/>
  </r>
  <r>
    <s v="OtsCC16ROGR_0274"/>
    <x v="3"/>
    <n v="19.476109471328346"/>
    <n v="99.63"/>
    <n v="0.19"/>
    <s v="274"/>
    <x v="16"/>
    <x v="6"/>
    <n v="140"/>
    <s v="Oct 05"/>
    <n v="23.335488000000002"/>
    <s v="Oct 05 23.34"/>
    <x v="1"/>
    <x v="0"/>
    <s v="Homozygous Spring"/>
  </r>
  <r>
    <s v="OtsCC16ROGR_0275"/>
    <x v="3"/>
    <n v="5.885637477599226"/>
    <n v="0"/>
    <n v="0"/>
    <s v="275"/>
    <x v="16"/>
    <x v="6"/>
    <n v="140"/>
    <s v="Oct 05"/>
    <n v="23.335488000000002"/>
    <s v="Oct 05 23.34"/>
    <x v="0"/>
    <x v="3"/>
    <s v=""/>
  </r>
  <r>
    <s v="OtsCC16ROGR_0276"/>
    <x v="3"/>
    <n v="5.0295447535847932"/>
    <n v="0"/>
    <n v="42.86"/>
    <s v="276"/>
    <x v="16"/>
    <x v="6"/>
    <n v="140"/>
    <s v="Oct 05"/>
    <n v="23.335488000000002"/>
    <s v="Oct 05 23.34"/>
    <x v="0"/>
    <x v="1"/>
    <s v="Homozygous Fall"/>
  </r>
  <r>
    <s v="OtsCC16ROGR_0277"/>
    <x v="3"/>
    <n v="1.3911506765234536"/>
    <n v="0"/>
    <n v="0"/>
    <s v="277"/>
    <x v="16"/>
    <x v="6"/>
    <n v="140"/>
    <s v="Oct 05"/>
    <n v="23.335488000000002"/>
    <s v="Oct 05 23.34"/>
    <x v="0"/>
    <x v="2"/>
    <s v="Homozygous Spring"/>
  </r>
  <r>
    <s v="OtsCC16ROGR_0278"/>
    <x v="3"/>
    <n v="16.158750165772421"/>
    <n v="99.26"/>
    <n v="0.24"/>
    <s v="278"/>
    <x v="16"/>
    <x v="6"/>
    <n v="140"/>
    <s v="Oct 05"/>
    <n v="23.335488000000002"/>
    <s v="Oct 05 23.34"/>
    <x v="1"/>
    <x v="0"/>
    <s v="Homozygous Spring"/>
  </r>
  <r>
    <s v="OtsCC16ROGR_0279"/>
    <x v="3"/>
    <n v="1.3911506765234536"/>
    <n v="0.37"/>
    <n v="9.09"/>
    <s v="279"/>
    <x v="16"/>
    <x v="6"/>
    <n v="140"/>
    <s v="Oct 05"/>
    <n v="23.335488000000002"/>
    <s v="Oct 05 23.34"/>
    <x v="0"/>
    <x v="1"/>
    <s v="Homozygous Spring"/>
  </r>
  <r>
    <s v="OtsCC16ROGR_0280"/>
    <x v="3"/>
    <m/>
    <n v="78.23"/>
    <n v="5.15"/>
    <s v="280"/>
    <x v="17"/>
    <x v="7"/>
    <n v="136.6"/>
    <s v="Oct 06"/>
    <n v="17.863718399999993"/>
    <s v="Oct 06 17.86"/>
    <x v="0"/>
    <x v="1"/>
    <s v="Heterozygous"/>
  </r>
  <r>
    <s v="OtsCC16ROGR_0281"/>
    <x v="3"/>
    <m/>
    <n v="47.97"/>
    <n v="6.69"/>
    <s v="281"/>
    <x v="17"/>
    <x v="7"/>
    <n v="136.6"/>
    <s v="Oct 06"/>
    <n v="17.863718399999993"/>
    <s v="Oct 06 17.86"/>
    <x v="0"/>
    <x v="0"/>
    <s v="Homozygous Spring"/>
  </r>
  <r>
    <s v="OtsCC16ROGR_0282"/>
    <x v="3"/>
    <n v="16.265761756274223"/>
    <n v="98.15"/>
    <n v="0.67"/>
    <s v="282"/>
    <x v="17"/>
    <x v="7"/>
    <n v="136.6"/>
    <s v="Oct 06"/>
    <n v="17.863718399999993"/>
    <s v="Oct 06 17.86"/>
    <x v="1"/>
    <x v="1"/>
    <s v="Heterozygous"/>
  </r>
  <r>
    <s v="OtsCC16ROGR_0283"/>
    <x v="3"/>
    <n v="0"/>
    <n v="0"/>
    <n v="0"/>
    <s v="283"/>
    <x v="17"/>
    <x v="7"/>
    <n v="136.6"/>
    <s v="Oct 06"/>
    <n v="17.863718399999993"/>
    <s v="Oct 06 17.86"/>
    <x v="0"/>
    <x v="2"/>
    <s v=""/>
  </r>
  <r>
    <s v="OtsCC16ROGR_0284"/>
    <x v="3"/>
    <n v="9.5240315546605654"/>
    <n v="97.79"/>
    <n v="0.44"/>
    <s v="284"/>
    <x v="17"/>
    <x v="7"/>
    <n v="136.6"/>
    <s v="Oct 06"/>
    <n v="17.863718399999993"/>
    <s v="Oct 06 17.86"/>
    <x v="1"/>
    <x v="0"/>
    <s v="Homozygous Spring"/>
  </r>
  <r>
    <s v="OtsCC16ROGR_0285"/>
    <x v="3"/>
    <n v="13.162425631721906"/>
    <n v="2.21"/>
    <n v="3.9"/>
    <s v="285"/>
    <x v="17"/>
    <x v="7"/>
    <n v="136.6"/>
    <s v="Oct 06"/>
    <n v="17.863718399999993"/>
    <s v="Oct 06 17.86"/>
    <x v="0"/>
    <x v="0"/>
    <s v="Homozygous Spring"/>
  </r>
  <r>
    <s v="OtsCC16ROGR_0286"/>
    <x v="3"/>
    <n v="0.64206954301082464"/>
    <n v="57.56"/>
    <n v="1.5"/>
    <s v="286"/>
    <x v="17"/>
    <x v="7"/>
    <n v="136.6"/>
    <s v="Oct 06"/>
    <n v="17.863718399999993"/>
    <s v="Oct 06 17.86"/>
    <x v="0"/>
    <x v="1"/>
    <s v="Heterozygous"/>
  </r>
  <r>
    <s v="OtsCC16ROGR_0287"/>
    <x v="3"/>
    <n v="0.21402318100360823"/>
    <n v="0"/>
    <n v="0"/>
    <s v="287"/>
    <x v="17"/>
    <x v="7"/>
    <n v="136.6"/>
    <s v="Oct 06"/>
    <n v="17.863718399999993"/>
    <s v="Oct 06 17.86"/>
    <x v="0"/>
    <x v="2"/>
    <s v=""/>
  </r>
  <r>
    <s v="OtsCC16ROGR_0288"/>
    <x v="3"/>
    <n v="3.6383940770613403"/>
    <n v="2.21"/>
    <n v="2.94"/>
    <s v="288"/>
    <x v="17"/>
    <x v="7"/>
    <n v="136.6"/>
    <s v="Oct 06"/>
    <n v="17.863718399999993"/>
    <s v="Oct 06 17.86"/>
    <x v="0"/>
    <x v="1"/>
    <s v="Heterozygous"/>
  </r>
  <r>
    <s v="OtsCC16ROGR_0289"/>
    <x v="3"/>
    <n v="0.74908113351262884"/>
    <n v="0"/>
    <n v="0"/>
    <s v="289"/>
    <x v="17"/>
    <x v="7"/>
    <n v="136.6"/>
    <s v="Oct 06"/>
    <n v="17.863718399999993"/>
    <s v="Oct 06 17.86"/>
    <x v="0"/>
    <x v="0"/>
    <s v="Homozygous Spring"/>
  </r>
  <r>
    <s v="OtsCC16ROGR_0290"/>
    <x v="3"/>
    <n v="3.0863286270758419"/>
    <n v="31"/>
    <n v="6.54"/>
    <s v="290"/>
    <x v="17"/>
    <x v="8"/>
    <n v="133"/>
    <s v="Oct 06"/>
    <n v="12.070080000000001"/>
    <s v="Oct 06 12.07"/>
    <x v="0"/>
    <x v="0"/>
    <s v=""/>
  </r>
  <r>
    <s v="OtsCC16ROGR_0291"/>
    <x v="3"/>
    <m/>
    <n v="98.15"/>
    <n v="1"/>
    <s v="291"/>
    <x v="17"/>
    <x v="8"/>
    <n v="133"/>
    <s v="Oct 06"/>
    <n v="12.070080000000001"/>
    <s v="Oct 06 12.07"/>
    <x v="1"/>
    <x v="1"/>
    <s v="Heterozygous"/>
  </r>
  <r>
    <s v="OtsCC16ROGR_0292"/>
    <x v="3"/>
    <n v="0.21402318100360823"/>
    <n v="0"/>
    <n v="0"/>
    <s v="292"/>
    <x v="17"/>
    <x v="8"/>
    <n v="133"/>
    <s v="Oct 06"/>
    <n v="12.070080000000001"/>
    <s v="Oct 06 12.07"/>
    <x v="0"/>
    <x v="2"/>
    <s v=""/>
  </r>
  <r>
    <s v="OtsCC16ROGR_0293"/>
    <x v="3"/>
    <n v="2.889312943548711"/>
    <n v="0"/>
    <n v="0"/>
    <s v="293"/>
    <x v="17"/>
    <x v="8"/>
    <n v="133"/>
    <s v="Oct 06"/>
    <n v="12.070080000000001"/>
    <s v="Oct 06 12.07"/>
    <x v="0"/>
    <x v="2"/>
    <s v="Homozygous Spring"/>
  </r>
  <r>
    <s v="OtsCC16ROGR_0294"/>
    <x v="3"/>
    <n v="11.129205412187629"/>
    <n v="93.36"/>
    <n v="1.0900000000000001"/>
    <s v="294"/>
    <x v="17"/>
    <x v="8"/>
    <n v="133"/>
    <s v="Oct 06"/>
    <n v="12.070080000000001"/>
    <s v="Oct 06 12.07"/>
    <x v="1"/>
    <x v="3"/>
    <s v="Homozygous Fall"/>
  </r>
  <r>
    <s v="OtsCC16ROGR_0295"/>
    <x v="3"/>
    <n v="6.8487417921154634"/>
    <n v="0.74"/>
    <n v="11.11"/>
    <s v="295"/>
    <x v="17"/>
    <x v="8"/>
    <n v="133"/>
    <s v="Oct 06"/>
    <n v="12.070080000000001"/>
    <s v="Oct 06 12.07"/>
    <x v="0"/>
    <x v="0"/>
    <s v="Homozygous Spring"/>
  </r>
  <r>
    <s v="OtsCC16ROGR_0296"/>
    <x v="3"/>
    <n v="0.21402318100360823"/>
    <n v="15.5"/>
    <n v="2.2999999999999998"/>
    <s v="296"/>
    <x v="17"/>
    <x v="8"/>
    <n v="133"/>
    <s v="Oct 06"/>
    <n v="12.070080000000001"/>
    <s v="Oct 06 12.07"/>
    <x v="0"/>
    <x v="0"/>
    <s v="Homozygous Spring"/>
  </r>
  <r>
    <s v="OtsCC16ROGR_0297"/>
    <x v="3"/>
    <n v="2.6752897625451029"/>
    <n v="0"/>
    <n v="0"/>
    <s v="297"/>
    <x v="17"/>
    <x v="8"/>
    <n v="133"/>
    <s v="Oct 06"/>
    <n v="12.070080000000001"/>
    <s v="Oct 06 12.07"/>
    <x v="0"/>
    <x v="1"/>
    <s v=""/>
  </r>
  <r>
    <s v="OtsCC16ROGR_0298"/>
    <x v="3"/>
    <n v="5.9926490681010307"/>
    <n v="1.48"/>
    <n v="0"/>
    <s v="298"/>
    <x v="17"/>
    <x v="8"/>
    <n v="133"/>
    <s v="Oct 06"/>
    <n v="12.070080000000001"/>
    <s v="Oct 06 12.07"/>
    <x v="0"/>
    <x v="1"/>
    <s v="Heterozygous"/>
  </r>
  <r>
    <s v="OtsCC16ROGR_0299"/>
    <x v="3"/>
    <n v="13.804495174732731"/>
    <n v="4.8"/>
    <n v="7.41"/>
    <s v="299"/>
    <x v="17"/>
    <x v="8"/>
    <n v="133"/>
    <s v="Oct 06"/>
    <n v="12.070080000000001"/>
    <s v="Oct 06 12.07"/>
    <x v="0"/>
    <x v="1"/>
    <s v=""/>
  </r>
  <r>
    <s v="OtsCC16ROGR_0300"/>
    <x v="3"/>
    <n v="6.7417302016136587"/>
    <n v="0"/>
    <n v="0"/>
    <s v="300"/>
    <x v="17"/>
    <x v="8"/>
    <n v="133"/>
    <s v="Oct 06"/>
    <n v="12.070080000000001"/>
    <s v="Oct 06 12.07"/>
    <x v="0"/>
    <x v="1"/>
    <s v="Heterozygous"/>
  </r>
  <r>
    <s v="OtsCC16ROGR_0301"/>
    <x v="3"/>
    <n v="1.4981622670252577"/>
    <n v="1.1100000000000001"/>
    <n v="0"/>
    <s v="301"/>
    <x v="17"/>
    <x v="8"/>
    <n v="133"/>
    <s v="Oct 06"/>
    <n v="12.070080000000001"/>
    <s v="Oct 06 12.07"/>
    <x v="0"/>
    <x v="1"/>
    <s v="Heterozygous"/>
  </r>
  <r>
    <s v="OtsCC16ROGR_0302"/>
    <x v="3"/>
    <m/>
    <n v="49.45"/>
    <n v="5.36"/>
    <s v="302"/>
    <x v="18"/>
    <x v="9"/>
    <n v="128.5"/>
    <s v="Oct 07"/>
    <n v="4.8280320000000003"/>
    <s v="Oct 07 4.83"/>
    <x v="0"/>
    <x v="1"/>
    <s v=""/>
  </r>
  <r>
    <s v="OtsCC16ROGR_0303"/>
    <x v="3"/>
    <m/>
    <n v="20.66"/>
    <n v="9.8699999999999992"/>
    <s v="303"/>
    <x v="18"/>
    <x v="9"/>
    <n v="128.5"/>
    <s v="Oct 07"/>
    <n v="4.8280320000000003"/>
    <s v="Oct 07 4.83"/>
    <x v="0"/>
    <x v="0"/>
    <s v=""/>
  </r>
  <r>
    <s v="OtsCC16ROGR_0304"/>
    <x v="3"/>
    <n v="1.6051738575270615"/>
    <n v="64.94"/>
    <n v="6.12"/>
    <s v="304"/>
    <x v="18"/>
    <x v="9"/>
    <n v="128.5"/>
    <s v="Oct 07"/>
    <n v="4.8280320000000003"/>
    <s v="Oct 07 4.83"/>
    <x v="0"/>
    <x v="0"/>
    <s v="Homozygous Spring"/>
  </r>
  <r>
    <s v="OtsCC16ROGR_0305"/>
    <x v="3"/>
    <n v="1.0701159050180411"/>
    <n v="77.489999999999995"/>
    <n v="3.02"/>
    <s v="305"/>
    <x v="18"/>
    <x v="9"/>
    <n v="128.5"/>
    <s v="Oct 07"/>
    <n v="4.8280320000000003"/>
    <s v="Oct 07 4.83"/>
    <x v="0"/>
    <x v="1"/>
    <s v="Heterozygous"/>
  </r>
  <r>
    <s v="OtsCC16ROGR_0306"/>
    <x v="3"/>
    <n v="15.40966903225979"/>
    <n v="39.11"/>
    <n v="6.67"/>
    <s v="306"/>
    <x v="18"/>
    <x v="9"/>
    <n v="128.5"/>
    <s v="Oct 07"/>
    <n v="4.8280320000000003"/>
    <s v="Oct 07 4.83"/>
    <x v="0"/>
    <x v="1"/>
    <s v=""/>
  </r>
  <r>
    <s v="OtsCC16ROGR_0307"/>
    <x v="3"/>
    <n v="3.4243708960577317"/>
    <n v="65.31"/>
    <n v="2"/>
    <s v="307"/>
    <x v="18"/>
    <x v="9"/>
    <n v="128.5"/>
    <s v="Oct 07"/>
    <n v="4.8280320000000003"/>
    <s v="Oct 07 4.83"/>
    <x v="0"/>
    <x v="2"/>
    <s v="Homozygous Spring"/>
  </r>
  <r>
    <s v="OtsCC16ROGR_0308"/>
    <x v="3"/>
    <m/>
    <n v="98.89"/>
    <n v="0.99"/>
    <s v="308"/>
    <x v="18"/>
    <x v="4"/>
    <n v="155.5"/>
    <s v="Oct 07"/>
    <n v="48.280320000000003"/>
    <s v="Oct 07 48.28"/>
    <x v="1"/>
    <x v="1"/>
    <s v="Heterozygous"/>
  </r>
  <r>
    <s v="OtsCC16ROGR_0309"/>
    <x v="3"/>
    <m/>
    <n v="69.739999999999995"/>
    <n v="6.01"/>
    <s v="309"/>
    <x v="18"/>
    <x v="4"/>
    <n v="155.5"/>
    <s v="Oct 07"/>
    <n v="48.280320000000003"/>
    <s v="Oct 07 48.28"/>
    <x v="0"/>
    <x v="1"/>
    <s v=""/>
  </r>
  <r>
    <s v="OtsCC16ROGR_0310"/>
    <x v="3"/>
    <n v="15.40966903225979"/>
    <n v="99.63"/>
    <n v="0.2"/>
    <s v="310"/>
    <x v="18"/>
    <x v="4"/>
    <n v="155.5"/>
    <s v="Oct 07"/>
    <n v="48.280320000000003"/>
    <s v="Oct 07 48.28"/>
    <x v="1"/>
    <x v="0"/>
    <s v="Homozygous Spring"/>
  </r>
  <r>
    <s v="OtsCC16ROGR_0311"/>
    <x v="3"/>
    <n v="2.7823013530469072"/>
    <n v="35.42"/>
    <n v="3.02"/>
    <s v="311"/>
    <x v="18"/>
    <x v="4"/>
    <n v="155.5"/>
    <s v="Oct 07"/>
    <n v="48.280320000000003"/>
    <s v="Oct 07 48.28"/>
    <x v="0"/>
    <x v="0"/>
    <s v="Homozygous Spring"/>
  </r>
  <r>
    <s v="OtsCC16ROGR_0312"/>
    <x v="3"/>
    <n v="5.4575911155920096"/>
    <n v="99.26"/>
    <n v="0.35"/>
    <s v="312"/>
    <x v="18"/>
    <x v="4"/>
    <n v="155.5"/>
    <s v="Oct 07"/>
    <n v="48.280320000000003"/>
    <s v="Oct 07 48.28"/>
    <x v="1"/>
    <x v="1"/>
    <s v="Heterozygous"/>
  </r>
  <r>
    <s v="OtsCC16ROGR_0313"/>
    <x v="3"/>
    <n v="4.6014983915775769"/>
    <n v="91.14"/>
    <n v="2.36"/>
    <s v="313"/>
    <x v="18"/>
    <x v="4"/>
    <n v="155.5"/>
    <s v="Oct 07"/>
    <n v="48.280320000000003"/>
    <s v="Oct 07 48.28"/>
    <x v="1"/>
    <x v="0"/>
    <s v="Homozygous Spring"/>
  </r>
  <r>
    <s v="OtsCC16ROGR_0314"/>
    <x v="4"/>
    <m/>
    <n v="98.89"/>
    <n v="0.99"/>
    <s v="314"/>
    <x v="19"/>
    <x v="5"/>
    <n v="156.25"/>
    <s v="Oct 10"/>
    <n v="49.487328000000005"/>
    <s v="Oct 10 49.49"/>
    <x v="1"/>
    <x v="0"/>
    <s v="Homozygous Spring"/>
  </r>
  <r>
    <s v="OtsCC16ROGR_0315"/>
    <x v="4"/>
    <m/>
    <n v="99.26"/>
    <n v="0.75"/>
    <s v="315"/>
    <x v="19"/>
    <x v="5"/>
    <n v="156.25"/>
    <s v="Oct 10"/>
    <n v="49.487328000000005"/>
    <s v="Oct 10 49.49"/>
    <x v="1"/>
    <x v="1"/>
    <s v="Heterozygous"/>
  </r>
  <r>
    <s v="OtsCC16ROGR_0316"/>
    <x v="4"/>
    <n v="3.531382486559536"/>
    <n v="98.89"/>
    <n v="0.69"/>
    <s v="316"/>
    <x v="19"/>
    <x v="5"/>
    <n v="156.25"/>
    <s v="Oct 10"/>
    <n v="49.487328000000005"/>
    <s v="Oct 10 49.49"/>
    <x v="1"/>
    <x v="1"/>
    <s v="Heterozygous"/>
  </r>
  <r>
    <s v="OtsCC16ROGR_0317"/>
    <x v="4"/>
    <n v="0.32103477150541232"/>
    <n v="14.39"/>
    <n v="1.69"/>
    <s v="317"/>
    <x v="19"/>
    <x v="5"/>
    <n v="156.25"/>
    <s v="Oct 10"/>
    <n v="49.487328000000005"/>
    <s v="Oct 10 49.49"/>
    <x v="0"/>
    <x v="1"/>
    <s v="Heterozygous"/>
  </r>
  <r>
    <s v="OtsCC16ROGR_0318"/>
    <x v="4"/>
    <n v="3.9594288485667519"/>
    <n v="0"/>
    <n v="0"/>
    <s v="318"/>
    <x v="19"/>
    <x v="5"/>
    <n v="156.25"/>
    <s v="Oct 10"/>
    <n v="49.487328000000005"/>
    <s v="Oct 10 49.49"/>
    <x v="0"/>
    <x v="0"/>
    <s v="Homozygous Spring"/>
  </r>
  <r>
    <s v="OtsCC16ROGR_0319"/>
    <x v="4"/>
    <n v="0.53505795250902055"/>
    <n v="0.37"/>
    <n v="0"/>
    <s v="319"/>
    <x v="19"/>
    <x v="5"/>
    <n v="156.25"/>
    <s v="Oct 10"/>
    <n v="49.487328000000005"/>
    <s v="Oct 10 49.49"/>
    <x v="0"/>
    <x v="2"/>
    <s v="Homozygous Fall"/>
  </r>
  <r>
    <s v="OtsCC16ROGR_0320"/>
    <x v="4"/>
    <n v="7.5978229256280914"/>
    <n v="98.52"/>
    <n v="0.62"/>
    <s v="320"/>
    <x v="19"/>
    <x v="5"/>
    <n v="156.25"/>
    <s v="Oct 10"/>
    <n v="49.487328000000005"/>
    <s v="Oct 10 49.49"/>
    <x v="1"/>
    <x v="1"/>
    <s v="Heterozygous"/>
  </r>
  <r>
    <s v="OtsCC16ROGR_0321"/>
    <x v="4"/>
    <n v="10.059089507169586"/>
    <n v="99.26"/>
    <n v="0.27"/>
    <s v="321"/>
    <x v="19"/>
    <x v="5"/>
    <n v="156.25"/>
    <s v="Oct 10"/>
    <n v="49.487328000000005"/>
    <s v="Oct 10 49.49"/>
    <x v="1"/>
    <x v="1"/>
    <s v="Heterozygous"/>
  </r>
  <r>
    <s v="OtsCC16ROGR_0322"/>
    <x v="4"/>
    <n v="5.0295447535847932"/>
    <n v="62.36"/>
    <n v="3.46"/>
    <s v="322"/>
    <x v="19"/>
    <x v="5"/>
    <n v="156.25"/>
    <s v="Oct 10"/>
    <n v="49.487328000000005"/>
    <s v="Oct 10 49.49"/>
    <x v="0"/>
    <x v="0"/>
    <s v="Homozygous Spring"/>
  </r>
  <r>
    <s v="OtsCC16ROGR_0323"/>
    <x v="4"/>
    <m/>
    <n v="99.63"/>
    <n v="1.02"/>
    <s v="323"/>
    <x v="19"/>
    <x v="0"/>
    <n v="154"/>
    <s v="Oct 10"/>
    <n v="45.866304"/>
    <s v="Oct 10 45.87"/>
    <x v="1"/>
    <x v="1"/>
    <s v="Heterozygous"/>
  </r>
  <r>
    <s v="OtsCC16ROGR_0324"/>
    <x v="4"/>
    <m/>
    <n v="89.67"/>
    <n v="1.87"/>
    <s v="324"/>
    <x v="19"/>
    <x v="0"/>
    <n v="154"/>
    <s v="Oct 10"/>
    <n v="45.866304"/>
    <s v="Oct 10 45.87"/>
    <x v="0"/>
    <x v="0"/>
    <m/>
  </r>
  <r>
    <s v="OtsCC16ROGR_0325"/>
    <x v="4"/>
    <n v="7.3837997446244836"/>
    <n v="99.63"/>
    <n v="1.06"/>
    <s v="325"/>
    <x v="19"/>
    <x v="0"/>
    <n v="154"/>
    <s v="Oct 10"/>
    <n v="45.866304"/>
    <s v="Oct 10 45.87"/>
    <x v="1"/>
    <x v="0"/>
    <s v="Homozygous Spring"/>
  </r>
  <r>
    <s v="OtsCC16ROGR_0326"/>
    <x v="4"/>
    <n v="18.941051518819325"/>
    <n v="99.63"/>
    <n v="0.32"/>
    <s v="326"/>
    <x v="19"/>
    <x v="0"/>
    <n v="154"/>
    <s v="Oct 10"/>
    <n v="45.866304"/>
    <s v="Oct 10 45.87"/>
    <x v="1"/>
    <x v="1"/>
    <s v="Heterozygous"/>
  </r>
  <r>
    <s v="OtsCC16ROGR_0327"/>
    <x v="4"/>
    <n v="3.531382486559536"/>
    <n v="31.37"/>
    <n v="3.63"/>
    <s v="327"/>
    <x v="19"/>
    <x v="0"/>
    <n v="154"/>
    <s v="Oct 10"/>
    <n v="45.866304"/>
    <s v="Oct 10 45.87"/>
    <x v="0"/>
    <x v="3"/>
    <s v=""/>
  </r>
  <r>
    <s v="OtsCC16ROGR_0328"/>
    <x v="4"/>
    <n v="0.53505795250902055"/>
    <n v="84.87"/>
    <n v="3.84"/>
    <s v="328"/>
    <x v="19"/>
    <x v="0"/>
    <n v="154"/>
    <s v="Oct 10"/>
    <n v="45.866304"/>
    <s v="Oct 10 45.87"/>
    <x v="0"/>
    <x v="0"/>
    <s v="Homozygous Spring"/>
  </r>
  <r>
    <s v="OtsCC16ROGR_0329"/>
    <x v="4"/>
    <n v="20.546225376346388"/>
    <n v="99.26"/>
    <n v="0.25"/>
    <s v="329"/>
    <x v="19"/>
    <x v="0"/>
    <n v="154"/>
    <s v="Oct 10"/>
    <n v="45.866304"/>
    <s v="Oct 10 45.87"/>
    <x v="1"/>
    <x v="0"/>
    <s v="Homozygous Spring"/>
  </r>
  <r>
    <s v="OtsCC16ROGR_0330"/>
    <x v="4"/>
    <n v="7.5978229256280914"/>
    <n v="89.67"/>
    <n v="1.1299999999999999"/>
    <s v="330"/>
    <x v="19"/>
    <x v="0"/>
    <n v="154"/>
    <s v="Oct 10"/>
    <n v="45.866304"/>
    <s v="Oct 10 45.87"/>
    <x v="0"/>
    <x v="3"/>
    <s v="Homozygous Fall"/>
  </r>
  <r>
    <s v="OtsCC16ROGR_0331"/>
    <x v="4"/>
    <n v="5.3505795250902057"/>
    <n v="84.5"/>
    <n v="3.83"/>
    <s v="331"/>
    <x v="19"/>
    <x v="0"/>
    <n v="154"/>
    <s v="Oct 10"/>
    <n v="45.866304"/>
    <s v="Oct 10 45.87"/>
    <x v="0"/>
    <x v="0"/>
    <s v=""/>
  </r>
  <r>
    <s v="OtsCC16ROGR_0332"/>
    <x v="4"/>
    <n v="2.3542549910396899"/>
    <n v="72.69"/>
    <n v="1.83"/>
    <s v="332"/>
    <x v="19"/>
    <x v="0"/>
    <n v="154"/>
    <s v="Oct 10"/>
    <n v="45.866304"/>
    <s v="Oct 10 45.87"/>
    <x v="0"/>
    <x v="1"/>
    <m/>
  </r>
  <r>
    <s v="OtsCC16ROGR_0333"/>
    <x v="4"/>
    <n v="2.0332202195342779"/>
    <n v="38.380000000000003"/>
    <n v="2.37"/>
    <s v="333"/>
    <x v="19"/>
    <x v="0"/>
    <n v="154"/>
    <s v="Oct 10"/>
    <n v="45.866304"/>
    <s v="Oct 10 45.87"/>
    <x v="0"/>
    <x v="1"/>
    <s v="Heterozygous"/>
  </r>
  <r>
    <s v="OtsCC16ROGR_0334"/>
    <x v="4"/>
    <n v="5.2435679345884019"/>
    <n v="23.25"/>
    <n v="6.5"/>
    <s v="334"/>
    <x v="19"/>
    <x v="0"/>
    <n v="154"/>
    <s v="Oct 10"/>
    <n v="45.866304"/>
    <s v="Oct 10 45.87"/>
    <x v="0"/>
    <x v="0"/>
    <s v="Heterozygous"/>
  </r>
  <r>
    <s v="OtsCC16ROGR_0335"/>
    <x v="4"/>
    <m/>
    <n v="23.62"/>
    <n v="7.62"/>
    <s v="335"/>
    <x v="20"/>
    <x v="2"/>
    <n v="150"/>
    <s v="Oct 11"/>
    <n v="39.428927999999999"/>
    <s v="Oct 11 39.43"/>
    <x v="0"/>
    <x v="0"/>
    <s v="Heterozygous"/>
  </r>
  <r>
    <s v="OtsCC16ROGR_0336"/>
    <x v="4"/>
    <m/>
    <n v="11.44"/>
    <n v="12.33"/>
    <s v="336"/>
    <x v="20"/>
    <x v="2"/>
    <n v="150"/>
    <s v="Oct 11"/>
    <n v="39.428927999999999"/>
    <s v="Oct 11 39.43"/>
    <x v="0"/>
    <x v="2"/>
    <s v=""/>
  </r>
  <r>
    <s v="OtsCC16ROGR_0337"/>
    <x v="4"/>
    <n v="2.889312943548711"/>
    <n v="98.52"/>
    <n v="0.59"/>
    <s v="337"/>
    <x v="20"/>
    <x v="2"/>
    <n v="150"/>
    <s v="Oct 11"/>
    <n v="39.428927999999999"/>
    <s v="Oct 11 39.43"/>
    <x v="1"/>
    <x v="0"/>
    <s v="Homozygous Spring"/>
  </r>
  <r>
    <s v="OtsCC16ROGR_0338"/>
    <x v="4"/>
    <n v="0.32103477150541232"/>
    <n v="0"/>
    <n v="0"/>
    <s v="338"/>
    <x v="20"/>
    <x v="2"/>
    <n v="150"/>
    <s v="Oct 11"/>
    <n v="39.428927999999999"/>
    <s v="Oct 11 39.43"/>
    <x v="0"/>
    <x v="0"/>
    <s v="Homozygous Spring"/>
  </r>
  <r>
    <s v="OtsCC16ROGR_0339"/>
    <x v="4"/>
    <n v="10.487135869176804"/>
    <n v="0.37"/>
    <n v="10"/>
    <s v="339"/>
    <x v="20"/>
    <x v="2"/>
    <n v="150"/>
    <s v="Oct 11"/>
    <n v="39.428927999999999"/>
    <s v="Oct 11 39.43"/>
    <x v="0"/>
    <x v="3"/>
    <s v="Homozygous Fall"/>
  </r>
  <r>
    <s v="OtsCC16ROGR_0340"/>
    <x v="4"/>
    <n v="5.0295447535847932"/>
    <n v="2.58"/>
    <n v="4.49"/>
    <s v="340"/>
    <x v="20"/>
    <x v="2"/>
    <n v="150"/>
    <s v="Oct 11"/>
    <n v="39.428927999999999"/>
    <s v="Oct 11 39.43"/>
    <x v="0"/>
    <x v="1"/>
    <s v="Heterozygous"/>
  </r>
  <r>
    <s v="OtsCC16ROGR_0341"/>
    <x v="4"/>
    <n v="0"/>
    <n v="0"/>
    <n v="0"/>
    <s v="341"/>
    <x v="20"/>
    <x v="2"/>
    <n v="150"/>
    <s v="Oct 11"/>
    <n v="39.428927999999999"/>
    <s v="Oct 11 39.43"/>
    <x v="0"/>
    <x v="2"/>
    <s v=""/>
  </r>
  <r>
    <s v="OtsCC16ROGR_0342"/>
    <x v="4"/>
    <m/>
    <n v="99.26"/>
    <n v="0.9"/>
    <s v="342"/>
    <x v="20"/>
    <x v="1"/>
    <n v="147.4"/>
    <s v="Oct 11"/>
    <n v="35.244633600000007"/>
    <s v="Oct 11 35.24"/>
    <x v="1"/>
    <x v="1"/>
    <s v="Heterozygous"/>
  </r>
  <r>
    <s v="OtsCC16ROGR_0343"/>
    <x v="4"/>
    <m/>
    <n v="80.81"/>
    <n v="4.07"/>
    <s v="343"/>
    <x v="20"/>
    <x v="1"/>
    <n v="147.4"/>
    <s v="Oct 11"/>
    <n v="35.244633600000007"/>
    <s v="Oct 11 35.24"/>
    <x v="0"/>
    <x v="0"/>
    <s v="Homozygous Spring"/>
  </r>
  <r>
    <s v="OtsCC16ROGR_0344"/>
    <x v="4"/>
    <n v="8.9860050377585008"/>
    <n v="0"/>
    <n v="0"/>
    <s v="344"/>
    <x v="20"/>
    <x v="1"/>
    <n v="147.4"/>
    <s v="Oct 11"/>
    <n v="35.244633600000007"/>
    <s v="Oct 11 35.24"/>
    <x v="0"/>
    <x v="0"/>
    <s v="Homozygous Spring"/>
  </r>
  <r>
    <s v="OtsCC16ROGR_0345"/>
    <x v="4"/>
    <n v="13.939828327804856"/>
    <n v="0"/>
    <n v="0"/>
    <s v="345"/>
    <x v="20"/>
    <x v="1"/>
    <n v="147.4"/>
    <s v="Oct 11"/>
    <n v="35.244633600000007"/>
    <s v="Oct 11 35.24"/>
    <x v="0"/>
    <x v="0"/>
    <s v="Homozygous Spring"/>
  </r>
  <r>
    <s v="OtsCC16ROGR_0346"/>
    <x v="4"/>
    <n v="9.907646580092706"/>
    <n v="5.54"/>
    <n v="4.74"/>
    <s v="346"/>
    <x v="20"/>
    <x v="1"/>
    <n v="147.4"/>
    <s v="Oct 11"/>
    <n v="35.244633600000007"/>
    <s v="Oct 11 35.24"/>
    <x v="0"/>
    <x v="0"/>
    <s v="Homozygous Spring"/>
  </r>
  <r>
    <s v="OtsCC16ROGR_0347"/>
    <x v="4"/>
    <n v="5.1842336756299048"/>
    <n v="1.48"/>
    <n v="7.32"/>
    <s v="347"/>
    <x v="20"/>
    <x v="1"/>
    <n v="147.4"/>
    <s v="Oct 11"/>
    <n v="35.244633600000007"/>
    <s v="Oct 11 35.24"/>
    <x v="0"/>
    <x v="0"/>
    <s v="Homozygous Spring"/>
  </r>
  <r>
    <s v="OtsCC16ROGR_0348"/>
    <x v="4"/>
    <n v="11.635724471969343"/>
    <n v="98.89"/>
    <n v="0.32"/>
    <s v="348"/>
    <x v="20"/>
    <x v="1"/>
    <n v="147.4"/>
    <s v="Oct 11"/>
    <n v="35.244633600000007"/>
    <s v="Oct 11 35.24"/>
    <x v="1"/>
    <x v="0"/>
    <s v="Homozygous Spring"/>
  </r>
  <r>
    <s v="OtsCC16ROGR_0349"/>
    <x v="4"/>
    <n v="12.672571207095324"/>
    <n v="0"/>
    <n v="0"/>
    <s v="349"/>
    <x v="20"/>
    <x v="1"/>
    <n v="147.4"/>
    <s v="Oct 11"/>
    <n v="35.244633600000007"/>
    <s v="Oct 11 35.24"/>
    <x v="0"/>
    <x v="1"/>
    <s v=""/>
  </r>
  <r>
    <s v="OtsCC16ROGR_0350"/>
    <x v="4"/>
    <n v="9.4955471523265622"/>
    <n v="19.559999999999999"/>
    <n v="5.85"/>
    <s v="350"/>
    <x v="20"/>
    <x v="1"/>
    <n v="147.4"/>
    <s v="Oct 11"/>
    <n v="35.244633600000007"/>
    <s v="Oct 11 35.24"/>
    <x v="0"/>
    <x v="1"/>
    <s v="Heterozygous"/>
  </r>
  <r>
    <s v="OtsCC16ROGR_0351"/>
    <x v="4"/>
    <n v="0.9602238693363937"/>
    <n v="85.24"/>
    <n v="1.89"/>
    <s v="351"/>
    <x v="20"/>
    <x v="1"/>
    <n v="147.4"/>
    <s v="Oct 11"/>
    <n v="35.244633600000007"/>
    <s v="Oct 11 35.24"/>
    <x v="0"/>
    <x v="0"/>
    <s v="Homozygous Spring"/>
  </r>
  <r>
    <s v="OtsCC16ROGR_0352"/>
    <x v="4"/>
    <n v="18.457636599466234"/>
    <n v="98.89"/>
    <n v="0.21"/>
    <s v="352"/>
    <x v="20"/>
    <x v="1"/>
    <n v="147.4"/>
    <s v="Oct 11"/>
    <n v="35.244633600000007"/>
    <s v="Oct 11 35.24"/>
    <x v="1"/>
    <x v="3"/>
    <s v="Homozygous Fall"/>
  </r>
  <r>
    <s v="OtsCC16ROGR_0353"/>
    <x v="4"/>
    <m/>
    <n v="90.41"/>
    <n v="2.5499999999999998"/>
    <s v="353"/>
    <x v="21"/>
    <x v="3"/>
    <n v="144.19999999999999"/>
    <s v="Oct 12"/>
    <n v="30.094732799999981"/>
    <s v="Oct 12 30.09"/>
    <x v="0"/>
    <x v="1"/>
    <s v="Heterozygous"/>
  </r>
  <r>
    <s v="OtsCC16ROGR_0354"/>
    <x v="4"/>
    <m/>
    <n v="25.46"/>
    <n v="8.57"/>
    <s v="354"/>
    <x v="21"/>
    <x v="3"/>
    <n v="144.19999999999999"/>
    <s v="Oct 12"/>
    <n v="30.094732799999981"/>
    <s v="Oct 12 30.09"/>
    <x v="0"/>
    <x v="1"/>
    <s v="Heterozygous"/>
  </r>
  <r>
    <s v="OtsCC16ROGR_0355"/>
    <x v="4"/>
    <n v="0.32007462311213125"/>
    <n v="0.74"/>
    <n v="5.88"/>
    <s v="355"/>
    <x v="21"/>
    <x v="3"/>
    <n v="144.19999999999999"/>
    <s v="Oct 12"/>
    <n v="30.094732799999981"/>
    <s v="Oct 12 30.09"/>
    <x v="0"/>
    <x v="0"/>
    <s v=""/>
  </r>
  <r>
    <s v="OtsCC16ROGR_0356"/>
    <x v="4"/>
    <n v="15.790348073531808"/>
    <n v="98.89"/>
    <n v="0.27"/>
    <s v="356"/>
    <x v="21"/>
    <x v="3"/>
    <n v="144.19999999999999"/>
    <s v="Oct 12"/>
    <n v="30.094732799999981"/>
    <s v="Oct 12 30.09"/>
    <x v="1"/>
    <x v="1"/>
    <s v="Heterozygous"/>
  </r>
  <r>
    <s v="OtsCC16ROGR_0357"/>
    <x v="4"/>
    <n v="2.7739800669718044"/>
    <n v="1.48"/>
    <n v="0"/>
    <s v="357"/>
    <x v="21"/>
    <x v="3"/>
    <n v="144.19999999999999"/>
    <s v="Oct 12"/>
    <n v="30.094732799999981"/>
    <s v="Oct 12 30.09"/>
    <x v="0"/>
    <x v="1"/>
    <s v=""/>
  </r>
  <r>
    <s v="OtsCC16ROGR_0358"/>
    <x v="4"/>
    <n v="3.5208208542334445"/>
    <n v="22.14"/>
    <n v="5.29"/>
    <s v="358"/>
    <x v="21"/>
    <x v="3"/>
    <n v="144.19999999999999"/>
    <s v="Oct 12"/>
    <n v="30.094732799999981"/>
    <s v="Oct 12 30.09"/>
    <x v="0"/>
    <x v="0"/>
    <s v="Homozygous Spring"/>
  </r>
  <r>
    <s v="OtsCC16ROGR_0359"/>
    <x v="4"/>
    <n v="6.9349501674295109"/>
    <n v="0"/>
    <n v="0"/>
    <s v="359"/>
    <x v="21"/>
    <x v="3"/>
    <n v="144.19999999999999"/>
    <s v="Oct 12"/>
    <n v="30.094732799999981"/>
    <s v="Oct 12 30.09"/>
    <x v="0"/>
    <x v="2"/>
    <s v="Heterozygous"/>
  </r>
  <r>
    <s v="OtsCC16ROGR_0360"/>
    <x v="4"/>
    <n v="12.482910301373121"/>
    <n v="1.1100000000000001"/>
    <n v="0"/>
    <s v="360"/>
    <x v="21"/>
    <x v="3"/>
    <n v="144.19999999999999"/>
    <s v="Oct 12"/>
    <n v="30.094732799999981"/>
    <s v="Oct 12 30.09"/>
    <x v="0"/>
    <x v="1"/>
    <s v=""/>
  </r>
  <r>
    <s v="OtsCC16ROGR_0361"/>
    <x v="4"/>
    <n v="5.1211939697941"/>
    <n v="98.52"/>
    <n v="0.43"/>
    <s v="361"/>
    <x v="21"/>
    <x v="3"/>
    <n v="144.19999999999999"/>
    <s v="Oct 12"/>
    <n v="30.094732799999981"/>
    <s v="Oct 12 30.09"/>
    <x v="1"/>
    <x v="1"/>
    <s v="Heterozygous"/>
  </r>
  <r>
    <s v="OtsCC16ROGR_0362"/>
    <x v="4"/>
    <n v="3.2007462311213128"/>
    <n v="0"/>
    <n v="0"/>
    <s v="362"/>
    <x v="21"/>
    <x v="3"/>
    <n v="144.19999999999999"/>
    <s v="Oct 12"/>
    <n v="30.094732799999981"/>
    <s v="Oct 12 30.09"/>
    <x v="0"/>
    <x v="0"/>
    <s v="Homozygous Spring"/>
  </r>
  <r>
    <s v="OtsCC16ROGR_0363"/>
    <x v="4"/>
    <n v="5.5479601339436089"/>
    <n v="98.15"/>
    <n v="0.44"/>
    <s v="363"/>
    <x v="21"/>
    <x v="3"/>
    <n v="144.19999999999999"/>
    <s v="Oct 12"/>
    <n v="30.094732799999981"/>
    <s v="Oct 12 30.09"/>
    <x v="1"/>
    <x v="1"/>
    <s v="Homozygous Spring"/>
  </r>
  <r>
    <s v="OtsCC16ROGR_0364"/>
    <x v="4"/>
    <n v="0.6401492462242625"/>
    <n v="56.46"/>
    <n v="4.34"/>
    <s v="364"/>
    <x v="21"/>
    <x v="3"/>
    <n v="144.19999999999999"/>
    <s v="Oct 12"/>
    <n v="30.094732799999981"/>
    <s v="Oct 12 30.09"/>
    <x v="0"/>
    <x v="1"/>
    <s v="Heterozygous"/>
  </r>
  <r>
    <s v="OtsCC16ROGR_0365"/>
    <x v="4"/>
    <n v="7.1483332495042653"/>
    <n v="98.89"/>
    <n v="0.32"/>
    <s v="365"/>
    <x v="21"/>
    <x v="3"/>
    <n v="144.19999999999999"/>
    <s v="Oct 12"/>
    <n v="30.094732799999981"/>
    <s v="Oct 12 30.09"/>
    <x v="1"/>
    <x v="0"/>
    <s v="Homozygous Spring"/>
  </r>
  <r>
    <s v="OtsCC16ROGR_0366"/>
    <x v="4"/>
    <n v="1.280298492448525"/>
    <n v="0"/>
    <n v="0"/>
    <s v="366"/>
    <x v="21"/>
    <x v="3"/>
    <n v="144.19999999999999"/>
    <s v="Oct 12"/>
    <n v="30.094732799999981"/>
    <s v="Oct 12 30.09"/>
    <x v="0"/>
    <x v="0"/>
    <s v="Heterozygous"/>
  </r>
  <r>
    <s v="OtsCC16ROGR_0367"/>
    <x v="4"/>
    <n v="3.5208208542334445"/>
    <n v="0.74"/>
    <n v="0"/>
    <s v="367"/>
    <x v="21"/>
    <x v="3"/>
    <n v="144.19999999999999"/>
    <s v="Oct 12"/>
    <n v="30.094732799999981"/>
    <s v="Oct 12 30.09"/>
    <x v="0"/>
    <x v="1"/>
    <s v="Heterozygous"/>
  </r>
  <r>
    <s v="OtsCC16ROGR_0368"/>
    <x v="4"/>
    <n v="2.7739800669718044"/>
    <n v="0.37"/>
    <n v="0"/>
    <s v="368"/>
    <x v="21"/>
    <x v="3"/>
    <n v="144.19999999999999"/>
    <s v="Oct 12"/>
    <n v="30.094732799999981"/>
    <s v="Oct 12 30.09"/>
    <x v="0"/>
    <x v="2"/>
    <s v="Homozygous Spring"/>
  </r>
  <r>
    <s v="OtsCC16ROGR_0369"/>
    <x v="4"/>
    <n v="0"/>
    <n v="0"/>
    <n v="0"/>
    <s v="369"/>
    <x v="21"/>
    <x v="3"/>
    <n v="144.19999999999999"/>
    <s v="Oct 12"/>
    <n v="30.094732799999981"/>
    <s v="Oct 12 30.09"/>
    <x v="0"/>
    <x v="2"/>
    <s v="Homozygous Spring"/>
  </r>
  <r>
    <s v="OtsCC16ROGR_0370"/>
    <x v="4"/>
    <n v="0.2133830820747542"/>
    <n v="8.49"/>
    <n v="6.44"/>
    <s v="370"/>
    <x v="21"/>
    <x v="3"/>
    <n v="144.19999999999999"/>
    <s v="Oct 12"/>
    <n v="30.094732799999981"/>
    <s v="Oct 12 30.09"/>
    <x v="0"/>
    <x v="1"/>
    <s v="Heterozygous"/>
  </r>
  <r>
    <s v="OtsCC16ROGR_0371"/>
    <x v="4"/>
    <n v="0.85353232829901682"/>
    <n v="0.74"/>
    <n v="0"/>
    <s v="371"/>
    <x v="21"/>
    <x v="3"/>
    <n v="144.19999999999999"/>
    <s v="Oct 12"/>
    <n v="30.094732799999981"/>
    <s v="Oct 12 30.09"/>
    <x v="0"/>
    <x v="2"/>
    <s v=""/>
  </r>
  <r>
    <s v="OtsCC16ROGR_0372"/>
    <x v="4"/>
    <n v="19.631243550877382"/>
    <n v="39.479999999999997"/>
    <n v="2.79"/>
    <s v="372"/>
    <x v="21"/>
    <x v="3"/>
    <n v="144.19999999999999"/>
    <s v="Oct 12"/>
    <n v="30.094732799999981"/>
    <s v="Oct 12 30.09"/>
    <x v="0"/>
    <x v="1"/>
    <s v="Homozygous Spring"/>
  </r>
  <r>
    <s v="OtsCC16ROGR_0373"/>
    <x v="4"/>
    <m/>
    <n v="53.87"/>
    <n v="5.66"/>
    <s v="373"/>
    <x v="21"/>
    <x v="6"/>
    <n v="140"/>
    <s v="Oct 12"/>
    <n v="23.335488000000002"/>
    <s v="Oct 12 23.34"/>
    <x v="0"/>
    <x v="1"/>
    <s v=""/>
  </r>
  <r>
    <s v="OtsCC16ROGR_0374"/>
    <x v="4"/>
    <m/>
    <n v="90.77"/>
    <n v="2.19"/>
    <s v="374"/>
    <x v="21"/>
    <x v="6"/>
    <n v="140"/>
    <s v="Oct 12"/>
    <n v="23.335488000000002"/>
    <s v="Oct 12 23.34"/>
    <x v="1"/>
    <x v="0"/>
    <s v="Homozygous Spring"/>
  </r>
  <r>
    <s v="OtsCC16ROGR_0375"/>
    <x v="4"/>
    <n v="6.7215670853547564"/>
    <n v="0.74"/>
    <n v="10"/>
    <s v="375"/>
    <x v="21"/>
    <x v="6"/>
    <n v="140"/>
    <s v="Oct 12"/>
    <n v="23.335488000000002"/>
    <s v="Oct 12 23.34"/>
    <x v="0"/>
    <x v="1"/>
    <s v=""/>
  </r>
  <r>
    <s v="OtsCC16ROGR_0376"/>
    <x v="4"/>
    <n v="1.1736069514111478"/>
    <n v="97.79"/>
    <n v="1.06"/>
    <s v="376"/>
    <x v="21"/>
    <x v="6"/>
    <n v="140"/>
    <s v="Oct 12"/>
    <n v="23.335488000000002"/>
    <s v="Oct 12 23.34"/>
    <x v="1"/>
    <x v="1"/>
    <s v="Heterozygous"/>
  </r>
  <r>
    <s v="OtsCC16ROGR_0377"/>
    <x v="4"/>
    <n v="5.7613432160183633"/>
    <n v="0"/>
    <n v="0"/>
    <s v="377"/>
    <x v="21"/>
    <x v="6"/>
    <n v="140"/>
    <s v="Oct 12"/>
    <n v="23.335488000000002"/>
    <s v="Oct 12 23.34"/>
    <x v="0"/>
    <x v="3"/>
    <s v="Homozygous Fall"/>
  </r>
  <r>
    <s v="OtsCC16ROGR_0378"/>
    <x v="4"/>
    <n v="3.8408954773455748"/>
    <n v="1.85"/>
    <n v="17.649999999999999"/>
    <s v="378"/>
    <x v="21"/>
    <x v="6"/>
    <n v="140"/>
    <s v="Oct 12"/>
    <n v="23.335488000000002"/>
    <s v="Oct 12 23.34"/>
    <x v="0"/>
    <x v="1"/>
    <s v="Heterozygous"/>
  </r>
  <r>
    <s v="OtsCC16ROGR_0379"/>
    <x v="4"/>
    <n v="0.85353232829901682"/>
    <n v="85.61"/>
    <n v="1.43"/>
    <s v="379"/>
    <x v="21"/>
    <x v="6"/>
    <n v="140"/>
    <s v="Oct 12"/>
    <n v="23.335488000000002"/>
    <s v="Oct 12 23.34"/>
    <x v="0"/>
    <x v="1"/>
    <s v="Heterozygous"/>
  </r>
  <r>
    <s v="OtsCC16ROGR_0380"/>
    <x v="4"/>
    <n v="2.4539054438596728"/>
    <n v="70.849999999999994"/>
    <n v="3.6"/>
    <s v="380"/>
    <x v="21"/>
    <x v="6"/>
    <n v="140"/>
    <s v="Oct 12"/>
    <n v="23.335488000000002"/>
    <s v="Oct 12 23.34"/>
    <x v="0"/>
    <x v="3"/>
    <s v="Homozygous Fall"/>
  </r>
  <r>
    <s v="OtsCC16ROGR_0381"/>
    <x v="4"/>
    <n v="9.9223133164760711"/>
    <n v="4.0599999999999996"/>
    <n v="2.11"/>
    <s v="381"/>
    <x v="21"/>
    <x v="6"/>
    <n v="140"/>
    <s v="Oct 12"/>
    <n v="23.335488000000002"/>
    <s v="Oct 12 23.34"/>
    <x v="0"/>
    <x v="1"/>
    <s v=""/>
  </r>
  <r>
    <s v="OtsCC16ROGR_0382"/>
    <x v="4"/>
    <n v="1.9204477386727874"/>
    <n v="0.37"/>
    <n v="8.33"/>
    <s v="382"/>
    <x v="21"/>
    <x v="6"/>
    <n v="140"/>
    <s v="Oct 12"/>
    <n v="23.335488000000002"/>
    <s v="Oct 12 23.34"/>
    <x v="0"/>
    <x v="0"/>
    <s v="Heterozygous"/>
  </r>
  <r>
    <s v="OtsCC16ROGR_0383"/>
    <x v="4"/>
    <n v="10.029004857513447"/>
    <n v="0"/>
    <n v="0"/>
    <s v="383"/>
    <x v="21"/>
    <x v="6"/>
    <n v="140"/>
    <s v="Oct 12"/>
    <n v="23.335488000000002"/>
    <s v="Oct 12 23.34"/>
    <x v="0"/>
    <x v="2"/>
    <s v="Homozygous Spring"/>
  </r>
  <r>
    <s v="OtsCC16ROGR_0384"/>
    <x v="4"/>
    <n v="4.8011193466819693"/>
    <n v="91.51"/>
    <n v="2.21"/>
    <s v="384"/>
    <x v="21"/>
    <x v="6"/>
    <n v="140"/>
    <s v="Oct 12"/>
    <n v="23.335488000000002"/>
    <s v="Oct 12 23.34"/>
    <x v="1"/>
    <x v="0"/>
    <s v="Homozygous Spring"/>
  </r>
  <r>
    <s v="OtsCC16ROGR_0385"/>
    <x v="4"/>
    <n v="2.133830820747542"/>
    <n v="1.48"/>
    <n v="4.17"/>
    <s v="385"/>
    <x v="21"/>
    <x v="6"/>
    <n v="140"/>
    <s v="Oct 12"/>
    <n v="23.335488000000002"/>
    <s v="Oct 12 23.34"/>
    <x v="0"/>
    <x v="1"/>
    <s v="Heterozygous"/>
  </r>
  <r>
    <s v="OtsCC16ROGR_0386"/>
    <x v="4"/>
    <n v="1.3869900334859022"/>
    <n v="7.01"/>
    <n v="2.62"/>
    <s v="386"/>
    <x v="21"/>
    <x v="6"/>
    <n v="140"/>
    <s v="Oct 12"/>
    <n v="23.335488000000002"/>
    <s v="Oct 12 23.34"/>
    <x v="0"/>
    <x v="3"/>
    <m/>
  </r>
  <r>
    <s v="OtsCC16ROGR_0387"/>
    <x v="4"/>
    <m/>
    <n v="98.89"/>
    <n v="0.88"/>
    <s v="387"/>
    <x v="22"/>
    <x v="7"/>
    <n v="136.6"/>
    <s v="Oct 13"/>
    <n v="17.863718399999993"/>
    <s v="Oct 13 17.86"/>
    <x v="1"/>
    <x v="1"/>
    <s v="Heterozygous"/>
  </r>
  <r>
    <s v="OtsCC16ROGR_0388"/>
    <x v="4"/>
    <m/>
    <n v="11.81"/>
    <n v="9.4600000000000009"/>
    <s v="388"/>
    <x v="22"/>
    <x v="7"/>
    <n v="136.6"/>
    <s v="Oct 13"/>
    <n v="17.863718399999993"/>
    <s v="Oct 13 17.86"/>
    <x v="0"/>
    <x v="3"/>
    <m/>
  </r>
  <r>
    <s v="OtsCC16ROGR_0389"/>
    <x v="4"/>
    <n v="4.3743531825324613"/>
    <n v="2.58"/>
    <n v="1.27"/>
    <s v="389"/>
    <x v="22"/>
    <x v="7"/>
    <n v="136.6"/>
    <s v="Oct 13"/>
    <n v="17.863718399999993"/>
    <s v="Oct 13 17.86"/>
    <x v="0"/>
    <x v="1"/>
    <m/>
  </r>
  <r>
    <s v="OtsCC16ROGR_0390"/>
    <x v="4"/>
    <n v="13.9765918758964"/>
    <n v="2.21"/>
    <n v="4.71"/>
    <s v="390"/>
    <x v="22"/>
    <x v="7"/>
    <n v="136.6"/>
    <s v="Oct 13"/>
    <n v="17.863718399999993"/>
    <s v="Oct 13 17.86"/>
    <x v="0"/>
    <x v="0"/>
    <m/>
  </r>
  <r>
    <s v="OtsCC16ROGR_0391"/>
    <x v="4"/>
    <n v="1.4936815745232794"/>
    <n v="0"/>
    <n v="0"/>
    <s v="391"/>
    <x v="22"/>
    <x v="7"/>
    <n v="136.6"/>
    <s v="Oct 13"/>
    <n v="17.863718399999993"/>
    <s v="Oct 13 17.86"/>
    <x v="0"/>
    <x v="2"/>
    <m/>
  </r>
  <r>
    <s v="OtsCC16ROGR_0392"/>
    <x v="4"/>
    <n v="7.6817909546911496"/>
    <n v="0"/>
    <n v="0"/>
    <s v="392"/>
    <x v="22"/>
    <x v="7"/>
    <n v="136.6"/>
    <s v="Oct 13"/>
    <n v="17.863718399999993"/>
    <s v="Oct 13 17.86"/>
    <x v="0"/>
    <x v="0"/>
    <m/>
  </r>
  <r>
    <s v="OtsCC16ROGR_0393"/>
    <x v="4"/>
    <m/>
    <n v="5.54"/>
    <n v="7.23"/>
    <s v="393"/>
    <x v="22"/>
    <x v="8"/>
    <n v="133"/>
    <s v="Oct 13"/>
    <n v="12.070080000000001"/>
    <s v="Oct 13 12.07"/>
    <x v="0"/>
    <x v="2"/>
    <m/>
  </r>
  <r>
    <s v="OtsCC16ROGR_0394"/>
    <x v="4"/>
    <m/>
    <n v="98.89"/>
    <n v="1"/>
    <s v="394"/>
    <x v="22"/>
    <x v="8"/>
    <n v="133"/>
    <s v="Oct 13"/>
    <n v="12.070080000000001"/>
    <s v="Oct 13 12.07"/>
    <x v="1"/>
    <x v="1"/>
    <s v="Heterozygous"/>
  </r>
  <r>
    <s v="OtsCC16ROGR_0395"/>
    <x v="4"/>
    <n v="2.4539054438596728"/>
    <n v="92.99"/>
    <n v="0.76"/>
    <s v="395"/>
    <x v="22"/>
    <x v="8"/>
    <n v="133"/>
    <s v="Oct 13"/>
    <n v="12.070080000000001"/>
    <s v="Oct 13 12.07"/>
    <x v="1"/>
    <x v="3"/>
    <s v="Homozygous Fall"/>
  </r>
  <r>
    <s v="OtsCC16ROGR_0396"/>
    <x v="4"/>
    <n v="5.0145024287567237"/>
    <n v="99.63"/>
    <n v="0.44"/>
    <s v="396"/>
    <x v="22"/>
    <x v="8"/>
    <n v="133"/>
    <s v="Oct 13"/>
    <n v="12.070080000000001"/>
    <s v="Oct 13 12.07"/>
    <x v="1"/>
    <x v="3"/>
    <s v="Homozygous Fall"/>
  </r>
  <r>
    <s v="OtsCC16ROGR_0397"/>
    <x v="4"/>
    <n v="13.549825711746889"/>
    <n v="0"/>
    <n v="0"/>
    <s v="397"/>
    <x v="22"/>
    <x v="8"/>
    <n v="133"/>
    <s v="Oct 13"/>
    <n v="12.070080000000001"/>
    <s v="Oct 13 12.07"/>
    <x v="0"/>
    <x v="0"/>
    <m/>
  </r>
  <r>
    <s v="OtsCC16ROGR_0398"/>
    <x v="4"/>
    <n v="3.3074377721586901"/>
    <n v="99.63"/>
    <n v="0.5"/>
    <s v="398"/>
    <x v="22"/>
    <x v="8"/>
    <n v="133"/>
    <s v="Oct 13"/>
    <n v="12.070080000000001"/>
    <s v="Oct 13 12.07"/>
    <x v="1"/>
    <x v="3"/>
    <s v="Homozygous Fall"/>
  </r>
  <r>
    <s v="OtsCC16ROGR_0399"/>
    <x v="4"/>
    <n v="12.376218760335744"/>
    <n v="0"/>
    <n v="0"/>
    <s v="399"/>
    <x v="22"/>
    <x v="8"/>
    <n v="133"/>
    <s v="Oct 13"/>
    <n v="12.070080000000001"/>
    <s v="Oct 13 12.07"/>
    <x v="0"/>
    <x v="1"/>
    <m/>
  </r>
  <r>
    <s v="OtsCC16ROGR_0400"/>
    <x v="4"/>
    <n v="11.095920267887218"/>
    <n v="0"/>
    <n v="0"/>
    <s v="400"/>
    <x v="22"/>
    <x v="8"/>
    <n v="133"/>
    <s v="Oct 13"/>
    <n v="12.070080000000001"/>
    <s v="Oct 13 12.07"/>
    <x v="0"/>
    <x v="0"/>
    <m/>
  </r>
  <r>
    <s v="OtsCC16ROGR_0401"/>
    <x v="4"/>
    <n v="0"/>
    <n v="0"/>
    <n v="0"/>
    <s v="401"/>
    <x v="22"/>
    <x v="8"/>
    <n v="133"/>
    <s v="Oct 13"/>
    <n v="12.070080000000001"/>
    <s v="Oct 13 12.07"/>
    <x v="0"/>
    <x v="2"/>
    <m/>
  </r>
  <r>
    <s v="OtsCC16ROGR_0402"/>
    <x v="4"/>
    <n v="4.9078108877193456"/>
    <n v="17.71"/>
    <n v="3.09"/>
    <s v="402"/>
    <x v="22"/>
    <x v="8"/>
    <n v="133"/>
    <s v="Oct 13"/>
    <n v="12.070080000000001"/>
    <s v="Oct 13 12.07"/>
    <x v="0"/>
    <x v="1"/>
    <m/>
  </r>
  <r>
    <s v="OtsCC16ROGR_0403"/>
    <x v="5"/>
    <m/>
    <n v="99.26"/>
    <n v="0.47"/>
    <s v="403"/>
    <x v="23"/>
    <x v="5"/>
    <n v="156.25"/>
    <s v="Oct 17"/>
    <n v="49.487328000000005"/>
    <s v="Oct 17 49.49"/>
    <x v="1"/>
    <x v="1"/>
    <s v="Heterozygous"/>
  </r>
  <r>
    <s v="OtsCC16ROGR_0404"/>
    <x v="5"/>
    <m/>
    <n v="94.1"/>
    <n v="1.99"/>
    <s v="404"/>
    <x v="23"/>
    <x v="5"/>
    <n v="156.25"/>
    <s v="Oct 17"/>
    <n v="49.487328000000005"/>
    <s v="Oct 17 49.49"/>
    <x v="1"/>
    <x v="1"/>
    <s v="Heterozygous"/>
  </r>
  <r>
    <s v="OtsCC16ROGR_0405"/>
    <x v="5"/>
    <n v="8.1085571188406593"/>
    <n v="6.64"/>
    <n v="2"/>
    <s v="405"/>
    <x v="23"/>
    <x v="5"/>
    <n v="156.25"/>
    <s v="Oct 17"/>
    <n v="49.487328000000005"/>
    <s v="Oct 17 49.49"/>
    <x v="0"/>
    <x v="0"/>
    <m/>
  </r>
  <r>
    <s v="OtsCC16ROGR_0406"/>
    <x v="5"/>
    <m/>
    <n v="92.99"/>
    <n v="2.61"/>
    <s v="406"/>
    <x v="23"/>
    <x v="0"/>
    <n v="154"/>
    <s v="Oct 17"/>
    <n v="45.866304"/>
    <s v="Oct 17 45.87"/>
    <x v="0"/>
    <x v="3"/>
    <m/>
  </r>
  <r>
    <s v="OtsCC16ROGR_0407"/>
    <x v="5"/>
    <m/>
    <n v="99.26"/>
    <n v="0.3"/>
    <s v="407"/>
    <x v="23"/>
    <x v="0"/>
    <n v="154"/>
    <s v="Oct 17"/>
    <n v="45.866304"/>
    <s v="Oct 17 45.87"/>
    <x v="1"/>
    <x v="1"/>
    <s v="Heterozygous"/>
  </r>
  <r>
    <s v="OtsCC16ROGR_0408"/>
    <x v="5"/>
    <n v="1.280298492448525"/>
    <n v="90.41"/>
    <n v="2.4500000000000002"/>
    <s v="408"/>
    <x v="23"/>
    <x v="0"/>
    <n v="154"/>
    <s v="Oct 17"/>
    <n v="45.866304"/>
    <s v="Oct 17 45.87"/>
    <x v="1"/>
    <x v="0"/>
    <s v="Homozygous Spring"/>
  </r>
  <r>
    <s v="OtsCC16ROGR_0409"/>
    <x v="5"/>
    <n v="8.0018655778032812"/>
    <n v="98.15"/>
    <n v="0.24"/>
    <s v="409"/>
    <x v="23"/>
    <x v="0"/>
    <n v="154"/>
    <s v="Oct 17"/>
    <n v="45.866304"/>
    <s v="Oct 17 45.87"/>
    <x v="1"/>
    <x v="0"/>
    <s v="Homozygous Spring"/>
  </r>
  <r>
    <s v="OtsCC16ROGR_0410"/>
    <x v="5"/>
    <n v="15.790348073531808"/>
    <n v="6.64"/>
    <n v="9.44"/>
    <s v="410"/>
    <x v="24"/>
    <x v="6"/>
    <n v="140"/>
    <s v="Oct 19"/>
    <n v="23.335488000000002"/>
    <s v="Oct 19 23.34"/>
    <x v="0"/>
    <x v="3"/>
    <m/>
  </r>
  <r>
    <s v="OtsCC16ROGR_0411"/>
    <x v="5"/>
    <n v="11.522686432036727"/>
    <n v="56.83"/>
    <n v="3.02"/>
    <s v="411"/>
    <x v="24"/>
    <x v="6"/>
    <n v="140"/>
    <s v="Oct 19"/>
    <n v="23.335488000000002"/>
    <s v="Oct 19 23.34"/>
    <x v="0"/>
    <x v="1"/>
    <m/>
  </r>
  <r>
    <s v="OtsCC16ROGR_0412"/>
    <x v="6"/>
    <m/>
    <n v="17.34"/>
    <n v="10.47"/>
    <s v="412"/>
    <x v="25"/>
    <x v="0"/>
    <n v="154"/>
    <s v="Oct 24"/>
    <n v="45.866304"/>
    <s v="Oct 24 45.87"/>
    <x v="0"/>
    <x v="2"/>
    <m/>
  </r>
  <r>
    <s v="OtsCC16ROGR_0413"/>
    <x v="6"/>
    <m/>
    <n v="40.96"/>
    <n v="8.4499999999999993"/>
    <s v="413"/>
    <x v="25"/>
    <x v="0"/>
    <n v="154"/>
    <s v="Oct 24"/>
    <n v="45.866304"/>
    <s v="Oct 24 45.87"/>
    <x v="0"/>
    <x v="3"/>
    <m/>
  </r>
  <r>
    <s v="OtsCC16ROGR_0414"/>
    <x v="6"/>
    <n v="4.5877362646072148"/>
    <n v="0"/>
    <n v="0"/>
    <s v="414"/>
    <x v="25"/>
    <x v="0"/>
    <n v="154"/>
    <s v="Oct 24"/>
    <n v="45.866304"/>
    <s v="Oct 24 45.87"/>
    <x v="0"/>
    <x v="2"/>
    <m/>
  </r>
  <r>
    <s v="OtsCC16ROGR_0415"/>
    <x v="6"/>
    <n v="21.124925125400665"/>
    <n v="95.57"/>
    <n v="0.61"/>
    <s v="415"/>
    <x v="25"/>
    <x v="0"/>
    <n v="154"/>
    <s v="Oct 24"/>
    <n v="45.866304"/>
    <s v="Oct 24 45.87"/>
    <x v="1"/>
    <x v="3"/>
    <s v="Homozygous Fall"/>
  </r>
  <r>
    <s v="OtsCC16ROGR_0416"/>
    <x v="6"/>
    <n v="10.029004857513447"/>
    <n v="17.71"/>
    <n v="2.04"/>
    <s v="416"/>
    <x v="25"/>
    <x v="0"/>
    <n v="154"/>
    <s v="Oct 24"/>
    <n v="45.866304"/>
    <s v="Oct 24 45.87"/>
    <x v="0"/>
    <x v="3"/>
    <m/>
  </r>
  <r>
    <s v="OtsCC16ROGR_0417"/>
    <x v="6"/>
    <m/>
    <n v="70.48"/>
    <n v="5.73"/>
    <s v="417"/>
    <x v="25"/>
    <x v="4"/>
    <n v="155.5"/>
    <s v="Oct 24"/>
    <n v="48.280320000000003"/>
    <s v="Oct 24 48.28"/>
    <x v="0"/>
    <x v="3"/>
    <m/>
  </r>
  <r>
    <s v="OtsCC16ROGR_0418"/>
    <x v="6"/>
    <m/>
    <n v="52.03"/>
    <n v="7.9"/>
    <s v="418"/>
    <x v="26"/>
    <x v="2"/>
    <n v="150"/>
    <s v="Oct 25"/>
    <n v="39.428927999999999"/>
    <s v="Oct 25 39.43"/>
    <x v="0"/>
    <x v="0"/>
    <m/>
  </r>
  <r>
    <s v="OtsCC16ROGR_0419"/>
    <x v="6"/>
    <m/>
    <n v="56.09"/>
    <n v="3.9"/>
    <s v="419"/>
    <x v="26"/>
    <x v="2"/>
    <n v="150"/>
    <s v="Oct 25"/>
    <n v="39.428927999999999"/>
    <s v="Oct 25 39.43"/>
    <x v="0"/>
    <x v="1"/>
    <m/>
  </r>
  <r>
    <s v="OtsCC16ROGR_0420"/>
    <x v="6"/>
    <n v="3.4141293131960673"/>
    <n v="0"/>
    <n v="0"/>
    <s v="420"/>
    <x v="26"/>
    <x v="2"/>
    <n v="150"/>
    <s v="Oct 25"/>
    <n v="39.428927999999999"/>
    <s v="Oct 25 39.43"/>
    <x v="0"/>
    <x v="3"/>
    <m/>
  </r>
  <r>
    <s v="OtsCC16ROGR_0421"/>
    <x v="6"/>
    <m/>
    <n v="4.8"/>
    <n v="10.4"/>
    <s v="421"/>
    <x v="26"/>
    <x v="1"/>
    <n v="147.4"/>
    <s v="Oct 25"/>
    <n v="35.244633600000007"/>
    <s v="Oct 25 35.24"/>
    <x v="0"/>
    <x v="2"/>
    <m/>
  </r>
  <r>
    <s v="OtsCC16ROGR_0422"/>
    <x v="6"/>
    <m/>
    <n v="38.01"/>
    <n v="5.71"/>
    <s v="422"/>
    <x v="27"/>
    <x v="3"/>
    <n v="144.19999999999999"/>
    <s v="Oct 26"/>
    <n v="30.094732799999981"/>
    <s v="Oct 26 30.09"/>
    <x v="0"/>
    <x v="3"/>
    <m/>
  </r>
  <r>
    <s v="OtsCC16ROGR_0423"/>
    <x v="6"/>
    <m/>
    <n v="99.63"/>
    <n v="0.33"/>
    <s v="423"/>
    <x v="27"/>
    <x v="3"/>
    <n v="144.19999999999999"/>
    <s v="Oct 26"/>
    <n v="30.094732799999981"/>
    <s v="Oct 26 30.09"/>
    <x v="1"/>
    <x v="3"/>
    <s v="Homozygous Fall"/>
  </r>
  <r>
    <s v="OtsCC16ROGR_0424"/>
    <x v="6"/>
    <n v="10.34907948062558"/>
    <n v="0"/>
    <n v="0"/>
    <s v="424"/>
    <x v="27"/>
    <x v="3"/>
    <n v="144.19999999999999"/>
    <s v="Oct 26"/>
    <n v="30.094732799999981"/>
    <s v="Oct 26 30.09"/>
    <x v="0"/>
    <x v="3"/>
    <m/>
  </r>
  <r>
    <s v="OtsCC16ROGR_0425"/>
    <x v="6"/>
    <n v="6.8282586263921345"/>
    <n v="98.52"/>
    <n v="0.45"/>
    <s v="425"/>
    <x v="27"/>
    <x v="3"/>
    <n v="144.19999999999999"/>
    <s v="Oct 26"/>
    <n v="30.094732799999981"/>
    <s v="Oct 26 30.09"/>
    <x v="1"/>
    <x v="3"/>
    <s v="Homozygous Fall"/>
  </r>
  <r>
    <s v="OtsCC16ROGR_0426"/>
    <x v="6"/>
    <n v="10.562462562700333"/>
    <n v="98.52"/>
    <n v="1.24"/>
    <s v="426"/>
    <x v="27"/>
    <x v="3"/>
    <n v="144.19999999999999"/>
    <s v="Oct 26"/>
    <n v="30.094732799999981"/>
    <s v="Oct 26 30.09"/>
    <x v="1"/>
    <x v="3"/>
    <s v="Homozygous Fall"/>
  </r>
  <r>
    <s v="OtsCC16ROGR_0427"/>
    <x v="6"/>
    <m/>
    <n v="85.98"/>
    <n v="3.83"/>
    <s v="427"/>
    <x v="27"/>
    <x v="6"/>
    <n v="140"/>
    <s v="Oct 26"/>
    <n v="23.335488000000002"/>
    <s v="Oct 26 23.34"/>
    <x v="0"/>
    <x v="3"/>
    <m/>
  </r>
  <r>
    <s v="OtsCC16ROGR_0428"/>
    <x v="6"/>
    <m/>
    <n v="45.39"/>
    <n v="8.82"/>
    <s v="428"/>
    <x v="27"/>
    <x v="6"/>
    <n v="140"/>
    <s v="Oct 26"/>
    <n v="23.335488000000002"/>
    <s v="Oct 26 23.34"/>
    <x v="0"/>
    <x v="3"/>
    <m/>
  </r>
  <r>
    <s v="OtsCC16ROGR_0429"/>
    <x v="6"/>
    <n v="6.1881093801678722"/>
    <n v="99.26"/>
    <n v="0.28000000000000003"/>
    <s v="429"/>
    <x v="27"/>
    <x v="6"/>
    <n v="140"/>
    <s v="Oct 26"/>
    <n v="23.335488000000002"/>
    <s v="Oct 26 23.34"/>
    <x v="1"/>
    <x v="3"/>
    <s v="Homozygous Fall"/>
  </r>
  <r>
    <s v="OtsCC16ROGR_0430"/>
    <x v="7"/>
    <m/>
    <n v="74.540000000000006"/>
    <n v="4.74"/>
    <s v="430"/>
    <x v="28"/>
    <x v="0"/>
    <n v="154"/>
    <s v="Oct 31"/>
    <n v="45.866304"/>
    <s v="Oct 31 45.87"/>
    <x v="0"/>
    <x v="3"/>
    <m/>
  </r>
  <r>
    <s v="OtsCC16ROGR_0431"/>
    <x v="7"/>
    <m/>
    <n v="22.88"/>
    <n v="8.15"/>
    <s v="431"/>
    <x v="28"/>
    <x v="0"/>
    <n v="154"/>
    <s v="Oct 31"/>
    <n v="45.866304"/>
    <s v="Oct 31 45.87"/>
    <x v="0"/>
    <x v="2"/>
    <m/>
  </r>
  <r>
    <s v="OtsCC16ROGR_0432"/>
    <x v="7"/>
    <n v="2.8806716080091817"/>
    <n v="0"/>
    <n v="0"/>
    <s v="432"/>
    <x v="28"/>
    <x v="0"/>
    <n v="154"/>
    <s v="Oct 31"/>
    <n v="45.866304"/>
    <s v="Oct 31 45.87"/>
    <x v="0"/>
    <x v="3"/>
    <m/>
  </r>
  <r>
    <s v="OtsCC16ROGR_0433"/>
    <x v="7"/>
    <m/>
    <n v="53.87"/>
    <n v="8.1999999999999993"/>
    <s v="433"/>
    <x v="29"/>
    <x v="3"/>
    <n v="144.19999999999999"/>
    <s v="Nov 02"/>
    <n v="30.094732799999981"/>
    <s v="Nov 02 30.09"/>
    <x v="0"/>
    <x v="3"/>
    <m/>
  </r>
  <r>
    <s v="OtsCC16ROGR_0434"/>
    <x v="7"/>
    <m/>
    <n v="66.790000000000006"/>
    <n v="8.16"/>
    <s v="434"/>
    <x v="29"/>
    <x v="6"/>
    <n v="140"/>
    <s v="Nov 02"/>
    <n v="23.335488000000002"/>
    <s v="Nov 02 23.34"/>
    <x v="0"/>
    <x v="3"/>
    <m/>
  </r>
  <r>
    <s v="OtsCC16ROGR_0507"/>
    <x v="5"/>
    <m/>
    <n v="65.31"/>
    <n v="3.49"/>
    <s v="507"/>
    <x v="30"/>
    <x v="1"/>
    <n v="147.4"/>
    <s v="Oct 18"/>
    <n v="35.244633600000007"/>
    <s v="Oct 18 35.24"/>
    <x v="0"/>
    <x v="1"/>
    <m/>
  </r>
  <r>
    <s v="OtsCC16ROGR_0508"/>
    <x v="5"/>
    <m/>
    <n v="15.87"/>
    <n v="5.94"/>
    <s v="508"/>
    <x v="24"/>
    <x v="6"/>
    <n v="140"/>
    <s v="Oct 19"/>
    <n v="23.335488000000002"/>
    <s v="Oct 19 23.34"/>
    <x v="0"/>
    <x v="2"/>
    <m/>
  </r>
  <r>
    <s v="OtsCC16ROGR_0509"/>
    <x v="5"/>
    <m/>
    <n v="99.63"/>
    <n v="0.42"/>
    <s v="509"/>
    <x v="24"/>
    <x v="6"/>
    <n v="140"/>
    <s v="Oct 19"/>
    <n v="23.335488000000002"/>
    <s v="Oct 19 23.34"/>
    <x v="1"/>
    <x v="3"/>
    <s v="Homozygous Fall"/>
  </r>
  <r>
    <s v="OtsCC16ROGR_0522"/>
    <x v="1"/>
    <m/>
    <n v="85.61"/>
    <n v="4.37"/>
    <s v="522"/>
    <x v="6"/>
    <x v="3"/>
    <n v="144.19999999999999"/>
    <s v="Sep 21"/>
    <n v="30.094732799999981"/>
    <s v="Sep 21 30.09"/>
    <x v="0"/>
    <x v="1"/>
    <m/>
  </r>
  <r>
    <s v="OtsCC16ROGR_0523"/>
    <x v="1"/>
    <m/>
    <n v="61.99"/>
    <n v="6.5"/>
    <s v="523"/>
    <x v="6"/>
    <x v="3"/>
    <n v="144.19999999999999"/>
    <s v="Sep 21"/>
    <n v="30.094732799999981"/>
    <s v="Sep 21 30.09"/>
    <x v="0"/>
    <x v="0"/>
    <m/>
  </r>
  <r>
    <s v="OtsCC16ROGR_0524"/>
    <x v="1"/>
    <n v="29.020099162166574"/>
    <n v="99.63"/>
    <n v="0.22"/>
    <s v="524"/>
    <x v="6"/>
    <x v="3"/>
    <n v="144.19999999999999"/>
    <s v="Sep 21"/>
    <n v="30.094732799999981"/>
    <s v="Sep 21 30.09"/>
    <x v="1"/>
    <x v="0"/>
    <s v="Homozygous Spring"/>
  </r>
  <r>
    <s v="OtsCC16ROGR_0525"/>
    <x v="1"/>
    <n v="1.4936815745232794"/>
    <n v="2.58"/>
    <n v="5.13"/>
    <s v="525"/>
    <x v="6"/>
    <x v="3"/>
    <n v="144.19999999999999"/>
    <s v="Sep 21"/>
    <n v="30.094732799999981"/>
    <s v="Sep 21 30.09"/>
    <x v="0"/>
    <x v="0"/>
    <m/>
  </r>
  <r>
    <s v="OtsCC16ROGR_0526"/>
    <x v="1"/>
    <m/>
    <n v="32.1"/>
    <n v="10.51"/>
    <s v="526"/>
    <x v="6"/>
    <x v="6"/>
    <n v="140"/>
    <s v="Sep 21"/>
    <n v="23.335488000000002"/>
    <s v="Sep 21 23.34"/>
    <x v="0"/>
    <x v="0"/>
    <m/>
  </r>
  <r>
    <s v="OtsCC16ROGR_0527"/>
    <x v="1"/>
    <n v="21.765074371624927"/>
    <n v="85.61"/>
    <n v="1.53"/>
    <s v="527"/>
    <x v="6"/>
    <x v="3"/>
    <n v="144.19999999999999"/>
    <s v="Sep 21"/>
    <n v="30.094732799999981"/>
    <s v="Sep 21 30.09"/>
    <x v="0"/>
    <x v="0"/>
    <m/>
  </r>
  <r>
    <s v="OtsCC16ROGR_0528"/>
    <x v="1"/>
    <m/>
    <n v="99.63"/>
    <n v="0.68"/>
    <s v="528"/>
    <x v="6"/>
    <x v="6"/>
    <n v="140"/>
    <s v="Sep 21"/>
    <n v="23.335488000000002"/>
    <s v="Sep 21 23.34"/>
    <x v="1"/>
    <x v="0"/>
    <s v="Homozygous Spring"/>
  </r>
  <r>
    <s v="OtsCC16ROGR_0529"/>
    <x v="1"/>
    <n v="2.2405223617849188"/>
    <n v="0"/>
    <n v="0"/>
    <s v="529"/>
    <x v="6"/>
    <x v="6"/>
    <n v="140"/>
    <s v="Sep 21"/>
    <n v="23.335488000000002"/>
    <s v="Sep 21 23.34"/>
    <x v="0"/>
    <x v="0"/>
    <m/>
  </r>
  <r>
    <s v="OtsCC17ROGR_0001"/>
    <x v="0"/>
    <m/>
    <n v="99.26"/>
    <n v="0.67"/>
    <s v="001"/>
    <x v="31"/>
    <x v="5"/>
    <n v="156.25"/>
    <s v="Sep 12"/>
    <n v="49.487328000000005"/>
    <s v="Sep 12 49.49"/>
    <x v="1"/>
    <x v="0"/>
    <s v="Homozygous Spring"/>
  </r>
  <r>
    <s v="OtsCC17ROGR_0002"/>
    <x v="0"/>
    <m/>
    <n v="62.73"/>
    <n v="6.23"/>
    <s v="002"/>
    <x v="31"/>
    <x v="0"/>
    <n v="154"/>
    <s v="Sep 12"/>
    <n v="45.866304"/>
    <s v="Sep 12 45.87"/>
    <x v="0"/>
    <x v="0"/>
    <m/>
  </r>
  <r>
    <s v="OtsCC17ROGR_0003"/>
    <x v="0"/>
    <m/>
    <n v="10.7"/>
    <n v="9.25"/>
    <s v="003"/>
    <x v="31"/>
    <x v="1"/>
    <n v="147.4"/>
    <s v="Sep 12"/>
    <n v="35.244633600000007"/>
    <s v="Sep 12 35.24"/>
    <x v="0"/>
    <x v="2"/>
    <m/>
  </r>
  <r>
    <s v="OtsCC17ROGR_0004"/>
    <x v="0"/>
    <m/>
    <n v="99.63"/>
    <n v="0.31"/>
    <s v="004"/>
    <x v="32"/>
    <x v="3"/>
    <n v="144.19999999999999"/>
    <s v="Sep 13"/>
    <n v="30.094732799999981"/>
    <s v="Sep 13 30.09"/>
    <x v="1"/>
    <x v="0"/>
    <s v="Homozygous Spring"/>
  </r>
  <r>
    <s v="OtsCC17ROGR_0005"/>
    <x v="0"/>
    <m/>
    <n v="29.89"/>
    <n v="6.7"/>
    <s v="005"/>
    <x v="32"/>
    <x v="6"/>
    <n v="140"/>
    <s v="Sep 13"/>
    <n v="23.335488000000002"/>
    <s v="Sep 13 23.34"/>
    <x v="0"/>
    <x v="0"/>
    <m/>
  </r>
  <r>
    <s v="OtsCC17ROGR_0006"/>
    <x v="1"/>
    <m/>
    <n v="28.04"/>
    <n v="9.11"/>
    <s v="006"/>
    <x v="33"/>
    <x v="4"/>
    <n v="155.5"/>
    <s v="Sep 18"/>
    <n v="48.280320000000003"/>
    <s v="Sep 18 48.28"/>
    <x v="0"/>
    <x v="2"/>
    <m/>
  </r>
  <r>
    <s v="OtsCC17ROGR_0007"/>
    <x v="1"/>
    <m/>
    <n v="98.89"/>
    <n v="1.1399999999999999"/>
    <s v="007"/>
    <x v="33"/>
    <x v="5"/>
    <n v="156.25"/>
    <s v="Sep 18"/>
    <n v="49.487328000000005"/>
    <s v="Sep 18 49.49"/>
    <x v="1"/>
    <x v="0"/>
    <s v="Homozygous Spring"/>
  </r>
  <r>
    <s v="OtsCC17ROGR_0008"/>
    <x v="1"/>
    <m/>
    <n v="88.56"/>
    <n v="2.71"/>
    <s v="008"/>
    <x v="33"/>
    <x v="0"/>
    <n v="154"/>
    <s v="Sep 18"/>
    <n v="45.866304"/>
    <s v="Sep 18 45.87"/>
    <x v="0"/>
    <x v="0"/>
    <m/>
  </r>
  <r>
    <s v="OtsCC17ROGR_0009"/>
    <x v="1"/>
    <m/>
    <n v="62.36"/>
    <n v="5.48"/>
    <s v="009"/>
    <x v="33"/>
    <x v="0"/>
    <n v="154"/>
    <s v="Sep 18"/>
    <n v="45.866304"/>
    <s v="Sep 18 45.87"/>
    <x v="0"/>
    <x v="0"/>
    <m/>
  </r>
  <r>
    <s v="OtsCC17ROGR_0010"/>
    <x v="1"/>
    <n v="18.564328140503612"/>
    <n v="99.26"/>
    <n v="0.2"/>
    <s v="010"/>
    <x v="33"/>
    <x v="0"/>
    <n v="154"/>
    <s v="Sep 18"/>
    <n v="45.866304"/>
    <s v="Sep 18 45.87"/>
    <x v="1"/>
    <x v="1"/>
    <s v="Heterozygous"/>
  </r>
  <r>
    <s v="OtsCC17ROGR_0011"/>
    <x v="1"/>
    <n v="22.29853207681181"/>
    <n v="99.26"/>
    <n v="0.25"/>
    <s v="011"/>
    <x v="33"/>
    <x v="0"/>
    <n v="154"/>
    <s v="Sep 18"/>
    <n v="45.866304"/>
    <s v="Sep 18 45.87"/>
    <x v="1"/>
    <x v="0"/>
    <s v="Homozygous Spring"/>
  </r>
  <r>
    <s v="OtsCC17ROGR_0012"/>
    <x v="1"/>
    <n v="5.2278855108314781"/>
    <n v="99.63"/>
    <n v="0.25"/>
    <s v="012"/>
    <x v="33"/>
    <x v="0"/>
    <n v="154"/>
    <s v="Sep 18"/>
    <n v="45.866304"/>
    <s v="Sep 18 45.87"/>
    <x v="1"/>
    <x v="0"/>
    <s v="Homozygous Spring"/>
  </r>
  <r>
    <s v="OtsCC17ROGR_0013"/>
    <x v="1"/>
    <n v="3.7342039363081989"/>
    <n v="0"/>
    <n v="0"/>
    <s v="013"/>
    <x v="33"/>
    <x v="0"/>
    <n v="154"/>
    <s v="Sep 18"/>
    <n v="45.866304"/>
    <s v="Sep 18 45.87"/>
    <x v="0"/>
    <x v="0"/>
    <m/>
  </r>
  <r>
    <s v="OtsCC17ROGR_0014"/>
    <x v="1"/>
    <m/>
    <n v="22.88"/>
    <n v="7.48"/>
    <s v="014"/>
    <x v="34"/>
    <x v="2"/>
    <n v="150"/>
    <s v="Sep 19"/>
    <n v="39.428927999999999"/>
    <s v="Sep 19 39.43"/>
    <x v="0"/>
    <x v="2"/>
    <m/>
  </r>
  <r>
    <s v="OtsCC17ROGR_0015"/>
    <x v="1"/>
    <m/>
    <n v="9.9600000000000009"/>
    <n v="13.82"/>
    <s v="015"/>
    <x v="34"/>
    <x v="2"/>
    <n v="150"/>
    <s v="Sep 19"/>
    <n v="39.428927999999999"/>
    <s v="Sep 19 39.43"/>
    <x v="0"/>
    <x v="0"/>
    <m/>
  </r>
  <r>
    <s v="OtsCC17ROGR_0016"/>
    <x v="1"/>
    <n v="0.9602238693363937"/>
    <n v="0"/>
    <n v="0"/>
    <s v="016"/>
    <x v="34"/>
    <x v="2"/>
    <n v="150"/>
    <s v="Sep 19"/>
    <n v="39.428927999999999"/>
    <s v="Sep 19 39.43"/>
    <x v="0"/>
    <x v="1"/>
    <m/>
  </r>
  <r>
    <s v="OtsCC17ROGR_0017"/>
    <x v="1"/>
    <n v="34.568059296110178"/>
    <n v="99.63"/>
    <n v="0.18"/>
    <s v="017"/>
    <x v="34"/>
    <x v="2"/>
    <n v="150"/>
    <s v="Sep 19"/>
    <n v="39.428927999999999"/>
    <s v="Sep 19 39.43"/>
    <x v="1"/>
    <x v="1"/>
    <s v="Heterozygous"/>
  </r>
  <r>
    <s v="OtsCC17ROGR_0018"/>
    <x v="1"/>
    <n v="0.85353232829901682"/>
    <n v="84.13"/>
    <n v="0.84"/>
    <s v="018"/>
    <x v="34"/>
    <x v="2"/>
    <n v="150"/>
    <s v="Sep 19"/>
    <n v="39.428927999999999"/>
    <s v="Sep 19 39.43"/>
    <x v="0"/>
    <x v="0"/>
    <m/>
  </r>
  <r>
    <s v="OtsCC17ROGR_0019"/>
    <x v="1"/>
    <n v="7.041641708466889"/>
    <n v="99.26"/>
    <n v="0.28999999999999998"/>
    <s v="019"/>
    <x v="34"/>
    <x v="2"/>
    <n v="150"/>
    <s v="Sep 19"/>
    <n v="39.428927999999999"/>
    <s v="Sep 19 39.43"/>
    <x v="1"/>
    <x v="0"/>
    <s v="Homozygous Spring"/>
  </r>
  <r>
    <s v="OtsCC17ROGR_0020"/>
    <x v="1"/>
    <m/>
    <n v="10.33"/>
    <n v="6.27"/>
    <s v="020"/>
    <x v="34"/>
    <x v="1"/>
    <n v="147.4"/>
    <s v="Sep 19"/>
    <n v="35.244633600000007"/>
    <s v="Sep 19 35.24"/>
    <x v="0"/>
    <x v="0"/>
    <m/>
  </r>
  <r>
    <s v="OtsCC17ROGR_0021"/>
    <x v="1"/>
    <m/>
    <n v="15.13"/>
    <n v="7.73"/>
    <s v="021"/>
    <x v="34"/>
    <x v="1"/>
    <n v="147.4"/>
    <s v="Sep 19"/>
    <n v="35.244633600000007"/>
    <s v="Sep 19 35.24"/>
    <x v="0"/>
    <x v="0"/>
    <m/>
  </r>
  <r>
    <s v="OtsCC17ROGR_0022"/>
    <x v="1"/>
    <n v="37.768805527231486"/>
    <n v="99.26"/>
    <n v="0.2"/>
    <s v="022"/>
    <x v="34"/>
    <x v="1"/>
    <n v="147.4"/>
    <s v="Sep 19"/>
    <n v="35.244633600000007"/>
    <s v="Sep 19 35.24"/>
    <x v="1"/>
    <x v="0"/>
    <s v="Homozygous Spring"/>
  </r>
  <r>
    <s v="OtsCC17ROGR_0023"/>
    <x v="1"/>
    <n v="4.0542785594203297"/>
    <n v="99.26"/>
    <n v="0.45"/>
    <s v="023"/>
    <x v="34"/>
    <x v="1"/>
    <n v="147.4"/>
    <s v="Sep 19"/>
    <n v="35.244633600000007"/>
    <s v="Sep 19 35.24"/>
    <x v="1"/>
    <x v="0"/>
    <s v="Homozygous Spring"/>
  </r>
  <r>
    <s v="OtsCC17ROGR_0024"/>
    <x v="1"/>
    <n v="45.130521858810503"/>
    <n v="98.89"/>
    <n v="0.52"/>
    <s v="024"/>
    <x v="34"/>
    <x v="1"/>
    <n v="147.4"/>
    <s v="Sep 19"/>
    <n v="35.244633600000007"/>
    <s v="Sep 19 35.24"/>
    <x v="1"/>
    <x v="0"/>
    <s v="Homozygous Spring"/>
  </r>
  <r>
    <s v="OtsCC17ROGR_0025"/>
    <x v="1"/>
    <n v="5.4412685929062317"/>
    <n v="97.79"/>
    <n v="0.7"/>
    <s v="025"/>
    <x v="34"/>
    <x v="1"/>
    <n v="147.4"/>
    <s v="Sep 19"/>
    <n v="35.244633600000007"/>
    <s v="Sep 19 35.24"/>
    <x v="1"/>
    <x v="0"/>
    <s v="Homozygous Spring"/>
  </r>
  <r>
    <s v="OtsCC17ROGR_0026"/>
    <x v="1"/>
    <m/>
    <n v="97.05"/>
    <n v="1.85"/>
    <s v="026"/>
    <x v="35"/>
    <x v="3"/>
    <n v="144.19999999999999"/>
    <s v="Sep 20"/>
    <n v="30.094732799999981"/>
    <s v="Sep 20 30.09"/>
    <x v="1"/>
    <x v="1"/>
    <s v="Homozygous Spring"/>
  </r>
  <r>
    <s v="OtsCC17ROGR_0027"/>
    <x v="1"/>
    <m/>
    <n v="99.26"/>
    <n v="0.73"/>
    <s v="027"/>
    <x v="35"/>
    <x v="3"/>
    <n v="144.19999999999999"/>
    <s v="Sep 20"/>
    <n v="30.094732799999981"/>
    <s v="Sep 20 30.09"/>
    <x v="1"/>
    <x v="0"/>
    <s v="Homozygous Spring"/>
  </r>
  <r>
    <s v="OtsCC17ROGR_0028"/>
    <x v="1"/>
    <n v="5.6546516749809861"/>
    <n v="97.42"/>
    <n v="0.59"/>
    <s v="028"/>
    <x v="35"/>
    <x v="3"/>
    <n v="144.19999999999999"/>
    <s v="Sep 20"/>
    <n v="30.094732799999981"/>
    <s v="Sep 20 30.09"/>
    <x v="1"/>
    <x v="0"/>
    <s v="Homozygous Spring"/>
  </r>
  <r>
    <s v="OtsCC17ROGR_0029"/>
    <x v="1"/>
    <n v="7.1483332495042653"/>
    <n v="98.89"/>
    <n v="0.32"/>
    <s v="029"/>
    <x v="35"/>
    <x v="3"/>
    <n v="144.19999999999999"/>
    <s v="Sep 20"/>
    <n v="30.094732799999981"/>
    <s v="Sep 20 30.09"/>
    <x v="1"/>
    <x v="0"/>
    <s v="Homozygous Spring"/>
  </r>
  <r>
    <s v="OtsCC17ROGR_0030"/>
    <x v="1"/>
    <n v="5.1806230525915913"/>
    <n v="99.63"/>
    <n v="0.22"/>
    <s v="030"/>
    <x v="35"/>
    <x v="3"/>
    <n v="144.19999999999999"/>
    <s v="Sep 20"/>
    <n v="30.094732799999981"/>
    <s v="Sep 20 30.09"/>
    <x v="1"/>
    <x v="1"/>
    <s v="Heterozygous"/>
  </r>
  <r>
    <s v="OtsCC17ROGR_0031"/>
    <x v="1"/>
    <n v="5.9747262980931177"/>
    <n v="98.89"/>
    <n v="0.5"/>
    <s v="031"/>
    <x v="35"/>
    <x v="3"/>
    <n v="144.19999999999999"/>
    <s v="Sep 20"/>
    <n v="30.094732799999981"/>
    <s v="Sep 20 30.09"/>
    <x v="1"/>
    <x v="0"/>
    <s v="Homozygous Spring"/>
  </r>
  <r>
    <s v="OtsCC17ROGR_0032"/>
    <x v="1"/>
    <n v="6.508184003280002"/>
    <n v="98.15"/>
    <n v="0.69"/>
    <s v="032"/>
    <x v="35"/>
    <x v="3"/>
    <n v="144.19999999999999"/>
    <s v="Sep 20"/>
    <n v="30.094732799999981"/>
    <s v="Sep 20 30.09"/>
    <x v="1"/>
    <x v="0"/>
    <s v="Homozygous Spring"/>
  </r>
  <r>
    <s v="OtsCC17ROGR_0033"/>
    <x v="1"/>
    <n v="10.2423879395882"/>
    <n v="4.43"/>
    <n v="2.92"/>
    <s v="033"/>
    <x v="35"/>
    <x v="3"/>
    <n v="144.19999999999999"/>
    <s v="Sep 20"/>
    <n v="30.094732799999981"/>
    <s v="Sep 20 30.09"/>
    <x v="0"/>
    <x v="0"/>
    <m/>
  </r>
  <r>
    <s v="OtsCC17ROGR_0034"/>
    <x v="1"/>
    <n v="8.1085571188406593"/>
    <n v="80.44"/>
    <n v="2.5"/>
    <s v="034"/>
    <x v="35"/>
    <x v="3"/>
    <n v="144.19999999999999"/>
    <s v="Sep 20"/>
    <n v="30.094732799999981"/>
    <s v="Sep 20 30.09"/>
    <x v="0"/>
    <x v="0"/>
    <m/>
  </r>
  <r>
    <s v="OtsCC17ROGR_0035"/>
    <x v="1"/>
    <n v="18.030870435316732"/>
    <n v="99.63"/>
    <n v="0.36"/>
    <s v="035"/>
    <x v="35"/>
    <x v="3"/>
    <n v="144.19999999999999"/>
    <s v="Sep 20"/>
    <n v="30.094732799999981"/>
    <s v="Sep 20 30.09"/>
    <x v="1"/>
    <x v="0"/>
    <s v="Homozygous Spring"/>
  </r>
  <r>
    <s v="OtsCC17ROGR_0036"/>
    <x v="1"/>
    <m/>
    <n v="99.26"/>
    <n v="0.61"/>
    <s v="036"/>
    <x v="35"/>
    <x v="6"/>
    <n v="140"/>
    <s v="Sep 20"/>
    <n v="23.335488000000002"/>
    <s v="Sep 20 23.34"/>
    <x v="1"/>
    <x v="0"/>
    <s v="Homozygous Spring"/>
  </r>
  <r>
    <s v="OtsCC17ROGR_0037"/>
    <x v="1"/>
    <m/>
    <n v="68.63"/>
    <n v="4.7300000000000004"/>
    <s v="037"/>
    <x v="35"/>
    <x v="6"/>
    <n v="140"/>
    <s v="Sep 20"/>
    <n v="23.335488000000002"/>
    <s v="Sep 20 23.34"/>
    <x v="0"/>
    <x v="0"/>
    <m/>
  </r>
  <r>
    <s v="OtsCC17ROGR_0038"/>
    <x v="1"/>
    <n v="3.2007462311213128"/>
    <n v="94.46"/>
    <n v="1.01"/>
    <s v="038"/>
    <x v="35"/>
    <x v="6"/>
    <n v="140"/>
    <s v="Sep 20"/>
    <n v="23.335488000000002"/>
    <s v="Sep 20 23.34"/>
    <x v="1"/>
    <x v="1"/>
    <s v="Heterozygous"/>
  </r>
  <r>
    <s v="OtsCC17ROGR_0039"/>
    <x v="1"/>
    <n v="1.6003731155606564"/>
    <n v="78.23"/>
    <n v="1.53"/>
    <s v="039"/>
    <x v="35"/>
    <x v="6"/>
    <n v="140"/>
    <s v="Sep 20"/>
    <n v="23.335488000000002"/>
    <s v="Sep 20 23.34"/>
    <x v="0"/>
    <x v="0"/>
    <m/>
  </r>
  <r>
    <s v="OtsCC17ROGR_0040"/>
    <x v="1"/>
    <n v="3.5208208542334445"/>
    <n v="98.89"/>
    <n v="0.48"/>
    <s v="040"/>
    <x v="35"/>
    <x v="6"/>
    <n v="140"/>
    <s v="Sep 20"/>
    <n v="23.335488000000002"/>
    <s v="Sep 20 23.34"/>
    <x v="1"/>
    <x v="0"/>
    <s v="Homozygous Spring"/>
  </r>
  <r>
    <s v="OtsCC17ROGR_0041"/>
    <x v="1"/>
    <n v="3.947587018382952"/>
    <n v="99.26"/>
    <n v="0.4"/>
    <s v="041"/>
    <x v="35"/>
    <x v="6"/>
    <n v="140"/>
    <s v="Sep 20"/>
    <n v="23.335488000000002"/>
    <s v="Sep 20 23.34"/>
    <x v="1"/>
    <x v="0"/>
    <s v="Homozygous Spring"/>
  </r>
  <r>
    <s v="OtsCC17ROGR_0042"/>
    <x v="1"/>
    <n v="13.869900334859022"/>
    <n v="99.26"/>
    <n v="0.4"/>
    <s v="042"/>
    <x v="35"/>
    <x v="6"/>
    <n v="140"/>
    <s v="Sep 20"/>
    <n v="23.335488000000002"/>
    <s v="Sep 20 23.34"/>
    <x v="1"/>
    <x v="0"/>
    <s v="Homozygous Spring"/>
  </r>
  <r>
    <s v="OtsCC17ROGR_0043"/>
    <x v="1"/>
    <m/>
    <n v="98.52"/>
    <n v="1.17"/>
    <s v="043"/>
    <x v="36"/>
    <x v="7"/>
    <n v="136.6"/>
    <s v="Sep 21"/>
    <n v="17.863718399999993"/>
    <s v="Sep 21 17.86"/>
    <x v="1"/>
    <x v="1"/>
    <s v="Homozygous Spring"/>
  </r>
  <r>
    <s v="OtsCC17ROGR_0044"/>
    <x v="1"/>
    <m/>
    <n v="98.89"/>
    <n v="0.84"/>
    <s v="044"/>
    <x v="36"/>
    <x v="7"/>
    <n v="136.6"/>
    <s v="Sep 21"/>
    <n v="17.863718399999993"/>
    <s v="Sep 21 17.86"/>
    <x v="1"/>
    <x v="1"/>
    <s v="Heterozygous"/>
  </r>
  <r>
    <s v="OtsCC17ROGR_0045"/>
    <x v="1"/>
    <n v="14.515854291763734"/>
    <n v="15.13"/>
    <n v="5.99"/>
    <s v="045"/>
    <x v="36"/>
    <x v="7"/>
    <n v="136.6"/>
    <s v="Sep 21"/>
    <n v="17.863718399999993"/>
    <s v="Sep 21 17.86"/>
    <x v="0"/>
    <x v="0"/>
    <m/>
  </r>
  <r>
    <s v="OtsCC17ROGR_0046"/>
    <x v="1"/>
    <n v="8.4099790737996241"/>
    <n v="98.89"/>
    <n v="0.3"/>
    <s v="046"/>
    <x v="36"/>
    <x v="7"/>
    <n v="136.6"/>
    <s v="Sep 21"/>
    <n v="17.863718399999993"/>
    <s v="Sep 21 17.86"/>
    <x v="1"/>
    <x v="0"/>
    <s v="Homozygous Spring"/>
  </r>
  <r>
    <s v="OtsCC17ROGR_0047"/>
    <x v="1"/>
    <m/>
    <n v="85.98"/>
    <n v="4.51"/>
    <s v="047"/>
    <x v="37"/>
    <x v="4"/>
    <n v="155.5"/>
    <s v="Sep 22"/>
    <n v="48.280320000000003"/>
    <s v="Sep 22 48.28"/>
    <x v="0"/>
    <x v="0"/>
    <m/>
  </r>
  <r>
    <s v="OtsCC17ROGR_0048"/>
    <x v="1"/>
    <m/>
    <n v="59.04"/>
    <n v="5.88"/>
    <s v="048"/>
    <x v="37"/>
    <x v="4"/>
    <n v="155.5"/>
    <s v="Sep 22"/>
    <n v="48.280320000000003"/>
    <s v="Sep 22 48.28"/>
    <x v="0"/>
    <x v="1"/>
    <m/>
  </r>
  <r>
    <s v="OtsCC17ROGR_0049"/>
    <x v="1"/>
    <n v="7.1427219530900912"/>
    <n v="99.63"/>
    <n v="0.25"/>
    <s v="049"/>
    <x v="37"/>
    <x v="4"/>
    <n v="155.5"/>
    <s v="Sep 22"/>
    <n v="48.280320000000003"/>
    <s v="Sep 22 48.28"/>
    <x v="1"/>
    <x v="0"/>
    <s v="Homozygous Spring"/>
  </r>
  <r>
    <s v="OtsCC17ROGR_0050"/>
    <x v="1"/>
    <n v="10.483672544051585"/>
    <n v="99.26"/>
    <n v="0.2"/>
    <s v="050"/>
    <x v="37"/>
    <x v="4"/>
    <n v="155.5"/>
    <s v="Sep 22"/>
    <n v="48.280320000000003"/>
    <s v="Sep 22 48.28"/>
    <x v="1"/>
    <x v="0"/>
    <s v="Homozygous Spring"/>
  </r>
  <r>
    <s v="OtsCC17ROGR_0051"/>
    <x v="1"/>
    <n v="11.866134857552892"/>
    <n v="60.89"/>
    <n v="1.92"/>
    <s v="051"/>
    <x v="37"/>
    <x v="4"/>
    <n v="155.5"/>
    <s v="Sep 22"/>
    <n v="48.280320000000003"/>
    <s v="Sep 22 48.28"/>
    <x v="0"/>
    <x v="1"/>
    <m/>
  </r>
  <r>
    <s v="OtsCC17ROGR_0052"/>
    <x v="1"/>
    <n v="17.741599689933452"/>
    <n v="63.1"/>
    <n v="5.24"/>
    <s v="052"/>
    <x v="37"/>
    <x v="4"/>
    <n v="155.5"/>
    <s v="Sep 22"/>
    <n v="48.280320000000003"/>
    <s v="Sep 22 48.28"/>
    <x v="0"/>
    <x v="1"/>
    <m/>
  </r>
  <r>
    <s v="OtsCC17ROGR_0053"/>
    <x v="1"/>
    <n v="2.997736021048389"/>
    <n v="28.04"/>
    <n v="6.4"/>
    <s v="053"/>
    <x v="37"/>
    <x v="4"/>
    <n v="155.5"/>
    <s v="Sep 22"/>
    <n v="48.280320000000003"/>
    <s v="Sep 22 48.28"/>
    <x v="0"/>
    <x v="0"/>
    <m/>
  </r>
  <r>
    <s v="OtsCC17ROGR_0054"/>
    <x v="1"/>
    <n v="34.473964242056475"/>
    <n v="99.63"/>
    <n v="0.26"/>
    <s v="054"/>
    <x v="37"/>
    <x v="4"/>
    <n v="155.5"/>
    <s v="Sep 22"/>
    <n v="48.280320000000003"/>
    <s v="Sep 22 48.28"/>
    <x v="1"/>
    <x v="0"/>
    <s v="Homozygous Spring"/>
  </r>
  <r>
    <s v="OtsCC17ROGR_0055"/>
    <x v="2"/>
    <m/>
    <n v="24.35"/>
    <n v="6.42"/>
    <s v="055"/>
    <x v="38"/>
    <x v="5"/>
    <n v="156.25"/>
    <s v="Sep 25"/>
    <n v="49.487328000000005"/>
    <s v="Sep 25 49.49"/>
    <x v="0"/>
    <x v="0"/>
    <m/>
  </r>
  <r>
    <s v="OtsCC17ROGR_0056"/>
    <x v="2"/>
    <m/>
    <n v="83.39"/>
    <n v="3.7"/>
    <s v="056"/>
    <x v="38"/>
    <x v="5"/>
    <n v="156.25"/>
    <s v="Sep 25"/>
    <n v="49.487328000000005"/>
    <s v="Sep 25 49.49"/>
    <x v="0"/>
    <x v="0"/>
    <m/>
  </r>
  <r>
    <s v="OtsCC17ROGR_0057"/>
    <x v="2"/>
    <n v="13.061564091710837"/>
    <n v="99.26"/>
    <n v="0.23"/>
    <s v="057"/>
    <x v="38"/>
    <x v="5"/>
    <n v="156.25"/>
    <s v="Sep 25"/>
    <n v="49.487328000000005"/>
    <s v="Sep 25 49.49"/>
    <x v="0"/>
    <x v="0"/>
    <m/>
  </r>
  <r>
    <s v="OtsCC17ROGR_0058"/>
    <x v="2"/>
    <n v="11.669758081938371"/>
    <n v="99.63"/>
    <n v="0.24"/>
    <s v="058"/>
    <x v="38"/>
    <x v="5"/>
    <n v="156.25"/>
    <s v="Sep 25"/>
    <n v="49.487328000000005"/>
    <s v="Sep 25 49.49"/>
    <x v="1"/>
    <x v="0"/>
    <s v="Homozygous Spring"/>
  </r>
  <r>
    <s v="OtsCC17ROGR_0059"/>
    <x v="2"/>
    <m/>
    <n v="8.49"/>
    <n v="12.39"/>
    <s v="059"/>
    <x v="38"/>
    <x v="0"/>
    <n v="154"/>
    <s v="Sep 25"/>
    <n v="45.866304"/>
    <s v="Sep 25 45.87"/>
    <x v="0"/>
    <x v="2"/>
    <m/>
  </r>
  <r>
    <s v="OtsCC17ROGR_0060"/>
    <x v="2"/>
    <m/>
    <n v="66.790000000000006"/>
    <n v="4.46"/>
    <s v="060"/>
    <x v="38"/>
    <x v="0"/>
    <n v="154"/>
    <s v="Sep 25"/>
    <n v="45.866304"/>
    <s v="Sep 25 45.87"/>
    <x v="0"/>
    <x v="0"/>
    <m/>
  </r>
  <r>
    <s v="OtsCC17ROGR_0061"/>
    <x v="2"/>
    <n v="4.3895420308208557"/>
    <n v="3.32"/>
    <n v="2.38"/>
    <s v="061"/>
    <x v="38"/>
    <x v="0"/>
    <n v="154"/>
    <s v="Sep 25"/>
    <n v="45.866304"/>
    <s v="Sep 25 45.87"/>
    <x v="0"/>
    <x v="0"/>
    <m/>
  </r>
  <r>
    <s v="OtsCC17ROGR_0062"/>
    <x v="2"/>
    <n v="34.795150244311657"/>
    <n v="99.63"/>
    <n v="0.17"/>
    <s v="062"/>
    <x v="38"/>
    <x v="0"/>
    <n v="154"/>
    <s v="Sep 25"/>
    <n v="45.866304"/>
    <s v="Sep 25 45.87"/>
    <x v="1"/>
    <x v="0"/>
    <s v="Homozygous Spring"/>
  </r>
  <r>
    <s v="OtsCC17ROGR_0063"/>
    <x v="2"/>
    <n v="2.890674020296661"/>
    <n v="6.64"/>
    <n v="3.27"/>
    <s v="063"/>
    <x v="38"/>
    <x v="0"/>
    <n v="154"/>
    <s v="Sep 25"/>
    <n v="45.866304"/>
    <s v="Sep 25 45.87"/>
    <x v="0"/>
    <x v="1"/>
    <m/>
  </r>
  <r>
    <s v="OtsCC17ROGR_0064"/>
    <x v="2"/>
    <n v="2.0341780142828352"/>
    <n v="35.06"/>
    <n v="6.46"/>
    <s v="064"/>
    <x v="38"/>
    <x v="0"/>
    <n v="154"/>
    <s v="Sep 25"/>
    <n v="45.866304"/>
    <s v="Sep 25 45.87"/>
    <x v="0"/>
    <x v="0"/>
    <m/>
  </r>
  <r>
    <s v="OtsCC17ROGR_0065"/>
    <x v="2"/>
    <n v="5.0319140353312246"/>
    <n v="98.89"/>
    <n v="0.21"/>
    <s v="065"/>
    <x v="38"/>
    <x v="0"/>
    <n v="154"/>
    <s v="Sep 25"/>
    <n v="45.866304"/>
    <s v="Sep 25 45.87"/>
    <x v="1"/>
    <x v="0"/>
    <s v="Homozygous Spring"/>
  </r>
  <r>
    <s v="OtsCC17ROGR_0066"/>
    <x v="2"/>
    <n v="1.284744009020738"/>
    <n v="0.37"/>
    <n v="0"/>
    <s v="066"/>
    <x v="38"/>
    <x v="0"/>
    <n v="154"/>
    <s v="Sep 25"/>
    <n v="45.866304"/>
    <s v="Sep 25 45.87"/>
    <x v="0"/>
    <x v="0"/>
    <m/>
  </r>
  <r>
    <s v="OtsCC17ROGR_0067"/>
    <x v="2"/>
    <n v="2.4624260172897476"/>
    <n v="0"/>
    <n v="0"/>
    <s v="067"/>
    <x v="38"/>
    <x v="0"/>
    <n v="154"/>
    <s v="Sep 25"/>
    <n v="45.866304"/>
    <s v="Sep 25 45.87"/>
    <x v="0"/>
    <x v="2"/>
    <m/>
  </r>
  <r>
    <s v="OtsCC17ROGR_0068"/>
    <x v="2"/>
    <n v="8.0296500563796123"/>
    <n v="98.89"/>
    <n v="0.56000000000000005"/>
    <s v="068"/>
    <x v="38"/>
    <x v="0"/>
    <n v="154"/>
    <s v="Sep 25"/>
    <n v="45.866304"/>
    <s v="Sep 25 45.87"/>
    <x v="0"/>
    <x v="0"/>
    <m/>
  </r>
  <r>
    <s v="OtsCC17ROGR_0069"/>
    <x v="2"/>
    <n v="5.3531000375864091"/>
    <n v="98.52"/>
    <n v="0.34"/>
    <s v="069"/>
    <x v="38"/>
    <x v="0"/>
    <n v="154"/>
    <s v="Sep 25"/>
    <n v="45.866304"/>
    <s v="Sep 25 45.87"/>
    <x v="1"/>
    <x v="0"/>
    <s v="Homozygous Spring"/>
  </r>
  <r>
    <s v="OtsCC17ROGR_0070"/>
    <x v="2"/>
    <n v="5.995472042096778"/>
    <n v="0"/>
    <n v="0"/>
    <s v="070"/>
    <x v="38"/>
    <x v="0"/>
    <n v="154"/>
    <s v="Sep 25"/>
    <n v="45.866304"/>
    <s v="Sep 25 45.87"/>
    <x v="0"/>
    <x v="0"/>
    <m/>
  </r>
  <r>
    <s v="OtsCC17ROGR_0071"/>
    <x v="2"/>
    <n v="3.3189220233035734"/>
    <n v="0"/>
    <n v="0"/>
    <s v="071"/>
    <x v="38"/>
    <x v="0"/>
    <n v="154"/>
    <s v="Sep 25"/>
    <n v="45.866304"/>
    <s v="Sep 25 45.87"/>
    <x v="0"/>
    <x v="2"/>
    <m/>
  </r>
  <r>
    <s v="OtsCC17ROGR_0072"/>
    <x v="2"/>
    <n v="1.3918060097724663"/>
    <n v="0"/>
    <n v="0"/>
    <s v="072"/>
    <x v="38"/>
    <x v="0"/>
    <n v="154"/>
    <s v="Sep 25"/>
    <n v="45.866304"/>
    <s v="Sep 25 45.87"/>
    <x v="0"/>
    <x v="3"/>
    <m/>
  </r>
  <r>
    <s v="OtsCC17ROGR_0073"/>
    <x v="2"/>
    <n v="3.7471700263104868"/>
    <n v="99.26"/>
    <n v="0.47"/>
    <s v="073"/>
    <x v="38"/>
    <x v="0"/>
    <n v="154"/>
    <s v="Sep 25"/>
    <n v="45.866304"/>
    <s v="Sep 25 45.87"/>
    <x v="1"/>
    <x v="0"/>
    <s v="Homozygous Spring"/>
  </r>
  <r>
    <s v="OtsCC17ROGR_0074"/>
    <x v="2"/>
    <n v="6.8519680481106038"/>
    <n v="4.0599999999999996"/>
    <n v="4.03"/>
    <s v="074"/>
    <x v="38"/>
    <x v="0"/>
    <n v="154"/>
    <s v="Sep 25"/>
    <n v="45.866304"/>
    <s v="Sep 25 45.87"/>
    <x v="0"/>
    <x v="0"/>
    <m/>
  </r>
  <r>
    <s v="OtsCC17ROGR_0075"/>
    <x v="2"/>
    <n v="4.3895420308208557"/>
    <n v="98.89"/>
    <n v="0.4"/>
    <s v="075"/>
    <x v="38"/>
    <x v="0"/>
    <n v="154"/>
    <s v="Sep 25"/>
    <n v="45.866304"/>
    <s v="Sep 25 45.87"/>
    <x v="1"/>
    <x v="0"/>
    <s v="Homozygous Spring"/>
  </r>
  <r>
    <s v="OtsCC17ROGR_0076"/>
    <x v="2"/>
    <n v="2.997736021048389"/>
    <n v="0.37"/>
    <n v="0"/>
    <s v="076"/>
    <x v="38"/>
    <x v="0"/>
    <n v="154"/>
    <s v="Sep 25"/>
    <n v="45.866304"/>
    <s v="Sep 25 45.87"/>
    <x v="0"/>
    <x v="0"/>
    <m/>
  </r>
  <r>
    <s v="OtsCC17ROGR_0077"/>
    <x v="2"/>
    <n v="2.7836120195449325"/>
    <n v="98.52"/>
    <n v="0.34"/>
    <s v="077"/>
    <x v="38"/>
    <x v="0"/>
    <n v="154"/>
    <s v="Sep 25"/>
    <n v="45.866304"/>
    <s v="Sep 25 45.87"/>
    <x v="1"/>
    <x v="0"/>
    <s v="Homozygous Spring"/>
  </r>
  <r>
    <s v="OtsCC17ROGR_0078"/>
    <x v="2"/>
    <n v="4.8177900338277677"/>
    <n v="0.37"/>
    <n v="0"/>
    <s v="078"/>
    <x v="38"/>
    <x v="0"/>
    <n v="154"/>
    <s v="Sep 25"/>
    <n v="45.866304"/>
    <s v="Sep 25 45.87"/>
    <x v="0"/>
    <x v="1"/>
    <m/>
  </r>
  <r>
    <s v="OtsCC17ROGR_0079"/>
    <x v="2"/>
    <n v="6.4237200451036909"/>
    <n v="24.72"/>
    <n v="6.72"/>
    <s v="079"/>
    <x v="38"/>
    <x v="0"/>
    <n v="154"/>
    <s v="Sep 25"/>
    <n v="45.866304"/>
    <s v="Sep 25 45.87"/>
    <x v="0"/>
    <x v="0"/>
    <m/>
  </r>
  <r>
    <s v="OtsCC17ROGR_0080"/>
    <x v="2"/>
    <m/>
    <n v="60.52"/>
    <n v="5.05"/>
    <s v="080"/>
    <x v="39"/>
    <x v="2"/>
    <n v="150"/>
    <s v="Sep 26"/>
    <n v="39.428927999999999"/>
    <s v="Sep 26 39.43"/>
    <x v="0"/>
    <x v="0"/>
    <m/>
  </r>
  <r>
    <s v="OtsCC17ROGR_0081"/>
    <x v="2"/>
    <m/>
    <n v="20.3"/>
    <n v="8.9700000000000006"/>
    <s v="081"/>
    <x v="39"/>
    <x v="2"/>
    <n v="150"/>
    <s v="Sep 26"/>
    <n v="39.428927999999999"/>
    <s v="Sep 26 39.43"/>
    <x v="0"/>
    <x v="0"/>
    <m/>
  </r>
  <r>
    <s v="OtsCC17ROGR_0082"/>
    <x v="2"/>
    <n v="4.9248520345794953"/>
    <n v="97.79"/>
    <n v="0.51"/>
    <s v="082"/>
    <x v="39"/>
    <x v="2"/>
    <n v="150"/>
    <s v="Sep 26"/>
    <n v="39.428927999999999"/>
    <s v="Sep 26 39.43"/>
    <x v="1"/>
    <x v="0"/>
    <s v="Homozygous Spring"/>
  </r>
  <r>
    <s v="OtsCC17ROGR_0083"/>
    <x v="2"/>
    <n v="0.10706200075172818"/>
    <n v="0.74"/>
    <n v="0"/>
    <s v="083"/>
    <x v="39"/>
    <x v="2"/>
    <n v="150"/>
    <s v="Sep 26"/>
    <n v="39.428927999999999"/>
    <s v="Sep 26 39.43"/>
    <x v="0"/>
    <x v="0"/>
    <m/>
  </r>
  <r>
    <s v="OtsCC17ROGR_0084"/>
    <x v="2"/>
    <n v="0"/>
    <n v="0"/>
    <n v="0"/>
    <s v="084"/>
    <x v="39"/>
    <x v="2"/>
    <n v="150"/>
    <s v="Sep 26"/>
    <n v="39.428927999999999"/>
    <s v="Sep 26 39.43"/>
    <x v="0"/>
    <x v="2"/>
    <m/>
  </r>
  <r>
    <s v="OtsCC17ROGR_0085"/>
    <x v="2"/>
    <n v="1.4988680105241945"/>
    <n v="0"/>
    <n v="0"/>
    <s v="085"/>
    <x v="39"/>
    <x v="2"/>
    <n v="150"/>
    <s v="Sep 26"/>
    <n v="39.428927999999999"/>
    <s v="Sep 26 39.43"/>
    <x v="0"/>
    <x v="0"/>
    <m/>
  </r>
  <r>
    <s v="OtsCC17ROGR_0086"/>
    <x v="2"/>
    <n v="18.6287881308007"/>
    <n v="99.26"/>
    <n v="0.2"/>
    <s v="086"/>
    <x v="39"/>
    <x v="2"/>
    <n v="150"/>
    <s v="Sep 26"/>
    <n v="39.428927999999999"/>
    <s v="Sep 26 39.43"/>
    <x v="1"/>
    <x v="0"/>
    <s v="Homozygous Spring"/>
  </r>
  <r>
    <s v="OtsCC17ROGR_0087"/>
    <x v="2"/>
    <n v="14.774556103738488"/>
    <n v="0"/>
    <n v="0"/>
    <s v="087"/>
    <x v="39"/>
    <x v="2"/>
    <n v="150"/>
    <s v="Sep 26"/>
    <n v="39.428927999999999"/>
    <s v="Sep 26 39.43"/>
    <x v="0"/>
    <x v="1"/>
    <m/>
  </r>
  <r>
    <s v="OtsCC17ROGR_0088"/>
    <x v="2"/>
    <n v="0.53531000375864091"/>
    <n v="53.51"/>
    <n v="1.7"/>
    <s v="088"/>
    <x v="39"/>
    <x v="2"/>
    <n v="150"/>
    <s v="Sep 26"/>
    <n v="39.428927999999999"/>
    <s v="Sep 26 39.43"/>
    <x v="0"/>
    <x v="1"/>
    <m/>
  </r>
  <r>
    <s v="OtsCC17ROGR_0089"/>
    <x v="2"/>
    <n v="2.2483020157862916"/>
    <n v="0"/>
    <n v="0"/>
    <s v="089"/>
    <x v="39"/>
    <x v="2"/>
    <n v="150"/>
    <s v="Sep 26"/>
    <n v="39.428927999999999"/>
    <s v="Sep 26 39.43"/>
    <x v="0"/>
    <x v="0"/>
    <m/>
  </r>
  <r>
    <s v="OtsCC17ROGR_0090"/>
    <x v="2"/>
    <n v="1.927116013531107"/>
    <n v="0"/>
    <n v="0"/>
    <s v="090"/>
    <x v="39"/>
    <x v="2"/>
    <n v="150"/>
    <s v="Sep 26"/>
    <n v="39.428927999999999"/>
    <s v="Sep 26 39.43"/>
    <x v="0"/>
    <x v="2"/>
    <m/>
  </r>
  <r>
    <s v="OtsCC17ROGR_0091"/>
    <x v="2"/>
    <n v="0.85649600601382547"/>
    <n v="1.1100000000000001"/>
    <n v="2.78"/>
    <s v="091"/>
    <x v="39"/>
    <x v="2"/>
    <n v="150"/>
    <s v="Sep 26"/>
    <n v="39.428927999999999"/>
    <s v="Sep 26 39.43"/>
    <x v="0"/>
    <x v="0"/>
    <m/>
  </r>
  <r>
    <s v="OtsCC17ROGR_0092"/>
    <x v="2"/>
    <n v="1.7129920120276509"/>
    <n v="0.37"/>
    <n v="0"/>
    <s v="092"/>
    <x v="39"/>
    <x v="2"/>
    <n v="150"/>
    <s v="Sep 26"/>
    <n v="39.428927999999999"/>
    <s v="Sep 26 39.43"/>
    <x v="0"/>
    <x v="0"/>
    <m/>
  </r>
  <r>
    <s v="OtsCC17ROGR_0093"/>
    <x v="2"/>
    <n v="2.1412400150345636"/>
    <n v="0"/>
    <n v="0"/>
    <s v="093"/>
    <x v="39"/>
    <x v="2"/>
    <n v="150"/>
    <s v="Sep 26"/>
    <n v="39.428927999999999"/>
    <s v="Sep 26 39.43"/>
    <x v="0"/>
    <x v="2"/>
    <m/>
  </r>
  <r>
    <s v="OtsCC17ROGR_0094"/>
    <x v="2"/>
    <n v="3.8542320270622139"/>
    <n v="0"/>
    <n v="0"/>
    <s v="094"/>
    <x v="39"/>
    <x v="2"/>
    <n v="150"/>
    <s v="Sep 26"/>
    <n v="39.428927999999999"/>
    <s v="Sep 26 39.43"/>
    <x v="0"/>
    <x v="0"/>
    <m/>
  </r>
  <r>
    <s v="OtsCC17ROGR_0095"/>
    <x v="2"/>
    <n v="12.205068085697013"/>
    <n v="97.79"/>
    <n v="0.32"/>
    <s v="095"/>
    <x v="39"/>
    <x v="2"/>
    <n v="150"/>
    <s v="Sep 26"/>
    <n v="39.428927999999999"/>
    <s v="Sep 26 39.43"/>
    <x v="1"/>
    <x v="0"/>
    <s v="Homozygous Spring"/>
  </r>
  <r>
    <s v="OtsCC17ROGR_0096"/>
    <x v="2"/>
    <m/>
    <n v="63.47"/>
    <n v="4.01"/>
    <s v="096"/>
    <x v="39"/>
    <x v="1"/>
    <n v="147.4"/>
    <s v="Sep 26"/>
    <n v="35.244633600000007"/>
    <s v="Sep 26 35.24"/>
    <x v="0"/>
    <x v="0"/>
    <m/>
  </r>
  <r>
    <s v="OtsCC17ROGR_0097"/>
    <x v="2"/>
    <m/>
    <n v="13.65"/>
    <n v="11.31"/>
    <s v="097"/>
    <x v="39"/>
    <x v="1"/>
    <n v="147.4"/>
    <s v="Sep 26"/>
    <n v="35.244633600000007"/>
    <s v="Sep 26 35.24"/>
    <x v="0"/>
    <x v="2"/>
    <m/>
  </r>
  <r>
    <s v="OtsCC17ROGR_0098"/>
    <x v="2"/>
    <n v="0.42824800300691274"/>
    <n v="1.85"/>
    <n v="7.02"/>
    <s v="098"/>
    <x v="39"/>
    <x v="1"/>
    <n v="147.4"/>
    <s v="Sep 26"/>
    <n v="35.244633600000007"/>
    <s v="Sep 26 35.24"/>
    <x v="0"/>
    <x v="0"/>
    <m/>
  </r>
  <r>
    <s v="OtsCC17ROGR_0099"/>
    <x v="2"/>
    <n v="13.168626092462567"/>
    <n v="99.63"/>
    <n v="0.22"/>
    <s v="099"/>
    <x v="39"/>
    <x v="1"/>
    <n v="147.4"/>
    <s v="Sep 26"/>
    <n v="35.244633600000007"/>
    <s v="Sep 26 35.24"/>
    <x v="1"/>
    <x v="0"/>
    <s v="Homozygous Spring"/>
  </r>
  <r>
    <s v="OtsCC17ROGR_0100"/>
    <x v="2"/>
    <n v="1.0706200075172818"/>
    <n v="1.48"/>
    <n v="0"/>
    <s v="100"/>
    <x v="39"/>
    <x v="1"/>
    <n v="147.4"/>
    <s v="Sep 26"/>
    <n v="35.244633600000007"/>
    <s v="Sep 26 35.24"/>
    <x v="0"/>
    <x v="0"/>
    <m/>
  </r>
  <r>
    <s v="OtsCC17ROGR_0101"/>
    <x v="2"/>
    <n v="0.32118600225518451"/>
    <n v="1.1100000000000001"/>
    <n v="0"/>
    <s v="101"/>
    <x v="39"/>
    <x v="1"/>
    <n v="147.4"/>
    <s v="Sep 26"/>
    <n v="35.244633600000007"/>
    <s v="Sep 26 35.24"/>
    <x v="0"/>
    <x v="0"/>
    <m/>
  </r>
  <r>
    <s v="OtsCC17ROGR_0102"/>
    <x v="2"/>
    <n v="0.42824800300691274"/>
    <n v="0.37"/>
    <n v="0"/>
    <s v="102"/>
    <x v="39"/>
    <x v="1"/>
    <n v="147.4"/>
    <s v="Sep 26"/>
    <n v="35.244633600000007"/>
    <s v="Sep 26 35.24"/>
    <x v="0"/>
    <x v="0"/>
    <m/>
  </r>
  <r>
    <s v="OtsCC17ROGR_0103"/>
    <x v="2"/>
    <n v="1.8200540127793792"/>
    <n v="90.04"/>
    <n v="0.8"/>
    <s v="103"/>
    <x v="39"/>
    <x v="1"/>
    <n v="147.4"/>
    <s v="Sep 26"/>
    <n v="35.244633600000007"/>
    <s v="Sep 26 35.24"/>
    <x v="1"/>
    <x v="0"/>
    <m/>
  </r>
  <r>
    <s v="OtsCC17ROGR_0104"/>
    <x v="2"/>
    <n v="11.348572079683185"/>
    <n v="93.36"/>
    <n v="1.1599999999999999"/>
    <s v="104"/>
    <x v="39"/>
    <x v="1"/>
    <n v="147.4"/>
    <s v="Sep 26"/>
    <n v="35.244633600000007"/>
    <s v="Sep 26 35.24"/>
    <x v="1"/>
    <x v="0"/>
    <s v="Homozygous Spring"/>
  </r>
  <r>
    <s v="OtsCC17ROGR_0105"/>
    <x v="2"/>
    <n v="6.4237200451036909"/>
    <n v="5.17"/>
    <n v="4.38"/>
    <s v="105"/>
    <x v="39"/>
    <x v="1"/>
    <n v="147.4"/>
    <s v="Sep 26"/>
    <n v="35.244633600000007"/>
    <s v="Sep 26 35.24"/>
    <x v="0"/>
    <x v="0"/>
    <m/>
  </r>
  <r>
    <s v="OtsCC17ROGR_0106"/>
    <x v="2"/>
    <n v="1.927116013531107"/>
    <n v="81.55"/>
    <n v="1.04"/>
    <s v="106"/>
    <x v="39"/>
    <x v="1"/>
    <n v="147.4"/>
    <s v="Sep 26"/>
    <n v="35.244633600000007"/>
    <s v="Sep 26 35.24"/>
    <x v="0"/>
    <x v="0"/>
    <m/>
  </r>
  <r>
    <s v="OtsCC17ROGR_0107"/>
    <x v="2"/>
    <n v="1.8200540127793792"/>
    <n v="0.37"/>
    <n v="0"/>
    <s v="107"/>
    <x v="39"/>
    <x v="1"/>
    <n v="147.4"/>
    <s v="Sep 26"/>
    <n v="35.244633600000007"/>
    <s v="Sep 26 35.24"/>
    <x v="0"/>
    <x v="1"/>
    <m/>
  </r>
  <r>
    <s v="OtsCC17ROGR_0108"/>
    <x v="2"/>
    <n v="3.4259840240553019"/>
    <n v="5.9"/>
    <n v="2.15"/>
    <s v="108"/>
    <x v="39"/>
    <x v="1"/>
    <n v="147.4"/>
    <s v="Sep 26"/>
    <n v="35.244633600000007"/>
    <s v="Sep 26 35.24"/>
    <x v="0"/>
    <x v="1"/>
    <m/>
  </r>
  <r>
    <s v="OtsCC17ROGR_0109"/>
    <x v="2"/>
    <n v="5.6742860398415926"/>
    <n v="1.1100000000000001"/>
    <n v="4"/>
    <s v="109"/>
    <x v="39"/>
    <x v="1"/>
    <n v="147.4"/>
    <s v="Sep 26"/>
    <n v="35.244633600000007"/>
    <s v="Sep 26 35.24"/>
    <x v="0"/>
    <x v="0"/>
    <m/>
  </r>
  <r>
    <s v="OtsCC17ROGR_0110"/>
    <x v="2"/>
    <n v="2.3147464703068814"/>
    <n v="99.63"/>
    <n v="0.37"/>
    <s v="110"/>
    <x v="39"/>
    <x v="1"/>
    <n v="147.4"/>
    <s v="Sep 26"/>
    <n v="35.244633600000007"/>
    <s v="Sep 26 35.24"/>
    <x v="1"/>
    <x v="0"/>
    <s v="Homozygous Spring"/>
  </r>
  <r>
    <s v="OtsCC17ROGR_0111"/>
    <x v="2"/>
    <m/>
    <n v="28.04"/>
    <n v="9.74"/>
    <s v="111"/>
    <x v="40"/>
    <x v="3"/>
    <n v="144.19999999999999"/>
    <s v="Sep 27"/>
    <n v="30.094732799999981"/>
    <s v="Sep 27 30.09"/>
    <x v="0"/>
    <x v="1"/>
    <m/>
  </r>
  <r>
    <s v="OtsCC17ROGR_0112"/>
    <x v="2"/>
    <m/>
    <n v="97.79"/>
    <n v="1.55"/>
    <s v="112"/>
    <x v="40"/>
    <x v="3"/>
    <n v="144.19999999999999"/>
    <s v="Sep 27"/>
    <n v="30.094732799999981"/>
    <s v="Sep 27 30.09"/>
    <x v="1"/>
    <x v="0"/>
    <s v="Homozygous Spring"/>
  </r>
  <r>
    <s v="OtsCC17ROGR_0113"/>
    <x v="2"/>
    <n v="1.927116013531107"/>
    <n v="0.37"/>
    <n v="0"/>
    <s v="113"/>
    <x v="40"/>
    <x v="3"/>
    <n v="144.19999999999999"/>
    <s v="Sep 27"/>
    <n v="30.094732799999981"/>
    <s v="Sep 27 30.09"/>
    <x v="0"/>
    <x v="0"/>
    <m/>
  </r>
  <r>
    <s v="OtsCC17ROGR_0114"/>
    <x v="2"/>
    <n v="3.3189220233035734"/>
    <n v="99.63"/>
    <n v="0.27"/>
    <s v="114"/>
    <x v="40"/>
    <x v="3"/>
    <n v="144.19999999999999"/>
    <s v="Sep 27"/>
    <n v="30.094732799999981"/>
    <s v="Sep 27 30.09"/>
    <x v="1"/>
    <x v="0"/>
    <s v="Homozygous Spring"/>
  </r>
  <r>
    <s v="OtsCC17ROGR_0115"/>
    <x v="2"/>
    <n v="4.6036660323243117"/>
    <n v="1.1100000000000001"/>
    <n v="0"/>
    <s v="115"/>
    <x v="40"/>
    <x v="3"/>
    <n v="144.19999999999999"/>
    <s v="Sep 27"/>
    <n v="30.094732799999981"/>
    <s v="Sep 27 30.09"/>
    <x v="0"/>
    <x v="1"/>
    <m/>
  </r>
  <r>
    <s v="OtsCC17ROGR_0116"/>
    <x v="2"/>
    <n v="1.4988680105241945"/>
    <n v="0"/>
    <n v="0"/>
    <s v="116"/>
    <x v="40"/>
    <x v="3"/>
    <n v="144.19999999999999"/>
    <s v="Sep 27"/>
    <n v="30.094732799999981"/>
    <s v="Sep 27 30.09"/>
    <x v="0"/>
    <x v="1"/>
    <m/>
  </r>
  <r>
    <s v="OtsCC17ROGR_0117"/>
    <x v="2"/>
    <n v="7.1731540503657882"/>
    <n v="0.37"/>
    <n v="0"/>
    <s v="117"/>
    <x v="40"/>
    <x v="3"/>
    <n v="144.19999999999999"/>
    <s v="Sep 27"/>
    <n v="30.094732799999981"/>
    <s v="Sep 27 30.09"/>
    <x v="0"/>
    <x v="1"/>
    <m/>
  </r>
  <r>
    <s v="OtsCC17ROGR_0118"/>
    <x v="2"/>
    <n v="7.3872780518692442"/>
    <n v="1.85"/>
    <n v="0"/>
    <s v="118"/>
    <x v="40"/>
    <x v="3"/>
    <n v="144.19999999999999"/>
    <s v="Sep 27"/>
    <n v="30.094732799999981"/>
    <s v="Sep 27 30.09"/>
    <x v="0"/>
    <x v="0"/>
    <m/>
  </r>
  <r>
    <s v="OtsCC17ROGR_0119"/>
    <x v="2"/>
    <n v="2.890674020296661"/>
    <n v="93.73"/>
    <n v="0.84"/>
    <s v="119"/>
    <x v="40"/>
    <x v="3"/>
    <n v="144.19999999999999"/>
    <s v="Sep 27"/>
    <n v="30.094732799999981"/>
    <s v="Sep 27 30.09"/>
    <x v="1"/>
    <x v="1"/>
    <s v="Heterozygous"/>
  </r>
  <r>
    <s v="OtsCC17ROGR_0120"/>
    <x v="2"/>
    <n v="3.8542320270622139"/>
    <n v="6.64"/>
    <n v="5.88"/>
    <s v="120"/>
    <x v="40"/>
    <x v="3"/>
    <n v="144.19999999999999"/>
    <s v="Sep 27"/>
    <n v="30.094732799999981"/>
    <s v="Sep 27 30.09"/>
    <x v="0"/>
    <x v="2"/>
    <m/>
  </r>
  <r>
    <s v="OtsCC17ROGR_0121"/>
    <x v="2"/>
    <n v="6.1025340428485064"/>
    <n v="98.52"/>
    <n v="0.55000000000000004"/>
    <s v="121"/>
    <x v="40"/>
    <x v="3"/>
    <n v="144.19999999999999"/>
    <s v="Sep 27"/>
    <n v="30.094732799999981"/>
    <s v="Sep 27 30.09"/>
    <x v="1"/>
    <x v="0"/>
    <s v="Homozygous Spring"/>
  </r>
  <r>
    <s v="OtsCC17ROGR_0122"/>
    <x v="2"/>
    <n v="17.129920120276509"/>
    <n v="98.89"/>
    <n v="0.64"/>
    <s v="122"/>
    <x v="40"/>
    <x v="3"/>
    <n v="144.19999999999999"/>
    <s v="Sep 27"/>
    <n v="30.094732799999981"/>
    <s v="Sep 27 30.09"/>
    <x v="1"/>
    <x v="1"/>
    <s v="Heterozygous"/>
  </r>
  <r>
    <s v="OtsCC17ROGR_0123"/>
    <x v="2"/>
    <n v="1.7129920120276509"/>
    <n v="0.37"/>
    <n v="15.79"/>
    <s v="123"/>
    <x v="40"/>
    <x v="3"/>
    <n v="144.19999999999999"/>
    <s v="Sep 27"/>
    <n v="30.094732799999981"/>
    <s v="Sep 27 30.09"/>
    <x v="0"/>
    <x v="1"/>
    <m/>
  </r>
  <r>
    <s v="OtsCC17ROGR_0124"/>
    <x v="2"/>
    <n v="0.85649600601382547"/>
    <n v="0.37"/>
    <n v="0"/>
    <s v="124"/>
    <x v="40"/>
    <x v="3"/>
    <n v="144.19999999999999"/>
    <s v="Sep 27"/>
    <n v="30.094732799999981"/>
    <s v="Sep 27 30.09"/>
    <x v="0"/>
    <x v="0"/>
    <m/>
  </r>
  <r>
    <s v="OtsCC17ROGR_0125"/>
    <x v="2"/>
    <n v="0.10706200075172818"/>
    <n v="0"/>
    <n v="0"/>
    <s v="125"/>
    <x v="40"/>
    <x v="3"/>
    <n v="144.19999999999999"/>
    <s v="Sep 27"/>
    <n v="30.094732799999981"/>
    <s v="Sep 27 30.09"/>
    <x v="0"/>
    <x v="2"/>
    <m/>
  </r>
  <r>
    <s v="OtsCC17ROGR_0126"/>
    <x v="2"/>
    <n v="15.202804106745401"/>
    <n v="22.88"/>
    <n v="3.46"/>
    <s v="126"/>
    <x v="40"/>
    <x v="3"/>
    <n v="144.19999999999999"/>
    <s v="Sep 27"/>
    <n v="30.094732799999981"/>
    <s v="Sep 27 30.09"/>
    <x v="0"/>
    <x v="1"/>
    <m/>
  </r>
  <r>
    <s v="OtsCC17ROGR_0127"/>
    <x v="2"/>
    <n v="24.624260172897479"/>
    <n v="99.26"/>
    <n v="0.21"/>
    <s v="127"/>
    <x v="40"/>
    <x v="3"/>
    <n v="144.19999999999999"/>
    <s v="Sep 27"/>
    <n v="30.094732799999981"/>
    <s v="Sep 27 30.09"/>
    <x v="1"/>
    <x v="0"/>
    <s v="Homozygous Spring"/>
  </r>
  <r>
    <s v="OtsCC17ROGR_0128"/>
    <x v="2"/>
    <m/>
    <n v="60.89"/>
    <n v="3.83"/>
    <s v="128"/>
    <x v="40"/>
    <x v="6"/>
    <n v="140"/>
    <s v="Sep 27"/>
    <n v="23.335488000000002"/>
    <s v="Sep 27 23.34"/>
    <x v="0"/>
    <x v="0"/>
    <m/>
  </r>
  <r>
    <s v="OtsCC17ROGR_0129"/>
    <x v="2"/>
    <m/>
    <n v="9.59"/>
    <n v="12.77"/>
    <s v="129"/>
    <x v="40"/>
    <x v="6"/>
    <n v="140"/>
    <s v="Sep 27"/>
    <n v="23.335488000000002"/>
    <s v="Sep 27 23.34"/>
    <x v="0"/>
    <x v="0"/>
    <m/>
  </r>
  <r>
    <s v="OtsCC17ROGR_0130"/>
    <x v="2"/>
    <n v="6.1025340428485064"/>
    <n v="98.52"/>
    <n v="0.38"/>
    <s v="130"/>
    <x v="40"/>
    <x v="6"/>
    <n v="140"/>
    <s v="Sep 27"/>
    <n v="23.335488000000002"/>
    <s v="Sep 27 23.34"/>
    <x v="1"/>
    <x v="1"/>
    <s v="Heterozygous"/>
  </r>
  <r>
    <s v="OtsCC17ROGR_0131"/>
    <x v="2"/>
    <n v="4.2824800300691273"/>
    <n v="98.52"/>
    <n v="0.3"/>
    <s v="131"/>
    <x v="40"/>
    <x v="6"/>
    <n v="140"/>
    <s v="Sep 27"/>
    <n v="23.335488000000002"/>
    <s v="Sep 27 23.34"/>
    <x v="1"/>
    <x v="0"/>
    <s v="Homozygous Spring"/>
  </r>
  <r>
    <s v="OtsCC17ROGR_0132"/>
    <x v="2"/>
    <n v="9.6355800676555354"/>
    <n v="98.52"/>
    <n v="0.44"/>
    <s v="132"/>
    <x v="40"/>
    <x v="6"/>
    <n v="140"/>
    <s v="Sep 27"/>
    <n v="23.335488000000002"/>
    <s v="Sep 27 23.34"/>
    <x v="1"/>
    <x v="0"/>
    <s v="Homozygous Spring"/>
  </r>
  <r>
    <s v="OtsCC17ROGR_0133"/>
    <x v="2"/>
    <n v="2.7836120195449325"/>
    <n v="98.89"/>
    <n v="0.33"/>
    <s v="133"/>
    <x v="40"/>
    <x v="6"/>
    <n v="140"/>
    <s v="Sep 27"/>
    <n v="23.335488000000002"/>
    <s v="Sep 27 23.34"/>
    <x v="1"/>
    <x v="0"/>
    <s v="Homozygous Spring"/>
  </r>
  <r>
    <s v="OtsCC17ROGR_0134"/>
    <x v="2"/>
    <n v="1.927116013531107"/>
    <n v="97.05"/>
    <n v="0.66"/>
    <s v="134"/>
    <x v="40"/>
    <x v="6"/>
    <n v="140"/>
    <s v="Sep 27"/>
    <n v="23.335488000000002"/>
    <s v="Sep 27 23.34"/>
    <x v="1"/>
    <x v="0"/>
    <s v="Heterozygous"/>
  </r>
  <r>
    <s v="OtsCC17ROGR_0135"/>
    <x v="2"/>
    <n v="5.995472042096778"/>
    <n v="0"/>
    <n v="0"/>
    <s v="135"/>
    <x v="40"/>
    <x v="6"/>
    <n v="140"/>
    <s v="Sep 27"/>
    <n v="23.335488000000002"/>
    <s v="Sep 27 23.34"/>
    <x v="0"/>
    <x v="2"/>
    <m/>
  </r>
  <r>
    <s v="OtsCC17ROGR_0136"/>
    <x v="2"/>
    <n v="3.5330460248070299"/>
    <n v="0.37"/>
    <n v="0"/>
    <s v="136"/>
    <x v="40"/>
    <x v="6"/>
    <n v="140"/>
    <s v="Sep 27"/>
    <n v="23.335488000000002"/>
    <s v="Sep 27 23.34"/>
    <x v="0"/>
    <x v="0"/>
    <m/>
  </r>
  <r>
    <s v="OtsCC17ROGR_0137"/>
    <x v="2"/>
    <n v="1.284744009020738"/>
    <n v="77.489999999999995"/>
    <n v="3.76"/>
    <s v="137"/>
    <x v="40"/>
    <x v="6"/>
    <n v="140"/>
    <s v="Sep 27"/>
    <n v="23.335488000000002"/>
    <s v="Sep 27 23.34"/>
    <x v="0"/>
    <x v="1"/>
    <m/>
  </r>
  <r>
    <s v="OtsCC17ROGR_0138"/>
    <x v="2"/>
    <n v="4.1754180293173988"/>
    <n v="0.74"/>
    <n v="0"/>
    <s v="138"/>
    <x v="40"/>
    <x v="6"/>
    <n v="140"/>
    <s v="Sep 27"/>
    <n v="23.335488000000002"/>
    <s v="Sep 27 23.34"/>
    <x v="0"/>
    <x v="1"/>
    <m/>
  </r>
  <r>
    <s v="OtsCC17ROGR_0139"/>
    <x v="2"/>
    <n v="35.865770251828941"/>
    <n v="99.26"/>
    <n v="0.24"/>
    <s v="139"/>
    <x v="40"/>
    <x v="6"/>
    <n v="140"/>
    <s v="Sep 27"/>
    <n v="23.335488000000002"/>
    <s v="Sep 27 23.34"/>
    <x v="1"/>
    <x v="0"/>
    <s v="Homozygous Spring"/>
  </r>
  <r>
    <s v="OtsCC17ROGR_0140"/>
    <x v="2"/>
    <n v="28.692616201463153"/>
    <n v="98.89"/>
    <n v="0.23"/>
    <s v="140"/>
    <x v="40"/>
    <x v="6"/>
    <n v="140"/>
    <s v="Sep 27"/>
    <n v="23.335488000000002"/>
    <s v="Sep 27 23.34"/>
    <x v="1"/>
    <x v="1"/>
    <s v="Heterozygous"/>
  </r>
  <r>
    <s v="OtsCC17ROGR_0141"/>
    <x v="2"/>
    <n v="1.284744009020738"/>
    <n v="95.57"/>
    <n v="1.05"/>
    <s v="141"/>
    <x v="40"/>
    <x v="6"/>
    <n v="140"/>
    <s v="Sep 27"/>
    <n v="23.335488000000002"/>
    <s v="Sep 27 23.34"/>
    <x v="1"/>
    <x v="0"/>
    <s v="Homozygous Spring"/>
  </r>
  <r>
    <s v="OtsCC17ROGR_0142"/>
    <x v="2"/>
    <m/>
    <n v="86.72"/>
    <n v="2.1"/>
    <s v="142"/>
    <x v="41"/>
    <x v="7"/>
    <n v="136.6"/>
    <s v="Sep 28"/>
    <n v="17.863718399999993"/>
    <s v="Sep 28 17.86"/>
    <x v="0"/>
    <x v="0"/>
    <m/>
  </r>
  <r>
    <s v="OtsCC17ROGR_0143"/>
    <x v="2"/>
    <m/>
    <n v="55.35"/>
    <n v="5.3"/>
    <s v="143"/>
    <x v="41"/>
    <x v="7"/>
    <n v="136.6"/>
    <s v="Sep 28"/>
    <n v="17.863718399999993"/>
    <s v="Sep 28 17.86"/>
    <x v="0"/>
    <x v="0"/>
    <m/>
  </r>
  <r>
    <s v="OtsCC17ROGR_0144"/>
    <x v="2"/>
    <n v="1.8200540127793792"/>
    <n v="83.76"/>
    <n v="1.71"/>
    <s v="144"/>
    <x v="41"/>
    <x v="7"/>
    <n v="136.6"/>
    <s v="Sep 28"/>
    <n v="17.863718399999993"/>
    <s v="Sep 28 17.86"/>
    <x v="0"/>
    <x v="0"/>
    <m/>
  </r>
  <r>
    <s v="OtsCC17ROGR_0145"/>
    <x v="2"/>
    <n v="2.7836120195449325"/>
    <n v="0.37"/>
    <n v="0"/>
    <s v="145"/>
    <x v="41"/>
    <x v="7"/>
    <n v="136.6"/>
    <s v="Sep 28"/>
    <n v="17.863718399999993"/>
    <s v="Sep 28 17.86"/>
    <x v="0"/>
    <x v="0"/>
    <m/>
  </r>
  <r>
    <s v="OtsCC17ROGR_0146"/>
    <x v="2"/>
    <n v="4.9248520345794953"/>
    <n v="97.05"/>
    <n v="0.47"/>
    <s v="146"/>
    <x v="41"/>
    <x v="7"/>
    <n v="136.6"/>
    <s v="Sep 28"/>
    <n v="17.863718399999993"/>
    <s v="Sep 28 17.86"/>
    <x v="1"/>
    <x v="0"/>
    <s v="Homozygous Spring"/>
  </r>
  <r>
    <s v="OtsCC17ROGR_0147"/>
    <x v="2"/>
    <n v="0.64237200451036902"/>
    <n v="2.95"/>
    <n v="1.1499999999999999"/>
    <s v="147"/>
    <x v="41"/>
    <x v="7"/>
    <n v="136.6"/>
    <s v="Sep 28"/>
    <n v="17.863718399999993"/>
    <s v="Sep 28 17.86"/>
    <x v="0"/>
    <x v="1"/>
    <m/>
  </r>
  <r>
    <s v="OtsCC17ROGR_0148"/>
    <x v="2"/>
    <n v="3.7471700263104868"/>
    <n v="98.89"/>
    <n v="0.38"/>
    <s v="148"/>
    <x v="41"/>
    <x v="7"/>
    <n v="136.6"/>
    <s v="Sep 28"/>
    <n v="17.863718399999993"/>
    <s v="Sep 28 17.86"/>
    <x v="1"/>
    <x v="0"/>
    <s v="Homozygous Spring"/>
  </r>
  <r>
    <s v="OtsCC17ROGR_0149"/>
    <x v="2"/>
    <m/>
    <n v="62.73"/>
    <n v="4.7699999999999996"/>
    <s v="149"/>
    <x v="41"/>
    <x v="8"/>
    <n v="133"/>
    <s v="Sep 28"/>
    <n v="12.070080000000001"/>
    <s v="Sep 28 12.07"/>
    <x v="0"/>
    <x v="0"/>
    <m/>
  </r>
  <r>
    <s v="OtsCC17ROGR_0150"/>
    <x v="2"/>
    <n v="6.5033353213383807"/>
    <n v="99.26"/>
    <n v="0.45"/>
    <s v="150"/>
    <x v="41"/>
    <x v="8"/>
    <n v="133"/>
    <s v="Sep 28"/>
    <n v="12.070080000000001"/>
    <s v="Sep 28 12.07"/>
    <x v="1"/>
    <x v="1"/>
    <s v="Heterozygous"/>
  </r>
  <r>
    <s v="OtsCC17ROGR_0151"/>
    <x v="2"/>
    <n v="7.8155260548761563"/>
    <n v="0.37"/>
    <n v="9.09"/>
    <s v="151"/>
    <x v="41"/>
    <x v="8"/>
    <n v="133"/>
    <s v="Sep 28"/>
    <n v="12.070080000000001"/>
    <s v="Sep 28 12.07"/>
    <x v="0"/>
    <x v="0"/>
    <m/>
  </r>
  <r>
    <s v="OtsCC17ROGR_0152"/>
    <x v="2"/>
    <m/>
    <n v="98.15"/>
    <n v="0.92"/>
    <s v="152"/>
    <x v="42"/>
    <x v="9"/>
    <n v="128.5"/>
    <s v="Sep 29"/>
    <n v="4.8280320000000003"/>
    <s v="Sep 29 4.83"/>
    <x v="1"/>
    <x v="0"/>
    <s v="Homozygous Spring"/>
  </r>
  <r>
    <s v="OtsCC17ROGR_0153"/>
    <x v="2"/>
    <m/>
    <n v="69.37"/>
    <n v="4.32"/>
    <s v="153"/>
    <x v="42"/>
    <x v="9"/>
    <n v="128.5"/>
    <s v="Sep 29"/>
    <n v="4.8280320000000003"/>
    <s v="Sep 29 4.83"/>
    <x v="0"/>
    <x v="3"/>
    <m/>
  </r>
  <r>
    <s v="OtsCC17ROGR_0154"/>
    <x v="2"/>
    <m/>
    <n v="98.89"/>
    <n v="0.54"/>
    <s v="154"/>
    <x v="42"/>
    <x v="4"/>
    <n v="155.5"/>
    <s v="Sep 29"/>
    <n v="48.280320000000003"/>
    <s v="Sep 29 48.28"/>
    <x v="1"/>
    <x v="1"/>
    <s v="Heterozygous"/>
  </r>
  <r>
    <s v="OtsCC17ROGR_0155"/>
    <x v="2"/>
    <m/>
    <n v="23.62"/>
    <n v="6.68"/>
    <s v="155"/>
    <x v="42"/>
    <x v="4"/>
    <n v="155.5"/>
    <s v="Sep 29"/>
    <n v="48.280320000000003"/>
    <s v="Sep 29 48.28"/>
    <x v="0"/>
    <x v="0"/>
    <m/>
  </r>
  <r>
    <s v="OtsCC17ROGR_0156"/>
    <x v="2"/>
    <n v="6.4237200451036909"/>
    <n v="98.89"/>
    <n v="0.6"/>
    <s v="156"/>
    <x v="42"/>
    <x v="4"/>
    <n v="155.5"/>
    <s v="Sep 29"/>
    <n v="48.280320000000003"/>
    <s v="Sep 29 48.28"/>
    <x v="1"/>
    <x v="0"/>
    <s v="Homozygous Spring"/>
  </r>
  <r>
    <s v="OtsCC17ROGR_0157"/>
    <x v="2"/>
    <n v="3.5330460248070299"/>
    <n v="0"/>
    <n v="0"/>
    <s v="157"/>
    <x v="42"/>
    <x v="4"/>
    <n v="155.5"/>
    <s v="Sep 29"/>
    <n v="48.280320000000003"/>
    <s v="Sep 29 48.28"/>
    <x v="0"/>
    <x v="0"/>
    <m/>
  </r>
  <r>
    <s v="OtsCC17ROGR_0158"/>
    <x v="2"/>
    <n v="6.7449060473588744"/>
    <n v="23.99"/>
    <n v="3.57"/>
    <s v="158"/>
    <x v="42"/>
    <x v="4"/>
    <n v="155.5"/>
    <s v="Sep 29"/>
    <n v="48.280320000000003"/>
    <s v="Sep 29 48.28"/>
    <x v="0"/>
    <x v="1"/>
    <m/>
  </r>
  <r>
    <s v="OtsCC17ROGR_0159"/>
    <x v="2"/>
    <n v="2.4624260172897476"/>
    <n v="13.28"/>
    <n v="1.86"/>
    <s v="159"/>
    <x v="42"/>
    <x v="4"/>
    <n v="155.5"/>
    <s v="Sep 29"/>
    <n v="48.280320000000003"/>
    <s v="Sep 29 48.28"/>
    <x v="0"/>
    <x v="0"/>
    <m/>
  </r>
  <r>
    <s v="OtsCC17ROGR_0160"/>
    <x v="2"/>
    <n v="8.6720220608899812"/>
    <n v="94.83"/>
    <n v="1.03"/>
    <s v="160"/>
    <x v="42"/>
    <x v="4"/>
    <n v="155.5"/>
    <s v="Sep 29"/>
    <n v="48.280320000000003"/>
    <s v="Sep 29 48.28"/>
    <x v="1"/>
    <x v="0"/>
    <s v="Homozygous Spring"/>
  </r>
  <r>
    <s v="OtsCC17ROGR_0161"/>
    <x v="2"/>
    <n v="8.7555946521749508"/>
    <n v="57.93"/>
    <n v="5.89"/>
    <s v="161"/>
    <x v="42"/>
    <x v="4"/>
    <n v="155.5"/>
    <s v="Sep 29"/>
    <n v="48.280320000000003"/>
    <s v="Sep 29 48.28"/>
    <x v="0"/>
    <x v="1"/>
    <m/>
  </r>
  <r>
    <s v="OtsCC17ROGR_0162"/>
    <x v="2"/>
    <n v="3.6865661693368215"/>
    <n v="22.14"/>
    <n v="5.04"/>
    <s v="162"/>
    <x v="42"/>
    <x v="4"/>
    <n v="155.5"/>
    <s v="Sep 29"/>
    <n v="48.280320000000003"/>
    <s v="Sep 29 48.28"/>
    <x v="0"/>
    <x v="0"/>
    <m/>
  </r>
  <r>
    <s v="OtsCC17ROGR_0163"/>
    <x v="2"/>
    <n v="3.6865661693368215"/>
    <n v="73.06"/>
    <n v="3.49"/>
    <s v="163"/>
    <x v="42"/>
    <x v="4"/>
    <n v="155.5"/>
    <s v="Sep 29"/>
    <n v="48.280320000000003"/>
    <s v="Sep 29 48.28"/>
    <x v="0"/>
    <x v="0"/>
    <m/>
  </r>
  <r>
    <s v="OtsCC17ROGR_0164"/>
    <x v="3"/>
    <m/>
    <n v="48.34"/>
    <n v="4.4800000000000004"/>
    <s v="164"/>
    <x v="43"/>
    <x v="5"/>
    <n v="156.25"/>
    <s v="Oct 02"/>
    <n v="49.487328000000005"/>
    <s v="Oct 02 49.49"/>
    <x v="0"/>
    <x v="0"/>
    <m/>
  </r>
  <r>
    <s v="OtsCC17ROGR_0165"/>
    <x v="3"/>
    <m/>
    <n v="38.01"/>
    <n v="6.45"/>
    <s v="165"/>
    <x v="43"/>
    <x v="5"/>
    <n v="156.25"/>
    <s v="Oct 02"/>
    <n v="49.487328000000005"/>
    <s v="Oct 02 49.49"/>
    <x v="0"/>
    <x v="0"/>
    <m/>
  </r>
  <r>
    <s v="OtsCC17ROGR_0166"/>
    <x v="3"/>
    <n v="1.4976675062930838"/>
    <n v="79.34"/>
    <n v="2.2200000000000002"/>
    <s v="166"/>
    <x v="43"/>
    <x v="5"/>
    <n v="156.25"/>
    <s v="Oct 02"/>
    <n v="49.487328000000005"/>
    <s v="Oct 02 49.49"/>
    <x v="0"/>
    <x v="0"/>
    <m/>
  </r>
  <r>
    <s v="OtsCC17ROGR_0167"/>
    <x v="3"/>
    <n v="6.6819011819229894"/>
    <n v="98.52"/>
    <n v="0.45"/>
    <s v="167"/>
    <x v="43"/>
    <x v="5"/>
    <n v="156.25"/>
    <s v="Oct 02"/>
    <n v="49.487328000000005"/>
    <s v="Oct 02 49.49"/>
    <x v="1"/>
    <x v="0"/>
    <s v="Homozygous Spring"/>
  </r>
  <r>
    <s v="OtsCC17ROGR_0168"/>
    <x v="3"/>
    <n v="16.013521798056821"/>
    <n v="99.63"/>
    <n v="0.15"/>
    <s v="168"/>
    <x v="43"/>
    <x v="5"/>
    <n v="156.25"/>
    <s v="Oct 02"/>
    <n v="49.487328000000005"/>
    <s v="Oct 02 49.49"/>
    <x v="1"/>
    <x v="1"/>
    <s v="Heterozygous"/>
  </r>
  <r>
    <s v="OtsCC17ROGR_0169"/>
    <x v="3"/>
    <n v="5.7961998797235443"/>
    <n v="40.22"/>
    <n v="6.6"/>
    <s v="169"/>
    <x v="43"/>
    <x v="5"/>
    <n v="156.25"/>
    <s v="Oct 02"/>
    <n v="49.487328000000005"/>
    <s v="Oct 02 49.49"/>
    <x v="0"/>
    <x v="1"/>
    <m/>
  </r>
  <r>
    <s v="OtsCC17ROGR_0170"/>
    <x v="3"/>
    <n v="5.0159422036069135"/>
    <n v="99.26"/>
    <n v="0.28000000000000003"/>
    <s v="170"/>
    <x v="43"/>
    <x v="5"/>
    <n v="156.25"/>
    <s v="Oct 02"/>
    <n v="49.487328000000005"/>
    <s v="Oct 02 49.49"/>
    <x v="1"/>
    <x v="0"/>
    <s v="Homozygous Spring"/>
  </r>
  <r>
    <s v="OtsCC17ROGR_0171"/>
    <x v="3"/>
    <n v="5.0159422036069135"/>
    <n v="3.32"/>
    <n v="3.45"/>
    <s v="171"/>
    <x v="43"/>
    <x v="5"/>
    <n v="156.25"/>
    <s v="Oct 02"/>
    <n v="49.487328000000005"/>
    <s v="Oct 02 49.49"/>
    <x v="0"/>
    <x v="0"/>
    <m/>
  </r>
  <r>
    <s v="OtsCC17ROGR_0172"/>
    <x v="3"/>
    <n v="15.939549669239746"/>
    <n v="99.26"/>
    <n v="0.18"/>
    <s v="172"/>
    <x v="43"/>
    <x v="5"/>
    <n v="156.25"/>
    <s v="Oct 02"/>
    <n v="49.487328000000005"/>
    <s v="Oct 02 49.49"/>
    <x v="1"/>
    <x v="0"/>
    <s v="Homozygous Spring"/>
  </r>
  <r>
    <s v="OtsCC17ROGR_0173"/>
    <x v="3"/>
    <n v="0.2229307646047517"/>
    <n v="1.48"/>
    <n v="7.14"/>
    <s v="173"/>
    <x v="43"/>
    <x v="5"/>
    <n v="156.25"/>
    <s v="Oct 02"/>
    <n v="49.487328000000005"/>
    <s v="Oct 02 49.49"/>
    <x v="0"/>
    <x v="1"/>
    <m/>
  </r>
  <r>
    <s v="OtsCC17ROGR_0174"/>
    <x v="3"/>
    <n v="11.146538230237585"/>
    <n v="91.14"/>
    <n v="2.0499999999999998"/>
    <s v="174"/>
    <x v="43"/>
    <x v="5"/>
    <n v="156.25"/>
    <s v="Oct 02"/>
    <n v="49.487328000000005"/>
    <s v="Oct 02 49.49"/>
    <x v="1"/>
    <x v="1"/>
    <m/>
  </r>
  <r>
    <s v="OtsCC17ROGR_0175"/>
    <x v="3"/>
    <n v="3.6783576159784035"/>
    <n v="35.42"/>
    <n v="6.69"/>
    <s v="175"/>
    <x v="43"/>
    <x v="5"/>
    <n v="156.25"/>
    <s v="Oct 02"/>
    <n v="49.487328000000005"/>
    <s v="Oct 02 49.49"/>
    <x v="0"/>
    <x v="0"/>
    <m/>
  </r>
  <r>
    <s v="OtsCC17ROGR_0176"/>
    <x v="3"/>
    <n v="24.856780253429815"/>
    <n v="99.26"/>
    <n v="0.65"/>
    <s v="176"/>
    <x v="43"/>
    <x v="5"/>
    <n v="156.25"/>
    <s v="Oct 02"/>
    <n v="49.487328000000005"/>
    <s v="Oct 02 49.49"/>
    <x v="1"/>
    <x v="0"/>
    <s v="Homozygous Spring"/>
  </r>
  <r>
    <s v="OtsCC17ROGR_0177"/>
    <x v="3"/>
    <n v="8.3599036726781879"/>
    <n v="69.37"/>
    <n v="6.62"/>
    <s v="177"/>
    <x v="43"/>
    <x v="5"/>
    <n v="156.25"/>
    <s v="Oct 02"/>
    <n v="49.487328000000005"/>
    <s v="Oct 02 49.49"/>
    <x v="0"/>
    <x v="0"/>
    <m/>
  </r>
  <r>
    <s v="OtsCC17ROGR_0178"/>
    <x v="3"/>
    <n v="5.7961998797235443"/>
    <n v="92.99"/>
    <n v="1.46"/>
    <s v="178"/>
    <x v="43"/>
    <x v="5"/>
    <n v="156.25"/>
    <s v="Oct 02"/>
    <n v="49.487328000000005"/>
    <s v="Oct 02 49.49"/>
    <x v="1"/>
    <x v="1"/>
    <s v="Heterozygous"/>
  </r>
  <r>
    <s v="OtsCC17ROGR_0179"/>
    <x v="3"/>
    <m/>
    <n v="9.59"/>
    <n v="12.68"/>
    <s v="179"/>
    <x v="43"/>
    <x v="0"/>
    <n v="154"/>
    <s v="Oct 02"/>
    <n v="45.866304"/>
    <s v="Oct 02 45.87"/>
    <x v="0"/>
    <x v="0"/>
    <m/>
  </r>
  <r>
    <s v="OtsCC17ROGR_0180"/>
    <x v="3"/>
    <m/>
    <n v="18.82"/>
    <n v="7.51"/>
    <s v="180"/>
    <x v="43"/>
    <x v="0"/>
    <n v="154"/>
    <s v="Oct 02"/>
    <n v="45.866304"/>
    <s v="Oct 02 45.87"/>
    <x v="0"/>
    <x v="0"/>
    <m/>
  </r>
  <r>
    <s v="OtsCC17ROGR_0181"/>
    <x v="3"/>
    <n v="15.939549669239746"/>
    <n v="99.63"/>
    <n v="0.36"/>
    <s v="181"/>
    <x v="43"/>
    <x v="0"/>
    <n v="154"/>
    <s v="Oct 02"/>
    <n v="45.866304"/>
    <s v="Oct 02 45.87"/>
    <x v="1"/>
    <x v="3"/>
    <s v="Homozygous Fall"/>
  </r>
  <r>
    <s v="OtsCC17ROGR_0182"/>
    <x v="3"/>
    <n v="4.347149909792658"/>
    <n v="0"/>
    <n v="0"/>
    <s v="182"/>
    <x v="43"/>
    <x v="0"/>
    <n v="154"/>
    <s v="Oct 02"/>
    <n v="45.866304"/>
    <s v="Oct 02 45.87"/>
    <x v="0"/>
    <x v="2"/>
    <m/>
  </r>
  <r>
    <s v="OtsCC17ROGR_0183"/>
    <x v="3"/>
    <n v="8.8057652018876933"/>
    <n v="2.58"/>
    <n v="6.54"/>
    <s v="183"/>
    <x v="43"/>
    <x v="0"/>
    <n v="154"/>
    <s v="Oct 02"/>
    <n v="45.866304"/>
    <s v="Oct 02 45.87"/>
    <x v="0"/>
    <x v="0"/>
    <m/>
  </r>
  <r>
    <s v="OtsCC17ROGR_0184"/>
    <x v="3"/>
    <n v="10.477745936423331"/>
    <n v="99.63"/>
    <n v="0.16"/>
    <s v="184"/>
    <x v="43"/>
    <x v="0"/>
    <n v="154"/>
    <s v="Oct 02"/>
    <n v="45.866304"/>
    <s v="Oct 02 45.87"/>
    <x v="1"/>
    <x v="0"/>
    <s v="Homozygous Spring"/>
  </r>
  <r>
    <s v="OtsCC17ROGR_0185"/>
    <x v="3"/>
    <n v="8.8057652018876933"/>
    <n v="8.1199999999999992"/>
    <n v="6.15"/>
    <s v="185"/>
    <x v="43"/>
    <x v="0"/>
    <n v="154"/>
    <s v="Oct 02"/>
    <n v="45.866304"/>
    <s v="Oct 02 45.87"/>
    <x v="0"/>
    <x v="0"/>
    <m/>
  </r>
  <r>
    <s v="OtsCC17ROGR_0186"/>
    <x v="3"/>
    <n v="6.3535267912354234"/>
    <n v="99.26"/>
    <n v="0.38"/>
    <s v="186"/>
    <x v="43"/>
    <x v="0"/>
    <n v="154"/>
    <s v="Oct 02"/>
    <n v="45.866304"/>
    <s v="Oct 02 45.87"/>
    <x v="1"/>
    <x v="0"/>
    <s v="Homozygous Spring"/>
  </r>
  <r>
    <s v="OtsCC17ROGR_0187"/>
    <x v="3"/>
    <n v="12.595588200168471"/>
    <n v="99.26"/>
    <n v="0.4"/>
    <s v="187"/>
    <x v="43"/>
    <x v="0"/>
    <n v="154"/>
    <s v="Oct 02"/>
    <n v="45.866304"/>
    <s v="Oct 02 45.87"/>
    <x v="1"/>
    <x v="0"/>
    <s v="Homozygous Spring"/>
  </r>
  <r>
    <s v="OtsCC17ROGR_0188"/>
    <x v="3"/>
    <n v="30.541514750850986"/>
    <n v="98.89"/>
    <n v="0.21"/>
    <s v="188"/>
    <x v="43"/>
    <x v="0"/>
    <n v="154"/>
    <s v="Oct 02"/>
    <n v="45.866304"/>
    <s v="Oct 02 45.87"/>
    <x v="1"/>
    <x v="0"/>
    <s v="Homozygous Spring"/>
  </r>
  <r>
    <s v="OtsCC17ROGR_0189"/>
    <x v="3"/>
    <n v="4.0127537628855299"/>
    <n v="94.83"/>
    <n v="1.85"/>
    <s v="189"/>
    <x v="43"/>
    <x v="0"/>
    <n v="154"/>
    <s v="Oct 02"/>
    <n v="45.866304"/>
    <s v="Oct 02 45.87"/>
    <x v="1"/>
    <x v="1"/>
    <s v="Heterozygous"/>
  </r>
  <r>
    <s v="OtsCC17ROGR_0190"/>
    <x v="3"/>
    <n v="1.4329382911423552"/>
    <n v="94.83"/>
    <n v="0.57999999999999996"/>
    <s v="190"/>
    <x v="43"/>
    <x v="0"/>
    <n v="154"/>
    <s v="Oct 02"/>
    <n v="45.866304"/>
    <s v="Oct 02 45.87"/>
    <x v="1"/>
    <x v="1"/>
    <s v="Heterozygous"/>
  </r>
  <r>
    <s v="OtsCC17ROGR_0191"/>
    <x v="3"/>
    <n v="10.477745936423331"/>
    <n v="36.9"/>
    <n v="4.2699999999999996"/>
    <s v="191"/>
    <x v="43"/>
    <x v="0"/>
    <n v="154"/>
    <s v="Oct 02"/>
    <n v="45.866304"/>
    <s v="Oct 02 45.87"/>
    <x v="0"/>
    <x v="0"/>
    <m/>
  </r>
  <r>
    <s v="OtsCC17ROGR_0192"/>
    <x v="3"/>
    <n v="1.3375845876285102"/>
    <n v="0"/>
    <n v="0"/>
    <s v="192"/>
    <x v="43"/>
    <x v="0"/>
    <n v="154"/>
    <s v="Oct 02"/>
    <n v="45.866304"/>
    <s v="Oct 02 45.87"/>
    <x v="0"/>
    <x v="2"/>
    <m/>
  </r>
  <r>
    <s v="OtsCC17ROGR_0193"/>
    <x v="3"/>
    <n v="11.369468994842336"/>
    <n v="99.26"/>
    <n v="0.48"/>
    <s v="193"/>
    <x v="43"/>
    <x v="0"/>
    <n v="154"/>
    <s v="Oct 02"/>
    <n v="45.866304"/>
    <s v="Oct 02 45.87"/>
    <x v="1"/>
    <x v="0"/>
    <s v="Heterozygous"/>
  </r>
  <r>
    <s v="OtsCC17ROGR_0194"/>
    <x v="3"/>
    <n v="12.038261288656592"/>
    <n v="65.680000000000007"/>
    <n v="5.59"/>
    <s v="194"/>
    <x v="43"/>
    <x v="0"/>
    <n v="154"/>
    <s v="Oct 02"/>
    <n v="45.866304"/>
    <s v="Oct 02 45.87"/>
    <x v="0"/>
    <x v="0"/>
    <m/>
  </r>
  <r>
    <s v="OtsCC17ROGR_0195"/>
    <x v="3"/>
    <m/>
    <n v="38.75"/>
    <n v="9.48"/>
    <s v="195"/>
    <x v="44"/>
    <x v="2"/>
    <n v="150"/>
    <s v="Oct 03"/>
    <n v="39.428927999999999"/>
    <s v="Oct 03 39.43"/>
    <x v="0"/>
    <x v="0"/>
    <m/>
  </r>
  <r>
    <s v="OtsCC17ROGR_0196"/>
    <x v="3"/>
    <m/>
    <n v="12.55"/>
    <n v="9.07"/>
    <s v="196"/>
    <x v="44"/>
    <x v="2"/>
    <n v="150"/>
    <s v="Oct 03"/>
    <n v="39.428927999999999"/>
    <s v="Oct 03 39.43"/>
    <x v="0"/>
    <x v="0"/>
    <m/>
  </r>
  <r>
    <s v="OtsCC17ROGR_0197"/>
    <x v="3"/>
    <n v="3.0095653221641481"/>
    <n v="23.99"/>
    <n v="5.66"/>
    <s v="197"/>
    <x v="44"/>
    <x v="2"/>
    <n v="150"/>
    <s v="Oct 03"/>
    <n v="39.428927999999999"/>
    <s v="Oct 03 39.43"/>
    <x v="0"/>
    <x v="0"/>
    <m/>
  </r>
  <r>
    <s v="OtsCC17ROGR_0198"/>
    <x v="3"/>
    <n v="1.8949114991403897"/>
    <n v="33.58"/>
    <n v="2.57"/>
    <s v="198"/>
    <x v="44"/>
    <x v="2"/>
    <n v="150"/>
    <s v="Oct 03"/>
    <n v="39.428927999999999"/>
    <s v="Oct 03 39.43"/>
    <x v="0"/>
    <x v="1"/>
    <m/>
  </r>
  <r>
    <s v="OtsCC17ROGR_0199"/>
    <x v="3"/>
    <n v="2.0063768814427649"/>
    <n v="81.92"/>
    <n v="1.31"/>
    <s v="199"/>
    <x v="44"/>
    <x v="2"/>
    <n v="150"/>
    <s v="Oct 03"/>
    <n v="39.428927999999999"/>
    <s v="Oct 03 39.43"/>
    <x v="0"/>
    <x v="0"/>
    <m/>
  </r>
  <r>
    <s v="OtsCC17ROGR_0200"/>
    <x v="3"/>
    <n v="1.560515352233262"/>
    <n v="99.26"/>
    <n v="0.32"/>
    <s v="200"/>
    <x v="44"/>
    <x v="2"/>
    <n v="150"/>
    <s v="Oct 03"/>
    <n v="39.428927999999999"/>
    <s v="Oct 03 39.43"/>
    <x v="1"/>
    <x v="0"/>
    <s v="Heterozygous"/>
  </r>
  <r>
    <s v="OtsCC17ROGR_0201"/>
    <x v="3"/>
    <n v="3.121030704466524"/>
    <n v="60.15"/>
    <n v="3.47"/>
    <s v="201"/>
    <x v="44"/>
    <x v="2"/>
    <n v="150"/>
    <s v="Oct 03"/>
    <n v="39.428927999999999"/>
    <s v="Oct 03 39.43"/>
    <x v="0"/>
    <x v="0"/>
    <m/>
  </r>
  <r>
    <s v="OtsCC17ROGR_0202"/>
    <x v="3"/>
    <n v="1.2261192053261343"/>
    <n v="8.86"/>
    <n v="0.94"/>
    <s v="202"/>
    <x v="44"/>
    <x v="2"/>
    <n v="150"/>
    <s v="Oct 03"/>
    <n v="39.428927999999999"/>
    <s v="Oct 03 39.43"/>
    <x v="0"/>
    <x v="0"/>
    <m/>
  </r>
  <r>
    <s v="OtsCC17ROGR_0203"/>
    <x v="3"/>
    <n v="2.3407730283498931"/>
    <n v="89.67"/>
    <n v="1.43"/>
    <s v="203"/>
    <x v="44"/>
    <x v="2"/>
    <n v="150"/>
    <s v="Oct 03"/>
    <n v="39.428927999999999"/>
    <s v="Oct 03 39.43"/>
    <x v="0"/>
    <x v="0"/>
    <m/>
  </r>
  <r>
    <s v="OtsCC17ROGR_0204"/>
    <x v="3"/>
    <n v="15.04782661082074"/>
    <n v="76.38"/>
    <n v="4.26"/>
    <s v="204"/>
    <x v="44"/>
    <x v="2"/>
    <n v="150"/>
    <s v="Oct 03"/>
    <n v="39.428927999999999"/>
    <s v="Oct 03 39.43"/>
    <x v="0"/>
    <x v="2"/>
    <m/>
  </r>
  <r>
    <s v="OtsCC17ROGR_0205"/>
    <x v="3"/>
    <n v="9.3630921133995724"/>
    <n v="13.28"/>
    <n v="5.2"/>
    <s v="205"/>
    <x v="44"/>
    <x v="2"/>
    <n v="150"/>
    <s v="Oct 03"/>
    <n v="39.428927999999999"/>
    <s v="Oct 03 39.43"/>
    <x v="0"/>
    <x v="1"/>
    <m/>
  </r>
  <r>
    <s v="OtsCC17ROGR_0206"/>
    <x v="3"/>
    <n v="8.4713690549805634"/>
    <n v="1.48"/>
    <n v="8.6199999999999992"/>
    <s v="206"/>
    <x v="44"/>
    <x v="2"/>
    <n v="150"/>
    <s v="Oct 03"/>
    <n v="39.428927999999999"/>
    <s v="Oct 03 39.43"/>
    <x v="0"/>
    <x v="0"/>
    <m/>
  </r>
  <r>
    <s v="OtsCC17ROGR_0207"/>
    <x v="3"/>
    <n v="5.5732691151187925"/>
    <n v="29.52"/>
    <n v="5.35"/>
    <s v="207"/>
    <x v="44"/>
    <x v="2"/>
    <n v="150"/>
    <s v="Oct 03"/>
    <n v="39.428927999999999"/>
    <s v="Oct 03 39.43"/>
    <x v="0"/>
    <x v="2"/>
    <m/>
  </r>
  <r>
    <s v="OtsCC17ROGR_0208"/>
    <x v="3"/>
    <n v="4.6815460566997862"/>
    <n v="82.66"/>
    <n v="2.0499999999999998"/>
    <s v="208"/>
    <x v="44"/>
    <x v="2"/>
    <n v="150"/>
    <s v="Oct 03"/>
    <n v="39.428927999999999"/>
    <s v="Oct 03 39.43"/>
    <x v="0"/>
    <x v="1"/>
    <m/>
  </r>
  <r>
    <s v="OtsCC17ROGR_0209"/>
    <x v="3"/>
    <n v="6.9108537027473025"/>
    <n v="0"/>
    <n v="0"/>
    <s v="209"/>
    <x v="44"/>
    <x v="2"/>
    <n v="150"/>
    <s v="Oct 03"/>
    <n v="39.428927999999999"/>
    <s v="Oct 03 39.43"/>
    <x v="0"/>
    <x v="1"/>
    <m/>
  </r>
  <r>
    <s v="OtsCC17ROGR_0210"/>
    <x v="3"/>
    <n v="10.589211318725706"/>
    <n v="1.1100000000000001"/>
    <n v="0"/>
    <s v="210"/>
    <x v="44"/>
    <x v="2"/>
    <n v="150"/>
    <s v="Oct 03"/>
    <n v="39.428927999999999"/>
    <s v="Oct 03 39.43"/>
    <x v="0"/>
    <x v="0"/>
    <m/>
  </r>
  <r>
    <s v="OtsCC17ROGR_0211"/>
    <x v="3"/>
    <n v="4.9044768213045371"/>
    <n v="0.37"/>
    <n v="6.67"/>
    <s v="211"/>
    <x v="44"/>
    <x v="2"/>
    <n v="150"/>
    <s v="Oct 03"/>
    <n v="39.428927999999999"/>
    <s v="Oct 03 39.43"/>
    <x v="0"/>
    <x v="0"/>
    <m/>
  </r>
  <r>
    <s v="OtsCC17ROGR_0212"/>
    <x v="3"/>
    <n v="5.4618037328164171"/>
    <n v="67.53"/>
    <n v="5.68"/>
    <s v="212"/>
    <x v="44"/>
    <x v="2"/>
    <n v="150"/>
    <s v="Oct 03"/>
    <n v="39.428927999999999"/>
    <s v="Oct 03 39.43"/>
    <x v="0"/>
    <x v="1"/>
    <m/>
  </r>
  <r>
    <s v="OtsCC17ROGR_0213"/>
    <x v="3"/>
    <m/>
    <n v="52.03"/>
    <n v="6.88"/>
    <s v="213"/>
    <x v="44"/>
    <x v="1"/>
    <n v="147.4"/>
    <s v="Oct 03"/>
    <n v="35.244633600000007"/>
    <s v="Oct 03 35.24"/>
    <x v="0"/>
    <x v="1"/>
    <m/>
  </r>
  <r>
    <s v="OtsCC17ROGR_0214"/>
    <x v="3"/>
    <m/>
    <n v="53.14"/>
    <n v="7.05"/>
    <s v="214"/>
    <x v="44"/>
    <x v="1"/>
    <n v="147.4"/>
    <s v="Oct 03"/>
    <n v="35.244633600000007"/>
    <s v="Oct 03 35.24"/>
    <x v="0"/>
    <x v="0"/>
    <m/>
  </r>
  <r>
    <s v="OtsCC17ROGR_0215"/>
    <x v="3"/>
    <n v="8.8057652018876933"/>
    <n v="95.94"/>
    <n v="0.72"/>
    <s v="215"/>
    <x v="44"/>
    <x v="1"/>
    <n v="147.4"/>
    <s v="Oct 03"/>
    <n v="35.244633600000007"/>
    <s v="Oct 03 35.24"/>
    <x v="1"/>
    <x v="1"/>
    <s v="Heterozygous"/>
  </r>
  <r>
    <s v="OtsCC17ROGR_0216"/>
    <x v="3"/>
    <n v="4.1242191451879062"/>
    <n v="98.89"/>
    <n v="0.32"/>
    <s v="216"/>
    <x v="44"/>
    <x v="1"/>
    <n v="147.4"/>
    <s v="Oct 03"/>
    <n v="35.244633600000007"/>
    <s v="Oct 03 35.24"/>
    <x v="1"/>
    <x v="0"/>
    <s v="Homozygous Spring"/>
  </r>
  <r>
    <s v="OtsCC17ROGR_0217"/>
    <x v="3"/>
    <n v="1.3375845876285102"/>
    <n v="0"/>
    <n v="0"/>
    <s v="217"/>
    <x v="44"/>
    <x v="1"/>
    <n v="147.4"/>
    <s v="Oct 03"/>
    <n v="35.244633600000007"/>
    <s v="Oct 03 35.24"/>
    <x v="0"/>
    <x v="0"/>
    <m/>
  </r>
  <r>
    <s v="OtsCC17ROGR_0218"/>
    <x v="3"/>
    <n v="2.0063768814427649"/>
    <n v="94.83"/>
    <n v="1.1599999999999999"/>
    <s v="218"/>
    <x v="44"/>
    <x v="1"/>
    <n v="147.4"/>
    <s v="Oct 03"/>
    <n v="35.244633600000007"/>
    <s v="Oct 03 35.24"/>
    <x v="1"/>
    <x v="0"/>
    <s v="Homozygous Spring"/>
  </r>
  <r>
    <s v="OtsCC17ROGR_0219"/>
    <x v="3"/>
    <n v="0.33439614690712754"/>
    <n v="0"/>
    <n v="0"/>
    <s v="219"/>
    <x v="44"/>
    <x v="1"/>
    <n v="147.4"/>
    <s v="Oct 03"/>
    <n v="35.244633600000007"/>
    <s v="Oct 03 35.24"/>
    <x v="0"/>
    <x v="2"/>
    <m/>
  </r>
  <r>
    <s v="OtsCC17ROGR_0220"/>
    <x v="3"/>
    <n v="7.0223190850496779"/>
    <n v="75.650000000000006"/>
    <n v="3.87"/>
    <s v="220"/>
    <x v="44"/>
    <x v="1"/>
    <n v="147.4"/>
    <s v="Oct 03"/>
    <n v="35.244633600000007"/>
    <s v="Oct 03 35.24"/>
    <x v="0"/>
    <x v="0"/>
    <m/>
  </r>
  <r>
    <s v="OtsCC17ROGR_0221"/>
    <x v="3"/>
    <n v="1.6719807345356377"/>
    <n v="0.74"/>
    <n v="8.33"/>
    <s v="221"/>
    <x v="44"/>
    <x v="1"/>
    <n v="147.4"/>
    <s v="Oct 03"/>
    <n v="35.244633600000007"/>
    <s v="Oct 03 35.24"/>
    <x v="0"/>
    <x v="0"/>
    <m/>
  </r>
  <r>
    <s v="OtsCC17ROGR_0222"/>
    <x v="3"/>
    <n v="4.1242191451879062"/>
    <n v="25.46"/>
    <n v="3.44"/>
    <s v="222"/>
    <x v="44"/>
    <x v="1"/>
    <n v="147.4"/>
    <s v="Oct 03"/>
    <n v="35.244633600000007"/>
    <s v="Oct 03 35.24"/>
    <x v="0"/>
    <x v="0"/>
    <m/>
  </r>
  <r>
    <s v="OtsCC17ROGR_0223"/>
    <x v="3"/>
    <n v="8.9172305841900688"/>
    <n v="6.27"/>
    <n v="6.33"/>
    <s v="223"/>
    <x v="44"/>
    <x v="1"/>
    <n v="147.4"/>
    <s v="Oct 03"/>
    <n v="35.244633600000007"/>
    <s v="Oct 03 35.24"/>
    <x v="0"/>
    <x v="0"/>
    <m/>
  </r>
  <r>
    <s v="OtsCC17ROGR_0224"/>
    <x v="3"/>
    <n v="16.942738109961127"/>
    <n v="28.78"/>
    <n v="6.6"/>
    <s v="224"/>
    <x v="44"/>
    <x v="1"/>
    <n v="147.4"/>
    <s v="Oct 03"/>
    <n v="35.244633600000007"/>
    <s v="Oct 03 35.24"/>
    <x v="0"/>
    <x v="0"/>
    <m/>
  </r>
  <r>
    <s v="OtsCC17ROGR_0225"/>
    <x v="3"/>
    <n v="0.44586152920950339"/>
    <n v="0.37"/>
    <n v="0"/>
    <s v="225"/>
    <x v="44"/>
    <x v="1"/>
    <n v="147.4"/>
    <s v="Oct 03"/>
    <n v="35.244633600000007"/>
    <s v="Oct 03 35.24"/>
    <x v="0"/>
    <x v="0"/>
    <m/>
  </r>
  <r>
    <s v="OtsCC17ROGR_0226"/>
    <x v="3"/>
    <n v="0"/>
    <n v="81.55"/>
    <n v="1.89"/>
    <s v="226"/>
    <x v="44"/>
    <x v="1"/>
    <n v="147.4"/>
    <s v="Oct 03"/>
    <n v="35.244633600000007"/>
    <s v="Oct 03 35.24"/>
    <x v="0"/>
    <x v="0"/>
    <m/>
  </r>
  <r>
    <s v="OtsCC17ROGR_0227"/>
    <x v="3"/>
    <n v="7.9140421434686852"/>
    <n v="96.31"/>
    <n v="0.93"/>
    <s v="227"/>
    <x v="44"/>
    <x v="1"/>
    <n v="147.4"/>
    <s v="Oct 03"/>
    <n v="35.244633600000007"/>
    <s v="Oct 03 35.24"/>
    <x v="1"/>
    <x v="0"/>
    <s v="Homozygous Spring"/>
  </r>
  <r>
    <s v="OtsCC17ROGR_0228"/>
    <x v="3"/>
    <n v="3.3439614690712753"/>
    <n v="17.71"/>
    <n v="3.65"/>
    <s v="228"/>
    <x v="44"/>
    <x v="1"/>
    <n v="147.4"/>
    <s v="Oct 03"/>
    <n v="35.244633600000007"/>
    <s v="Oct 03 35.24"/>
    <x v="0"/>
    <x v="1"/>
    <m/>
  </r>
  <r>
    <s v="OtsCC17ROGR_0229"/>
    <x v="3"/>
    <n v="1.1146538230237586"/>
    <n v="0.37"/>
    <n v="0"/>
    <s v="229"/>
    <x v="44"/>
    <x v="1"/>
    <n v="147.4"/>
    <s v="Oct 03"/>
    <n v="35.244633600000007"/>
    <s v="Oct 03 35.24"/>
    <x v="0"/>
    <x v="3"/>
    <m/>
  </r>
  <r>
    <s v="OtsCC17ROGR_0230"/>
    <x v="3"/>
    <n v="9.5860228780043233"/>
    <n v="99.26"/>
    <n v="0.31"/>
    <s v="230"/>
    <x v="44"/>
    <x v="1"/>
    <n v="147.4"/>
    <s v="Oct 03"/>
    <n v="35.244633600000007"/>
    <s v="Oct 03 35.24"/>
    <x v="1"/>
    <x v="0"/>
    <s v="Homozygous Spring"/>
  </r>
  <r>
    <s v="OtsCC17ROGR_0231"/>
    <x v="3"/>
    <n v="10.477745936423331"/>
    <n v="47.23"/>
    <n v="3.67"/>
    <s v="231"/>
    <x v="44"/>
    <x v="1"/>
    <n v="147.4"/>
    <s v="Oct 03"/>
    <n v="35.244633600000007"/>
    <s v="Oct 03 35.24"/>
    <x v="0"/>
    <x v="0"/>
    <m/>
  </r>
  <r>
    <s v="OtsCC17ROGR_0232"/>
    <x v="3"/>
    <n v="17.72299578607776"/>
    <n v="0.74"/>
    <n v="9.09"/>
    <s v="232"/>
    <x v="44"/>
    <x v="1"/>
    <n v="147.4"/>
    <s v="Oct 03"/>
    <n v="35.244633600000007"/>
    <s v="Oct 03 35.24"/>
    <x v="0"/>
    <x v="0"/>
    <m/>
  </r>
  <r>
    <s v="OtsCC17ROGR_0233"/>
    <x v="3"/>
    <n v="4.2356845274902817"/>
    <n v="80.44"/>
    <n v="4.03"/>
    <s v="233"/>
    <x v="44"/>
    <x v="1"/>
    <n v="147.4"/>
    <s v="Oct 03"/>
    <n v="35.244633600000007"/>
    <s v="Oct 03 35.24"/>
    <x v="0"/>
    <x v="1"/>
    <m/>
  </r>
  <r>
    <s v="OtsCC17ROGR_0234"/>
    <x v="3"/>
    <m/>
    <n v="28.78"/>
    <n v="10.23"/>
    <s v="234"/>
    <x v="45"/>
    <x v="3"/>
    <n v="144.19999999999999"/>
    <s v="Oct 04"/>
    <n v="30.094732799999981"/>
    <s v="Oct 04 30.09"/>
    <x v="0"/>
    <x v="0"/>
    <m/>
  </r>
  <r>
    <s v="OtsCC17ROGR_0235"/>
    <x v="3"/>
    <m/>
    <n v="21.4"/>
    <n v="9.51"/>
    <s v="235"/>
    <x v="45"/>
    <x v="3"/>
    <n v="144.19999999999999"/>
    <s v="Oct 04"/>
    <n v="30.094732799999981"/>
    <s v="Oct 04 30.09"/>
    <x v="0"/>
    <x v="0"/>
    <m/>
  </r>
  <r>
    <s v="OtsCC17ROGR_0236"/>
    <x v="3"/>
    <n v="6.0191306443282961"/>
    <n v="99.63"/>
    <n v="0.32"/>
    <s v="236"/>
    <x v="45"/>
    <x v="3"/>
    <n v="144.19999999999999"/>
    <s v="Oct 04"/>
    <n v="30.094732799999981"/>
    <s v="Oct 04 30.09"/>
    <x v="1"/>
    <x v="0"/>
    <s v="Homozygous Spring"/>
  </r>
  <r>
    <s v="OtsCC17ROGR_0237"/>
    <x v="3"/>
    <n v="12.9299843470756"/>
    <n v="0"/>
    <n v="0"/>
    <s v="237"/>
    <x v="45"/>
    <x v="3"/>
    <n v="144.19999999999999"/>
    <s v="Oct 04"/>
    <n v="30.094732799999981"/>
    <s v="Oct 04 30.09"/>
    <x v="0"/>
    <x v="0"/>
    <m/>
  </r>
  <r>
    <s v="OtsCC17ROGR_0238"/>
    <x v="3"/>
    <n v="8.0255075257710597"/>
    <n v="98.89"/>
    <n v="0.39"/>
    <s v="238"/>
    <x v="45"/>
    <x v="3"/>
    <n v="144.19999999999999"/>
    <s v="Oct 04"/>
    <n v="30.094732799999981"/>
    <s v="Oct 04 30.09"/>
    <x v="1"/>
    <x v="0"/>
    <s v="Homozygous Spring"/>
  </r>
  <r>
    <s v="OtsCC17ROGR_0239"/>
    <x v="3"/>
    <n v="1.4490499699308861"/>
    <n v="51.66"/>
    <n v="4.82"/>
    <s v="239"/>
    <x v="45"/>
    <x v="3"/>
    <n v="144.19999999999999"/>
    <s v="Oct 04"/>
    <n v="30.094732799999981"/>
    <s v="Oct 04 30.09"/>
    <x v="0"/>
    <x v="0"/>
    <m/>
  </r>
  <r>
    <s v="OtsCC17ROGR_0240"/>
    <x v="3"/>
    <n v="5.0159422036069135"/>
    <n v="0"/>
    <n v="0"/>
    <s v="240"/>
    <x v="45"/>
    <x v="3"/>
    <n v="144.19999999999999"/>
    <s v="Oct 04"/>
    <n v="30.094732799999981"/>
    <s v="Oct 04 30.09"/>
    <x v="0"/>
    <x v="0"/>
    <m/>
  </r>
  <r>
    <s v="OtsCC17ROGR_0241"/>
    <x v="3"/>
    <n v="8.8057652018876933"/>
    <n v="32.1"/>
    <n v="6.11"/>
    <s v="241"/>
    <x v="45"/>
    <x v="3"/>
    <n v="144.19999999999999"/>
    <s v="Oct 04"/>
    <n v="30.094732799999981"/>
    <s v="Oct 04 30.09"/>
    <x v="0"/>
    <x v="1"/>
    <m/>
  </r>
  <r>
    <s v="OtsCC17ROGR_0242"/>
    <x v="3"/>
    <n v="0.33439614690712754"/>
    <n v="32.840000000000003"/>
    <n v="4.2300000000000004"/>
    <s v="242"/>
    <x v="45"/>
    <x v="3"/>
    <n v="144.19999999999999"/>
    <s v="Oct 04"/>
    <n v="30.094732799999981"/>
    <s v="Oct 04 30.09"/>
    <x v="0"/>
    <x v="0"/>
    <m/>
  </r>
  <r>
    <s v="OtsCC17ROGR_0243"/>
    <x v="3"/>
    <n v="4.1242191451879062"/>
    <n v="99.26"/>
    <n v="0.37"/>
    <s v="243"/>
    <x v="45"/>
    <x v="3"/>
    <n v="144.19999999999999"/>
    <s v="Oct 04"/>
    <n v="30.094732799999981"/>
    <s v="Oct 04 30.09"/>
    <x v="1"/>
    <x v="0"/>
    <s v="Homozygous Spring"/>
  </r>
  <r>
    <s v="OtsCC17ROGR_0244"/>
    <x v="3"/>
    <n v="2.4522384106522686"/>
    <n v="98.52"/>
    <n v="0.56999999999999995"/>
    <s v="244"/>
    <x v="45"/>
    <x v="3"/>
    <n v="144.19999999999999"/>
    <s v="Oct 04"/>
    <n v="30.094732799999981"/>
    <s v="Oct 04 30.09"/>
    <x v="1"/>
    <x v="0"/>
    <s v="Homozygous Spring"/>
  </r>
  <r>
    <s v="OtsCC17ROGR_0245"/>
    <x v="3"/>
    <n v="9.8089536426090742"/>
    <n v="0.37"/>
    <n v="0"/>
    <s v="245"/>
    <x v="45"/>
    <x v="3"/>
    <n v="144.19999999999999"/>
    <s v="Oct 04"/>
    <n v="30.094732799999981"/>
    <s v="Oct 04 30.09"/>
    <x v="0"/>
    <x v="1"/>
    <m/>
  </r>
  <r>
    <s v="OtsCC17ROGR_0246"/>
    <x v="3"/>
    <n v="14.156103552401731"/>
    <n v="1.48"/>
    <n v="5.36"/>
    <s v="246"/>
    <x v="45"/>
    <x v="3"/>
    <n v="144.19999999999999"/>
    <s v="Oct 04"/>
    <n v="30.094732799999981"/>
    <s v="Oct 04 30.09"/>
    <x v="0"/>
    <x v="0"/>
    <m/>
  </r>
  <r>
    <s v="OtsCC17ROGR_0247"/>
    <x v="3"/>
    <n v="10.812142083330459"/>
    <n v="48.71"/>
    <n v="7.25"/>
    <s v="247"/>
    <x v="45"/>
    <x v="3"/>
    <n v="144.19999999999999"/>
    <s v="Oct 04"/>
    <n v="30.094732799999981"/>
    <s v="Oct 04 30.09"/>
    <x v="0"/>
    <x v="0"/>
    <m/>
  </r>
  <r>
    <s v="OtsCC17ROGR_0248"/>
    <x v="3"/>
    <n v="14.044638170099356"/>
    <n v="57.2"/>
    <n v="3.02"/>
    <s v="248"/>
    <x v="45"/>
    <x v="3"/>
    <n v="144.19999999999999"/>
    <s v="Oct 04"/>
    <n v="30.094732799999981"/>
    <s v="Oct 04 30.09"/>
    <x v="0"/>
    <x v="3"/>
    <m/>
  </r>
  <r>
    <s v="OtsCC17ROGR_0249"/>
    <x v="3"/>
    <n v="3.121030704466524"/>
    <n v="0.74"/>
    <n v="10"/>
    <s v="249"/>
    <x v="45"/>
    <x v="3"/>
    <n v="144.19999999999999"/>
    <s v="Oct 04"/>
    <n v="30.094732799999981"/>
    <s v="Oct 04 30.09"/>
    <x v="0"/>
    <x v="1"/>
    <m/>
  </r>
  <r>
    <s v="OtsCC17ROGR_0250"/>
    <x v="3"/>
    <n v="14.824895846215989"/>
    <n v="99.26"/>
    <n v="0.22"/>
    <s v="250"/>
    <x v="45"/>
    <x v="3"/>
    <n v="144.19999999999999"/>
    <s v="Oct 04"/>
    <n v="30.094732799999981"/>
    <s v="Oct 04 30.09"/>
    <x v="1"/>
    <x v="1"/>
    <s v="Heterozygous"/>
  </r>
  <r>
    <s v="OtsCC17ROGR_0251"/>
    <x v="3"/>
    <n v="1.560515352233262"/>
    <n v="96.68"/>
    <n v="0.62"/>
    <s v="251"/>
    <x v="45"/>
    <x v="3"/>
    <n v="144.19999999999999"/>
    <s v="Oct 04"/>
    <n v="30.094732799999981"/>
    <s v="Oct 04 30.09"/>
    <x v="1"/>
    <x v="1"/>
    <s v="Heterozygous"/>
  </r>
  <r>
    <s v="OtsCC17ROGR_0252"/>
    <x v="3"/>
    <n v="3.0095653221641481"/>
    <n v="62.36"/>
    <n v="5.76"/>
    <s v="252"/>
    <x v="45"/>
    <x v="3"/>
    <n v="144.19999999999999"/>
    <s v="Oct 04"/>
    <n v="30.094732799999981"/>
    <s v="Oct 04 30.09"/>
    <x v="0"/>
    <x v="1"/>
    <m/>
  </r>
  <r>
    <s v="OtsCC17ROGR_0253"/>
    <x v="3"/>
    <n v="14.379034317006484"/>
    <n v="98.89"/>
    <n v="0.77"/>
    <s v="253"/>
    <x v="45"/>
    <x v="3"/>
    <n v="144.19999999999999"/>
    <s v="Oct 04"/>
    <n v="30.094732799999981"/>
    <s v="Oct 04 30.09"/>
    <x v="1"/>
    <x v="1"/>
    <s v="Heterozygous"/>
  </r>
  <r>
    <s v="OtsCC17ROGR_0254"/>
    <x v="3"/>
    <n v="5.1274075859092889"/>
    <n v="25.83"/>
    <n v="5.21"/>
    <s v="254"/>
    <x v="45"/>
    <x v="3"/>
    <n v="144.19999999999999"/>
    <s v="Oct 04"/>
    <n v="30.094732799999981"/>
    <s v="Oct 04 30.09"/>
    <x v="0"/>
    <x v="0"/>
    <m/>
  </r>
  <r>
    <s v="OtsCC17ROGR_0255"/>
    <x v="3"/>
    <n v="0.5573269115118793"/>
    <n v="67.16"/>
    <n v="5.07"/>
    <s v="255"/>
    <x v="45"/>
    <x v="3"/>
    <n v="144.19999999999999"/>
    <s v="Oct 04"/>
    <n v="30.094732799999981"/>
    <s v="Oct 04 30.09"/>
    <x v="0"/>
    <x v="1"/>
    <m/>
  </r>
  <r>
    <s v="OtsCC17ROGR_0256"/>
    <x v="3"/>
    <n v="3.0095653221641481"/>
    <n v="98.89"/>
    <n v="0.87"/>
    <s v="256"/>
    <x v="45"/>
    <x v="3"/>
    <n v="144.19999999999999"/>
    <s v="Oct 04"/>
    <n v="30.094732799999981"/>
    <s v="Oct 04 30.09"/>
    <x v="1"/>
    <x v="0"/>
    <s v="Homozygous Spring"/>
  </r>
  <r>
    <s v="OtsCC17ROGR_0257"/>
    <x v="3"/>
    <n v="5.9076652620259198"/>
    <n v="39.85"/>
    <n v="3.58"/>
    <s v="257"/>
    <x v="45"/>
    <x v="3"/>
    <n v="144.19999999999999"/>
    <s v="Oct 04"/>
    <n v="30.094732799999981"/>
    <s v="Oct 04 30.09"/>
    <x v="0"/>
    <x v="1"/>
    <m/>
  </r>
  <r>
    <s v="OtsCC17ROGR_0258"/>
    <x v="3"/>
    <n v="10.700676701028081"/>
    <n v="71.959999999999994"/>
    <n v="4.67"/>
    <s v="258"/>
    <x v="45"/>
    <x v="3"/>
    <n v="144.19999999999999"/>
    <s v="Oct 04"/>
    <n v="30.094732799999981"/>
    <s v="Oct 04 30.09"/>
    <x v="0"/>
    <x v="0"/>
    <m/>
  </r>
  <r>
    <s v="OtsCC17ROGR_0259"/>
    <x v="3"/>
    <n v="2.6751691752570204"/>
    <n v="92.25"/>
    <n v="2.4900000000000002"/>
    <s v="259"/>
    <x v="45"/>
    <x v="3"/>
    <n v="144.19999999999999"/>
    <s v="Oct 04"/>
    <n v="30.094732799999981"/>
    <s v="Oct 04 30.09"/>
    <x v="1"/>
    <x v="0"/>
    <s v="Homozygous Spring"/>
  </r>
  <r>
    <s v="OtsCC17ROGR_0260"/>
    <x v="3"/>
    <n v="0.89172305841900679"/>
    <n v="77.86"/>
    <n v="4.0999999999999996"/>
    <s v="260"/>
    <x v="45"/>
    <x v="3"/>
    <n v="144.19999999999999"/>
    <s v="Oct 04"/>
    <n v="30.094732799999981"/>
    <s v="Oct 04 30.09"/>
    <x v="0"/>
    <x v="0"/>
    <m/>
  </r>
  <r>
    <s v="OtsCC17ROGR_0261"/>
    <x v="3"/>
    <n v="10.031884407213827"/>
    <n v="0"/>
    <n v="0"/>
    <s v="261"/>
    <x v="45"/>
    <x v="3"/>
    <n v="144.19999999999999"/>
    <s v="Oct 04"/>
    <n v="30.094732799999981"/>
    <s v="Oct 04 30.09"/>
    <x v="0"/>
    <x v="0"/>
    <m/>
  </r>
  <r>
    <s v="OtsCC17ROGR_0262"/>
    <x v="3"/>
    <n v="16.273945816146874"/>
    <n v="45.02"/>
    <n v="5.6"/>
    <s v="262"/>
    <x v="45"/>
    <x v="3"/>
    <n v="144.19999999999999"/>
    <s v="Oct 04"/>
    <n v="30.094732799999981"/>
    <s v="Oct 04 30.09"/>
    <x v="0"/>
    <x v="0"/>
    <m/>
  </r>
  <r>
    <s v="OtsCC17ROGR_0263"/>
    <x v="3"/>
    <n v="11.926795906354215"/>
    <n v="85.61"/>
    <n v="3.07"/>
    <s v="263"/>
    <x v="45"/>
    <x v="3"/>
    <n v="144.19999999999999"/>
    <s v="Oct 04"/>
    <n v="30.094732799999981"/>
    <s v="Oct 04 30.09"/>
    <x v="0"/>
    <x v="0"/>
    <m/>
  </r>
  <r>
    <s v="OtsCC17ROGR_0264"/>
    <x v="3"/>
    <n v="12.707053582470847"/>
    <n v="94.1"/>
    <n v="1.98"/>
    <s v="264"/>
    <x v="45"/>
    <x v="3"/>
    <n v="144.19999999999999"/>
    <s v="Oct 04"/>
    <n v="30.094732799999981"/>
    <s v="Oct 04 30.09"/>
    <x v="1"/>
    <x v="1"/>
    <s v="Heterozygous"/>
  </r>
  <r>
    <s v="OtsCC17ROGR_0265"/>
    <x v="3"/>
    <m/>
    <n v="9.23"/>
    <n v="7.59"/>
    <s v="265"/>
    <x v="45"/>
    <x v="6"/>
    <n v="140"/>
    <s v="Oct 04"/>
    <n v="23.335488000000002"/>
    <s v="Oct 04 23.34"/>
    <x v="0"/>
    <x v="0"/>
    <m/>
  </r>
  <r>
    <s v="OtsCC17ROGR_0266"/>
    <x v="3"/>
    <m/>
    <n v="10.7"/>
    <n v="12.19"/>
    <s v="266"/>
    <x v="45"/>
    <x v="6"/>
    <n v="140"/>
    <s v="Oct 04"/>
    <n v="23.335488000000002"/>
    <s v="Oct 04 23.34"/>
    <x v="0"/>
    <x v="0"/>
    <m/>
  </r>
  <r>
    <s v="OtsCC17ROGR_0267"/>
    <x v="3"/>
    <n v="0.34561557837532697"/>
    <n v="36.159999999999997"/>
    <n v="6.81"/>
    <s v="267"/>
    <x v="45"/>
    <x v="6"/>
    <n v="140"/>
    <s v="Oct 04"/>
    <n v="23.335488000000002"/>
    <s v="Oct 04 23.34"/>
    <x v="0"/>
    <x v="1"/>
    <m/>
  </r>
  <r>
    <s v="OtsCC17ROGR_0268"/>
    <x v="3"/>
    <n v="50"/>
    <n v="99.26"/>
    <n v="0.41"/>
    <s v="268"/>
    <x v="45"/>
    <x v="6"/>
    <n v="140"/>
    <s v="Oct 04"/>
    <n v="23.335488000000002"/>
    <s v="Oct 04 23.34"/>
    <x v="1"/>
    <x v="3"/>
    <s v="Homozygous Fall"/>
  </r>
  <r>
    <s v="OtsCC17ROGR_0269"/>
    <x v="3"/>
    <n v="2.5345142414190645"/>
    <n v="45.76"/>
    <n v="4.55"/>
    <s v="269"/>
    <x v="45"/>
    <x v="6"/>
    <n v="140"/>
    <s v="Oct 04"/>
    <n v="23.335488000000002"/>
    <s v="Oct 04 23.34"/>
    <x v="0"/>
    <x v="0"/>
    <m/>
  </r>
  <r>
    <s v="OtsCC17ROGR_0270"/>
    <x v="3"/>
    <n v="2.9761026046802761"/>
    <n v="96.68"/>
    <n v="1.06"/>
    <s v="270"/>
    <x v="45"/>
    <x v="6"/>
    <n v="140"/>
    <s v="Oct 04"/>
    <n v="23.335488000000002"/>
    <s v="Oct 04 23.34"/>
    <x v="1"/>
    <x v="1"/>
    <s v="Heterozygous"/>
  </r>
  <r>
    <s v="OtsCC17ROGR_0271"/>
    <x v="3"/>
    <n v="12.096545243136445"/>
    <n v="81.180000000000007"/>
    <n v="2.83"/>
    <s v="271"/>
    <x v="45"/>
    <x v="6"/>
    <n v="140"/>
    <s v="Oct 04"/>
    <n v="23.335488000000002"/>
    <s v="Oct 04 23.34"/>
    <x v="0"/>
    <x v="3"/>
    <m/>
  </r>
  <r>
    <s v="OtsCC17ROGR_0272"/>
    <x v="3"/>
    <n v="4.953823290046353"/>
    <n v="3.32"/>
    <n v="3.76"/>
    <s v="272"/>
    <x v="45"/>
    <x v="6"/>
    <n v="140"/>
    <s v="Oct 04"/>
    <n v="23.335488000000002"/>
    <s v="Oct 04 23.34"/>
    <x v="0"/>
    <x v="1"/>
    <m/>
  </r>
  <r>
    <s v="OtsCC17ROGR_0273"/>
    <x v="3"/>
    <n v="0.42451101321808532"/>
    <n v="6.27"/>
    <n v="11.02"/>
    <s v="273"/>
    <x v="45"/>
    <x v="6"/>
    <n v="140"/>
    <s v="Oct 04"/>
    <n v="23.335488000000002"/>
    <s v="Oct 04 23.34"/>
    <x v="0"/>
    <x v="0"/>
    <m/>
  </r>
  <r>
    <s v="OtsCC17ROGR_0274"/>
    <x v="3"/>
    <n v="6.7921762114893651"/>
    <n v="76.75"/>
    <n v="3.99"/>
    <s v="274"/>
    <x v="45"/>
    <x v="6"/>
    <n v="140"/>
    <s v="Oct 04"/>
    <n v="23.335488000000002"/>
    <s v="Oct 04 23.34"/>
    <x v="0"/>
    <x v="0"/>
    <m/>
  </r>
  <r>
    <s v="OtsCC17ROGR_0275"/>
    <x v="3"/>
    <n v="0.53063876652260655"/>
    <n v="0.74"/>
    <n v="4.55"/>
    <s v="275"/>
    <x v="45"/>
    <x v="6"/>
    <n v="140"/>
    <s v="Oct 04"/>
    <n v="23.335488000000002"/>
    <s v="Oct 04 23.34"/>
    <x v="0"/>
    <x v="0"/>
    <m/>
  </r>
  <r>
    <s v="OtsCC17ROGR_0276"/>
    <x v="3"/>
    <n v="2.0164273127859049"/>
    <n v="86.35"/>
    <n v="3.07"/>
    <s v="276"/>
    <x v="45"/>
    <x v="6"/>
    <n v="140"/>
    <s v="Oct 04"/>
    <n v="23.335488000000002"/>
    <s v="Oct 04 23.34"/>
    <x v="0"/>
    <x v="2"/>
    <m/>
  </r>
  <r>
    <s v="OtsCC17ROGR_0277"/>
    <x v="3"/>
    <n v="9.0208590308843117"/>
    <n v="99.26"/>
    <n v="0.37"/>
    <s v="277"/>
    <x v="45"/>
    <x v="6"/>
    <n v="140"/>
    <s v="Oct 04"/>
    <n v="23.335488000000002"/>
    <s v="Oct 04 23.34"/>
    <x v="1"/>
    <x v="1"/>
    <s v="Homozygous Spring"/>
  </r>
  <r>
    <s v="OtsCC17ROGR_0278"/>
    <x v="3"/>
    <n v="0.31838325991356392"/>
    <n v="10.33"/>
    <n v="5.77"/>
    <s v="278"/>
    <x v="45"/>
    <x v="6"/>
    <n v="140"/>
    <s v="Oct 04"/>
    <n v="23.335488000000002"/>
    <s v="Oct 04 23.34"/>
    <x v="0"/>
    <x v="1"/>
    <m/>
  </r>
  <r>
    <s v="OtsCC17ROGR_0279"/>
    <x v="3"/>
    <n v="0.10612775330452133"/>
    <n v="1.1100000000000001"/>
    <n v="6.45"/>
    <s v="279"/>
    <x v="45"/>
    <x v="6"/>
    <n v="140"/>
    <s v="Oct 04"/>
    <n v="23.335488000000002"/>
    <s v="Oct 04 23.34"/>
    <x v="0"/>
    <x v="1"/>
    <m/>
  </r>
  <r>
    <s v="OtsCC17ROGR_0280"/>
    <x v="3"/>
    <n v="2.9715770925265974"/>
    <n v="7.01"/>
    <n v="7.69"/>
    <s v="280"/>
    <x v="45"/>
    <x v="6"/>
    <n v="140"/>
    <s v="Oct 04"/>
    <n v="23.335488000000002"/>
    <s v="Oct 04 23.34"/>
    <x v="0"/>
    <x v="0"/>
    <m/>
  </r>
  <r>
    <s v="OtsCC17ROGR_0281"/>
    <x v="3"/>
    <n v="6.7921762114893651"/>
    <n v="67.16"/>
    <n v="8.2799999999999994"/>
    <s v="281"/>
    <x v="45"/>
    <x v="6"/>
    <n v="140"/>
    <s v="Oct 04"/>
    <n v="23.335488000000002"/>
    <s v="Oct 04 23.34"/>
    <x v="0"/>
    <x v="1"/>
    <m/>
  </r>
  <r>
    <s v="OtsCC17ROGR_0282"/>
    <x v="3"/>
    <n v="3.8205991189627673"/>
    <n v="12.18"/>
    <n v="5.48"/>
    <s v="282"/>
    <x v="45"/>
    <x v="6"/>
    <n v="140"/>
    <s v="Oct 04"/>
    <n v="23.335488000000002"/>
    <s v="Oct 04 23.34"/>
    <x v="0"/>
    <x v="1"/>
    <m/>
  </r>
  <r>
    <s v="OtsCC17ROGR_0283"/>
    <x v="3"/>
    <n v="0.31838325991356392"/>
    <n v="66.790000000000006"/>
    <n v="6.29"/>
    <s v="283"/>
    <x v="45"/>
    <x v="6"/>
    <n v="140"/>
    <s v="Oct 04"/>
    <n v="23.335488000000002"/>
    <s v="Oct 04 23.34"/>
    <x v="0"/>
    <x v="1"/>
    <m/>
  </r>
  <r>
    <s v="OtsCC17ROGR_0284"/>
    <x v="3"/>
    <n v="0.84902202643617064"/>
    <n v="63.84"/>
    <n v="2.46"/>
    <s v="284"/>
    <x v="45"/>
    <x v="6"/>
    <n v="140"/>
    <s v="Oct 04"/>
    <n v="23.335488000000002"/>
    <s v="Oct 04 23.34"/>
    <x v="0"/>
    <x v="3"/>
    <m/>
  </r>
  <r>
    <s v="OtsCC17ROGR_0285"/>
    <x v="3"/>
    <m/>
    <n v="83.76"/>
    <n v="3.62"/>
    <s v="285"/>
    <x v="46"/>
    <x v="7"/>
    <n v="136.6"/>
    <s v="Oct 05"/>
    <n v="17.863718399999993"/>
    <s v="Oct 05 17.86"/>
    <x v="0"/>
    <x v="1"/>
    <m/>
  </r>
  <r>
    <s v="OtsCC17ROGR_0286"/>
    <x v="3"/>
    <m/>
    <n v="12.18"/>
    <n v="7.51"/>
    <s v="286"/>
    <x v="46"/>
    <x v="7"/>
    <n v="136.6"/>
    <s v="Oct 05"/>
    <n v="17.863718399999993"/>
    <s v="Oct 05 17.86"/>
    <x v="0"/>
    <x v="0"/>
    <m/>
  </r>
  <r>
    <s v="OtsCC17ROGR_0287"/>
    <x v="3"/>
    <n v="3.8205991189627673"/>
    <n v="30.26"/>
    <n v="2.19"/>
    <s v="287"/>
    <x v="46"/>
    <x v="7"/>
    <n v="136.6"/>
    <s v="Oct 05"/>
    <n v="17.863718399999993"/>
    <s v="Oct 05 17.86"/>
    <x v="0"/>
    <x v="1"/>
    <m/>
  </r>
  <r>
    <s v="OtsCC17ROGR_0288"/>
    <x v="3"/>
    <n v="5.2002599119215454"/>
    <n v="69.37"/>
    <n v="5.01"/>
    <s v="288"/>
    <x v="46"/>
    <x v="7"/>
    <n v="136.6"/>
    <s v="Oct 05"/>
    <n v="17.863718399999993"/>
    <s v="Oct 05 17.86"/>
    <x v="0"/>
    <x v="1"/>
    <m/>
  </r>
  <r>
    <s v="OtsCC17ROGR_0289"/>
    <x v="3"/>
    <n v="0.21225550660904266"/>
    <n v="0"/>
    <n v="0"/>
    <s v="289"/>
    <x v="46"/>
    <x v="7"/>
    <n v="136.6"/>
    <s v="Oct 05"/>
    <n v="17.863718399999993"/>
    <s v="Oct 05 17.86"/>
    <x v="0"/>
    <x v="0"/>
    <m/>
  </r>
  <r>
    <s v="OtsCC17ROGR_0290"/>
    <x v="3"/>
    <n v="2.8658765822847103"/>
    <n v="9.59"/>
    <n v="13.31"/>
    <s v="290"/>
    <x v="46"/>
    <x v="8"/>
    <n v="133"/>
    <s v="Oct 05"/>
    <n v="12.070080000000001"/>
    <s v="Oct 05 12.07"/>
    <x v="0"/>
    <x v="1"/>
    <m/>
  </r>
  <r>
    <s v="OtsCC17ROGR_0291"/>
    <x v="3"/>
    <m/>
    <n v="89.67"/>
    <n v="2.37"/>
    <s v="291"/>
    <x v="46"/>
    <x v="8"/>
    <n v="133"/>
    <s v="Oct 05"/>
    <n v="12.070080000000001"/>
    <s v="Oct 05 12.07"/>
    <x v="0"/>
    <x v="3"/>
    <m/>
  </r>
  <r>
    <s v="OtsCC17ROGR_0292"/>
    <x v="3"/>
    <n v="7.3228149780119711"/>
    <n v="66.05"/>
    <n v="5.74"/>
    <s v="292"/>
    <x v="46"/>
    <x v="8"/>
    <n v="133"/>
    <s v="Oct 05"/>
    <n v="12.070080000000001"/>
    <s v="Oct 05 12.07"/>
    <x v="0"/>
    <x v="1"/>
    <m/>
  </r>
  <r>
    <s v="OtsCC17ROGR_0293"/>
    <x v="3"/>
    <n v="4.351237885485375"/>
    <n v="60.15"/>
    <n v="7.85"/>
    <s v="293"/>
    <x v="46"/>
    <x v="8"/>
    <n v="133"/>
    <s v="Oct 05"/>
    <n v="12.070080000000001"/>
    <s v="Oct 05 12.07"/>
    <x v="0"/>
    <x v="2"/>
    <m/>
  </r>
  <r>
    <s v="OtsCC17ROGR_0294"/>
    <x v="3"/>
    <n v="1.8041718061768626"/>
    <n v="60.52"/>
    <n v="4.25"/>
    <s v="294"/>
    <x v="46"/>
    <x v="8"/>
    <n v="133"/>
    <s v="Oct 05"/>
    <n v="12.070080000000001"/>
    <s v="Oct 05 12.07"/>
    <x v="0"/>
    <x v="0"/>
    <m/>
  </r>
  <r>
    <s v="OtsCC17ROGR_0295"/>
    <x v="3"/>
    <n v="3.2899603524401608"/>
    <n v="75.28"/>
    <n v="5.0999999999999996"/>
    <s v="295"/>
    <x v="46"/>
    <x v="8"/>
    <n v="133"/>
    <s v="Oct 05"/>
    <n v="12.070080000000001"/>
    <s v="Oct 05 12.07"/>
    <x v="0"/>
    <x v="0"/>
    <m/>
  </r>
  <r>
    <s v="OtsCC17ROGR_0296"/>
    <x v="3"/>
    <n v="44.892039647812517"/>
    <n v="72.69"/>
    <n v="5.04"/>
    <s v="296"/>
    <x v="46"/>
    <x v="8"/>
    <n v="133"/>
    <s v="Oct 05"/>
    <n v="12.070080000000001"/>
    <s v="Oct 05 12.07"/>
    <x v="0"/>
    <x v="3"/>
    <m/>
  </r>
  <r>
    <s v="OtsCC17ROGR_0297"/>
    <x v="3"/>
    <n v="8.7024757709707501"/>
    <n v="63.1"/>
    <n v="6.07"/>
    <s v="297"/>
    <x v="46"/>
    <x v="8"/>
    <n v="133"/>
    <s v="Oct 05"/>
    <n v="12.070080000000001"/>
    <s v="Oct 05 12.07"/>
    <x v="0"/>
    <x v="0"/>
    <m/>
  </r>
  <r>
    <s v="OtsCC17ROGR_0298"/>
    <x v="3"/>
    <n v="2.4409383260039901"/>
    <n v="63.1"/>
    <n v="2.31"/>
    <s v="298"/>
    <x v="46"/>
    <x v="8"/>
    <n v="133"/>
    <s v="Oct 05"/>
    <n v="12.070080000000001"/>
    <s v="Oct 05 12.07"/>
    <x v="0"/>
    <x v="1"/>
    <m/>
  </r>
  <r>
    <s v="OtsCC17ROGR_0299"/>
    <x v="3"/>
    <n v="22.817466960472085"/>
    <n v="99.26"/>
    <n v="1.33"/>
    <s v="299"/>
    <x v="46"/>
    <x v="8"/>
    <n v="133"/>
    <s v="Oct 05"/>
    <n v="12.070080000000001"/>
    <s v="Oct 05 12.07"/>
    <x v="1"/>
    <x v="1"/>
    <s v="Heterozygous"/>
  </r>
  <r>
    <s v="OtsCC17ROGR_0300"/>
    <x v="3"/>
    <m/>
    <n v="4.43"/>
    <n v="7.3"/>
    <s v="300"/>
    <x v="47"/>
    <x v="4"/>
    <n v="155.5"/>
    <s v="Oct 06"/>
    <n v="48.280320000000003"/>
    <s v="Oct 06 48.28"/>
    <x v="0"/>
    <x v="3"/>
    <m/>
  </r>
  <r>
    <s v="OtsCC17ROGR_0301"/>
    <x v="3"/>
    <m/>
    <n v="8.86"/>
    <n v="9.59"/>
    <s v="301"/>
    <x v="47"/>
    <x v="4"/>
    <n v="155.5"/>
    <s v="Oct 06"/>
    <n v="48.280320000000003"/>
    <s v="Oct 06 48.28"/>
    <x v="0"/>
    <x v="0"/>
    <m/>
  </r>
  <r>
    <s v="OtsCC17ROGR_0302"/>
    <x v="3"/>
    <n v="4.6696211453989376"/>
    <n v="69.739999999999995"/>
    <n v="4.6900000000000004"/>
    <s v="302"/>
    <x v="47"/>
    <x v="4"/>
    <n v="155.5"/>
    <s v="Oct 06"/>
    <n v="48.280320000000003"/>
    <s v="Oct 06 48.28"/>
    <x v="0"/>
    <x v="1"/>
    <m/>
  </r>
  <r>
    <s v="OtsCC17ROGR_0303"/>
    <x v="3"/>
    <n v="13.478224669674207"/>
    <n v="63.84"/>
    <n v="8.11"/>
    <s v="303"/>
    <x v="47"/>
    <x v="4"/>
    <n v="155.5"/>
    <s v="Oct 06"/>
    <n v="48.280320000000003"/>
    <s v="Oct 06 48.28"/>
    <x v="0"/>
    <x v="0"/>
    <m/>
  </r>
  <r>
    <s v="OtsCC17ROGR_0304"/>
    <x v="3"/>
    <n v="1.3796607929587772"/>
    <n v="0.37"/>
    <n v="0"/>
    <s v="304"/>
    <x v="47"/>
    <x v="4"/>
    <n v="155.5"/>
    <s v="Oct 06"/>
    <n v="48.280320000000003"/>
    <s v="Oct 06 48.28"/>
    <x v="0"/>
    <x v="2"/>
    <m/>
  </r>
  <r>
    <s v="OtsCC17ROGR_0305"/>
    <x v="3"/>
    <n v="3.6083436123537251"/>
    <n v="45.76"/>
    <n v="5.82"/>
    <s v="305"/>
    <x v="47"/>
    <x v="4"/>
    <n v="155.5"/>
    <s v="Oct 06"/>
    <n v="48.280320000000003"/>
    <s v="Oct 06 48.28"/>
    <x v="0"/>
    <x v="1"/>
    <m/>
  </r>
  <r>
    <s v="OtsCC17ROGR_0306"/>
    <x v="3"/>
    <n v="2.4409383260039901"/>
    <n v="45.76"/>
    <n v="3.23"/>
    <s v="306"/>
    <x v="47"/>
    <x v="4"/>
    <n v="155.5"/>
    <s v="Oct 06"/>
    <n v="48.280320000000003"/>
    <s v="Oct 06 48.28"/>
    <x v="0"/>
    <x v="3"/>
    <m/>
  </r>
  <r>
    <s v="OtsCC17ROGR_0307"/>
    <x v="3"/>
    <n v="5.2002599119215454"/>
    <n v="76.75"/>
    <n v="4.62"/>
    <s v="307"/>
    <x v="47"/>
    <x v="4"/>
    <n v="155.5"/>
    <s v="Oct 06"/>
    <n v="48.280320000000003"/>
    <s v="Oct 06 48.28"/>
    <x v="0"/>
    <x v="1"/>
    <m/>
  </r>
  <r>
    <s v="OtsCC17ROGR_0308"/>
    <x v="3"/>
    <n v="9.8698810573204838"/>
    <n v="0.74"/>
    <n v="6.45"/>
    <s v="308"/>
    <x v="47"/>
    <x v="4"/>
    <n v="155.5"/>
    <s v="Oct 06"/>
    <n v="48.280320000000003"/>
    <s v="Oct 06 48.28"/>
    <x v="0"/>
    <x v="1"/>
    <m/>
  </r>
  <r>
    <s v="OtsCC17ROGR_0309"/>
    <x v="3"/>
    <n v="16.237546255591759"/>
    <n v="71.22"/>
    <n v="5.14"/>
    <s v="309"/>
    <x v="47"/>
    <x v="4"/>
    <n v="155.5"/>
    <s v="Oct 06"/>
    <n v="48.280320000000003"/>
    <s v="Oct 06 48.28"/>
    <x v="0"/>
    <x v="0"/>
    <m/>
  </r>
  <r>
    <s v="OtsCC17ROGR_0310"/>
    <x v="3"/>
    <n v="5.7317531645694206"/>
    <n v="98.52"/>
    <n v="0.55000000000000004"/>
    <s v="310"/>
    <x v="47"/>
    <x v="4"/>
    <n v="155.5"/>
    <s v="Oct 06"/>
    <n v="48.280320000000003"/>
    <s v="Oct 06 48.28"/>
    <x v="1"/>
    <x v="0"/>
    <s v="Homozygous Spring"/>
  </r>
  <r>
    <s v="OtsCC17ROGR_0311"/>
    <x v="3"/>
    <n v="1.0612775330452131"/>
    <n v="47.97"/>
    <n v="6.84"/>
    <s v="311"/>
    <x v="47"/>
    <x v="4"/>
    <n v="155.5"/>
    <s v="Oct 06"/>
    <n v="48.280320000000003"/>
    <s v="Oct 06 48.28"/>
    <x v="0"/>
    <x v="0"/>
    <m/>
  </r>
  <r>
    <s v="OtsCC17ROGR_0312"/>
    <x v="3"/>
    <n v="13.053713656456123"/>
    <n v="98.89"/>
    <n v="0.68"/>
    <s v="312"/>
    <x v="47"/>
    <x v="4"/>
    <n v="155.5"/>
    <s v="Oct 06"/>
    <n v="48.280320000000003"/>
    <s v="Oct 06 48.28"/>
    <x v="1"/>
    <x v="3"/>
    <s v="Homozygous Fall"/>
  </r>
  <r>
    <s v="OtsCC17ROGR_0313"/>
    <x v="3"/>
    <n v="18.890740088204797"/>
    <n v="98.89"/>
    <n v="0.86"/>
    <s v="313"/>
    <x v="47"/>
    <x v="4"/>
    <n v="155.5"/>
    <s v="Oct 06"/>
    <n v="48.280320000000003"/>
    <s v="Oct 06 48.28"/>
    <x v="1"/>
    <x v="0"/>
    <s v="Homozygous Spring"/>
  </r>
  <r>
    <s v="OtsCC17ROGR_0314"/>
    <x v="3"/>
    <n v="7.3228149780119711"/>
    <n v="93.73"/>
    <n v="1.77"/>
    <s v="314"/>
    <x v="47"/>
    <x v="4"/>
    <n v="155.5"/>
    <s v="Oct 06"/>
    <n v="48.280320000000003"/>
    <s v="Oct 06 48.28"/>
    <x v="0"/>
    <x v="0"/>
    <m/>
  </r>
  <r>
    <s v="OtsCC17ROGR_0315"/>
    <x v="3"/>
    <n v="42.769484581722097"/>
    <n v="98.89"/>
    <n v="0.21"/>
    <s v="315"/>
    <x v="47"/>
    <x v="4"/>
    <n v="155.5"/>
    <s v="Oct 06"/>
    <n v="48.280320000000003"/>
    <s v="Oct 06 48.28"/>
    <x v="1"/>
    <x v="1"/>
    <s v="Heterozygous"/>
  </r>
  <r>
    <s v="OtsCC17ROGR_0316"/>
    <x v="3"/>
    <n v="6.1554096916622374"/>
    <n v="11.07"/>
    <n v="3.99"/>
    <s v="316"/>
    <x v="47"/>
    <x v="4"/>
    <n v="155.5"/>
    <s v="Oct 06"/>
    <n v="48.280320000000003"/>
    <s v="Oct 06 48.28"/>
    <x v="0"/>
    <x v="0"/>
    <m/>
  </r>
  <r>
    <s v="OtsCC17ROGR_0317"/>
    <x v="3"/>
    <n v="8.2779647577526632"/>
    <n v="97.42"/>
    <n v="0.88"/>
    <s v="317"/>
    <x v="47"/>
    <x v="4"/>
    <n v="155.5"/>
    <s v="Oct 06"/>
    <n v="48.280320000000003"/>
    <s v="Oct 06 48.28"/>
    <x v="1"/>
    <x v="1"/>
    <s v="Heterozygous"/>
  </r>
  <r>
    <s v="OtsCC17ROGR_0318"/>
    <x v="3"/>
    <n v="8.80860352427527"/>
    <n v="73.8"/>
    <n v="4.26"/>
    <s v="318"/>
    <x v="47"/>
    <x v="4"/>
    <n v="155.5"/>
    <s v="Oct 06"/>
    <n v="48.280320000000003"/>
    <s v="Oct 06 48.28"/>
    <x v="0"/>
    <x v="0"/>
    <m/>
  </r>
  <r>
    <s v="OtsCC17ROGR_0319"/>
    <x v="3"/>
    <n v="45.847189427553211"/>
    <n v="87.08"/>
    <n v="1.01"/>
    <s v="319"/>
    <x v="47"/>
    <x v="4"/>
    <n v="155.5"/>
    <s v="Oct 06"/>
    <n v="48.280320000000003"/>
    <s v="Oct 06 48.28"/>
    <x v="0"/>
    <x v="0"/>
    <m/>
  </r>
  <r>
    <s v="OtsCC17ROGR_0320"/>
    <x v="3"/>
    <m/>
    <n v="99.26"/>
    <n v="0.97"/>
    <s v="320"/>
    <x v="47"/>
    <x v="9"/>
    <n v="128.5"/>
    <s v="Oct 06"/>
    <n v="4.8280320000000003"/>
    <s v="Oct 06 4.83"/>
    <x v="1"/>
    <x v="1"/>
    <s v="Heterozygous"/>
  </r>
  <r>
    <s v="OtsCC17ROGR_0321"/>
    <x v="3"/>
    <m/>
    <n v="94.46"/>
    <n v="1.73"/>
    <s v="321"/>
    <x v="47"/>
    <x v="9"/>
    <n v="128.5"/>
    <s v="Oct 06"/>
    <n v="4.8280320000000003"/>
    <s v="Oct 06 4.83"/>
    <x v="1"/>
    <x v="1"/>
    <s v="Heterozygous"/>
  </r>
  <r>
    <s v="OtsCC17ROGR_0322"/>
    <x v="3"/>
    <n v="10.825030837061174"/>
    <n v="97.79"/>
    <n v="1.6"/>
    <s v="322"/>
    <x v="47"/>
    <x v="9"/>
    <n v="128.5"/>
    <s v="Oct 06"/>
    <n v="4.8280320000000003"/>
    <s v="Oct 06 4.83"/>
    <x v="1"/>
    <x v="3"/>
    <s v="Homozygous Fall"/>
  </r>
  <r>
    <s v="OtsCC17ROGR_0323"/>
    <x v="4"/>
    <m/>
    <n v="98.15"/>
    <n v="1.19"/>
    <s v="323"/>
    <x v="48"/>
    <x v="10"/>
    <n v="156.5"/>
    <s v="Oct 09"/>
    <n v="49.889663999999996"/>
    <s v="Oct 09 49.89"/>
    <x v="1"/>
    <x v="1"/>
    <s v="Heterozygous"/>
  </r>
  <r>
    <s v="OtsCC17ROGR_0324"/>
    <x v="4"/>
    <m/>
    <n v="15.5"/>
    <n v="9.85"/>
    <s v="324"/>
    <x v="48"/>
    <x v="5"/>
    <n v="156.25"/>
    <s v="Oct 09"/>
    <n v="49.487328000000005"/>
    <s v="Oct 09 49.49"/>
    <x v="0"/>
    <x v="0"/>
    <m/>
  </r>
  <r>
    <s v="OtsCC17ROGR_0325"/>
    <x v="4"/>
    <m/>
    <n v="99.63"/>
    <n v="0.68"/>
    <s v="325"/>
    <x v="48"/>
    <x v="5"/>
    <n v="156.25"/>
    <s v="Oct 09"/>
    <n v="49.487328000000005"/>
    <s v="Oct 09 49.49"/>
    <x v="1"/>
    <x v="0"/>
    <s v="Homozygous Spring"/>
  </r>
  <r>
    <s v="OtsCC17ROGR_0326"/>
    <x v="4"/>
    <n v="3.8205991189627673"/>
    <n v="99.63"/>
    <n v="0.5"/>
    <s v="326"/>
    <x v="48"/>
    <x v="5"/>
    <n v="156.25"/>
    <s v="Oct 09"/>
    <n v="49.487328000000005"/>
    <s v="Oct 09 49.49"/>
    <x v="1"/>
    <x v="0"/>
    <s v="Homozygous Spring"/>
  </r>
  <r>
    <s v="OtsCC17ROGR_0327"/>
    <x v="4"/>
    <n v="9.7637533040159603"/>
    <n v="74.91"/>
    <n v="5.96"/>
    <s v="327"/>
    <x v="48"/>
    <x v="5"/>
    <n v="156.25"/>
    <s v="Oct 09"/>
    <n v="49.487328000000005"/>
    <s v="Oct 09 49.49"/>
    <x v="0"/>
    <x v="0"/>
    <m/>
  </r>
  <r>
    <s v="OtsCC17ROGR_0328"/>
    <x v="4"/>
    <n v="6.4737929515757999"/>
    <n v="6.64"/>
    <n v="4.08"/>
    <s v="328"/>
    <x v="48"/>
    <x v="5"/>
    <n v="156.25"/>
    <s v="Oct 09"/>
    <n v="49.487328000000005"/>
    <s v="Oct 09 49.49"/>
    <x v="0"/>
    <x v="0"/>
    <m/>
  </r>
  <r>
    <s v="OtsCC17ROGR_0329"/>
    <x v="4"/>
    <n v="16.449801762200803"/>
    <n v="94.1"/>
    <n v="2.46"/>
    <s v="329"/>
    <x v="48"/>
    <x v="5"/>
    <n v="156.25"/>
    <s v="Oct 09"/>
    <n v="49.487328000000005"/>
    <s v="Oct 09 49.49"/>
    <x v="1"/>
    <x v="0"/>
    <s v="Homozygous Spring"/>
  </r>
  <r>
    <s v="OtsCC17ROGR_0330"/>
    <x v="4"/>
    <n v="9.2331145374933534"/>
    <n v="98.15"/>
    <n v="1.1299999999999999"/>
    <s v="330"/>
    <x v="48"/>
    <x v="5"/>
    <n v="156.25"/>
    <s v="Oct 09"/>
    <n v="49.487328000000005"/>
    <s v="Oct 09 49.49"/>
    <x v="1"/>
    <x v="0"/>
    <s v="Homozygous Spring"/>
  </r>
  <r>
    <s v="OtsCC17ROGR_0331"/>
    <x v="4"/>
    <n v="19.102995594813837"/>
    <n v="99.63"/>
    <n v="0.21"/>
    <s v="331"/>
    <x v="48"/>
    <x v="5"/>
    <n v="156.25"/>
    <s v="Oct 09"/>
    <n v="49.487328000000005"/>
    <s v="Oct 09 49.49"/>
    <x v="1"/>
    <x v="1"/>
    <s v="Heterozygous"/>
  </r>
  <r>
    <s v="OtsCC17ROGR_0332"/>
    <x v="4"/>
    <m/>
    <n v="97.42"/>
    <n v="1.33"/>
    <s v="332"/>
    <x v="48"/>
    <x v="0"/>
    <n v="154"/>
    <s v="Oct 09"/>
    <n v="45.866304"/>
    <s v="Oct 09 45.87"/>
    <x v="1"/>
    <x v="0"/>
    <s v="Homozygous Spring"/>
  </r>
  <r>
    <s v="OtsCC17ROGR_0333"/>
    <x v="4"/>
    <m/>
    <n v="14.02"/>
    <n v="10.87"/>
    <s v="333"/>
    <x v="48"/>
    <x v="0"/>
    <n v="154"/>
    <s v="Oct 09"/>
    <n v="45.866304"/>
    <s v="Oct 09 45.87"/>
    <x v="0"/>
    <x v="2"/>
    <m/>
  </r>
  <r>
    <s v="OtsCC17ROGR_0334"/>
    <x v="4"/>
    <n v="12.9475859031516"/>
    <n v="98.52"/>
    <n v="0.52"/>
    <s v="334"/>
    <x v="48"/>
    <x v="0"/>
    <n v="154"/>
    <s v="Oct 09"/>
    <n v="45.866304"/>
    <s v="Oct 09 45.87"/>
    <x v="1"/>
    <x v="3"/>
    <s v="Homozygous Fall"/>
  </r>
  <r>
    <s v="OtsCC17ROGR_0335"/>
    <x v="4"/>
    <n v="3.1838325991356395"/>
    <n v="31.73"/>
    <n v="4.32"/>
    <s v="335"/>
    <x v="48"/>
    <x v="0"/>
    <n v="154"/>
    <s v="Oct 09"/>
    <n v="45.866304"/>
    <s v="Oct 09 45.87"/>
    <x v="0"/>
    <x v="3"/>
    <m/>
  </r>
  <r>
    <s v="OtsCC17ROGR_0336"/>
    <x v="4"/>
    <n v="14.539502202719422"/>
    <n v="1.85"/>
    <n v="0"/>
    <s v="336"/>
    <x v="48"/>
    <x v="0"/>
    <n v="154"/>
    <s v="Oct 09"/>
    <n v="45.866304"/>
    <s v="Oct 09 45.87"/>
    <x v="0"/>
    <x v="0"/>
    <m/>
  </r>
  <r>
    <s v="OtsCC17ROGR_0337"/>
    <x v="4"/>
    <n v="2.1225550660904262"/>
    <n v="76.010000000000005"/>
    <n v="5.58"/>
    <s v="337"/>
    <x v="48"/>
    <x v="0"/>
    <n v="154"/>
    <s v="Oct 09"/>
    <n v="45.866304"/>
    <s v="Oct 09 45.87"/>
    <x v="0"/>
    <x v="1"/>
    <m/>
  </r>
  <r>
    <s v="OtsCC17ROGR_0338"/>
    <x v="4"/>
    <n v="8.2779647577526632"/>
    <n v="52.03"/>
    <n v="5.9"/>
    <s v="338"/>
    <x v="48"/>
    <x v="0"/>
    <n v="154"/>
    <s v="Oct 09"/>
    <n v="45.866304"/>
    <s v="Oct 09 45.87"/>
    <x v="0"/>
    <x v="0"/>
    <m/>
  </r>
  <r>
    <s v="OtsCC17ROGR_0339"/>
    <x v="4"/>
    <n v="0.53063876652260655"/>
    <n v="0"/>
    <n v="0"/>
    <s v="339"/>
    <x v="48"/>
    <x v="0"/>
    <n v="154"/>
    <s v="Oct 09"/>
    <n v="45.866304"/>
    <s v="Oct 09 45.87"/>
    <x v="0"/>
    <x v="3"/>
    <m/>
  </r>
  <r>
    <s v="OtsCC17ROGR_0340"/>
    <x v="4"/>
    <n v="5.6247709251396296"/>
    <n v="69.37"/>
    <n v="3.72"/>
    <s v="340"/>
    <x v="48"/>
    <x v="0"/>
    <n v="154"/>
    <s v="Oct 09"/>
    <n v="45.866304"/>
    <s v="Oct 09 45.87"/>
    <x v="0"/>
    <x v="1"/>
    <m/>
  </r>
  <r>
    <s v="OtsCC17ROGR_0341"/>
    <x v="4"/>
    <n v="5.5186431718351088"/>
    <n v="69"/>
    <n v="5.27"/>
    <s v="341"/>
    <x v="48"/>
    <x v="0"/>
    <n v="154"/>
    <s v="Oct 09"/>
    <n v="45.866304"/>
    <s v="Oct 09 45.87"/>
    <x v="0"/>
    <x v="0"/>
    <m/>
  </r>
  <r>
    <s v="OtsCC17ROGR_0342"/>
    <x v="4"/>
    <n v="0"/>
    <n v="1.85"/>
    <n v="3.08"/>
    <s v="342"/>
    <x v="48"/>
    <x v="0"/>
    <n v="154"/>
    <s v="Oct 09"/>
    <n v="45.866304"/>
    <s v="Oct 09 45.87"/>
    <x v="0"/>
    <x v="1"/>
    <m/>
  </r>
  <r>
    <s v="OtsCC17ROGR_0343"/>
    <x v="4"/>
    <n v="0.84902202643617064"/>
    <n v="82.66"/>
    <n v="1.28"/>
    <s v="343"/>
    <x v="48"/>
    <x v="0"/>
    <n v="154"/>
    <s v="Oct 09"/>
    <n v="45.866304"/>
    <s v="Oct 09 45.87"/>
    <x v="0"/>
    <x v="1"/>
    <m/>
  </r>
  <r>
    <s v="OtsCC17ROGR_0344"/>
    <x v="4"/>
    <n v="6.1554096916622374"/>
    <n v="85.24"/>
    <n v="3.56"/>
    <s v="344"/>
    <x v="48"/>
    <x v="0"/>
    <n v="154"/>
    <s v="Oct 09"/>
    <n v="45.866304"/>
    <s v="Oct 09 45.87"/>
    <x v="0"/>
    <x v="1"/>
    <m/>
  </r>
  <r>
    <s v="OtsCC17ROGR_0345"/>
    <x v="4"/>
    <n v="6.7921762114893651"/>
    <n v="70.48"/>
    <n v="4.12"/>
    <s v="345"/>
    <x v="48"/>
    <x v="0"/>
    <n v="154"/>
    <s v="Oct 09"/>
    <n v="45.866304"/>
    <s v="Oct 09 45.87"/>
    <x v="0"/>
    <x v="3"/>
    <m/>
  </r>
  <r>
    <s v="OtsCC17ROGR_0346"/>
    <x v="4"/>
    <n v="0.84902202643617064"/>
    <n v="9.23"/>
    <n v="1.56"/>
    <s v="346"/>
    <x v="48"/>
    <x v="0"/>
    <n v="154"/>
    <s v="Oct 09"/>
    <n v="45.866304"/>
    <s v="Oct 09 45.87"/>
    <x v="0"/>
    <x v="0"/>
    <m/>
  </r>
  <r>
    <s v="OtsCC17ROGR_0347"/>
    <x v="4"/>
    <n v="0.42451101321808532"/>
    <n v="60.89"/>
    <n v="6.93"/>
    <s v="347"/>
    <x v="48"/>
    <x v="0"/>
    <n v="154"/>
    <s v="Oct 09"/>
    <n v="45.866304"/>
    <s v="Oct 09 45.87"/>
    <x v="0"/>
    <x v="1"/>
    <m/>
  </r>
  <r>
    <s v="OtsCC17ROGR_0348"/>
    <x v="4"/>
    <n v="1.0612775330452131"/>
    <n v="49.08"/>
    <n v="4.1399999999999997"/>
    <s v="348"/>
    <x v="48"/>
    <x v="0"/>
    <n v="154"/>
    <s v="Oct 09"/>
    <n v="45.866304"/>
    <s v="Oct 09 45.87"/>
    <x v="0"/>
    <x v="0"/>
    <m/>
  </r>
  <r>
    <s v="OtsCC17ROGR_0349"/>
    <x v="4"/>
    <n v="16.98044052872341"/>
    <n v="98.52"/>
    <n v="0.32"/>
    <s v="349"/>
    <x v="48"/>
    <x v="0"/>
    <n v="154"/>
    <s v="Oct 09"/>
    <n v="45.866304"/>
    <s v="Oct 09 45.87"/>
    <x v="1"/>
    <x v="1"/>
    <s v="Heterozygous"/>
  </r>
  <r>
    <s v="OtsCC17ROGR_0350"/>
    <x v="4"/>
    <n v="10.931158590365694"/>
    <n v="71.59"/>
    <n v="4.1399999999999997"/>
    <s v="350"/>
    <x v="48"/>
    <x v="0"/>
    <n v="154"/>
    <s v="Oct 09"/>
    <n v="45.866304"/>
    <s v="Oct 09 45.87"/>
    <x v="0"/>
    <x v="0"/>
    <m/>
  </r>
  <r>
    <s v="OtsCC17ROGR_0351"/>
    <x v="4"/>
    <m/>
    <n v="69"/>
    <n v="3.95"/>
    <s v="351"/>
    <x v="49"/>
    <x v="2"/>
    <n v="150"/>
    <s v="Oct 10"/>
    <n v="39.428927999999999"/>
    <s v="Oct 10 39.43"/>
    <x v="0"/>
    <x v="1"/>
    <m/>
  </r>
  <r>
    <s v="OtsCC17ROGR_0352"/>
    <x v="4"/>
    <m/>
    <n v="74.91"/>
    <n v="5.0599999999999996"/>
    <s v="352"/>
    <x v="49"/>
    <x v="2"/>
    <n v="150"/>
    <s v="Oct 10"/>
    <n v="39.428927999999999"/>
    <s v="Oct 10 39.43"/>
    <x v="0"/>
    <x v="1"/>
    <m/>
  </r>
  <r>
    <s v="OtsCC17ROGR_0353"/>
    <x v="4"/>
    <n v="2.6531938326130331"/>
    <n v="25.83"/>
    <n v="6.98"/>
    <s v="353"/>
    <x v="49"/>
    <x v="2"/>
    <n v="150"/>
    <s v="Oct 10"/>
    <n v="39.428927999999999"/>
    <s v="Oct 10 39.43"/>
    <x v="0"/>
    <x v="0"/>
    <m/>
  </r>
  <r>
    <s v="OtsCC17ROGR_0354"/>
    <x v="4"/>
    <n v="5.6247709251396296"/>
    <n v="70.849999999999994"/>
    <n v="4.0199999999999996"/>
    <s v="354"/>
    <x v="49"/>
    <x v="2"/>
    <n v="150"/>
    <s v="Oct 10"/>
    <n v="39.428927999999999"/>
    <s v="Oct 10 39.43"/>
    <x v="0"/>
    <x v="0"/>
    <m/>
  </r>
  <r>
    <s v="OtsCC17ROGR_0355"/>
    <x v="4"/>
    <n v="2.8654493392220757"/>
    <n v="15.13"/>
    <n v="4.37"/>
    <s v="355"/>
    <x v="49"/>
    <x v="2"/>
    <n v="150"/>
    <s v="Oct 10"/>
    <n v="39.428927999999999"/>
    <s v="Oct 10 39.43"/>
    <x v="0"/>
    <x v="3"/>
    <m/>
  </r>
  <r>
    <s v="OtsCC17ROGR_0356"/>
    <x v="4"/>
    <n v="3.2899603524401608"/>
    <n v="28.04"/>
    <n v="4.3600000000000003"/>
    <s v="356"/>
    <x v="49"/>
    <x v="2"/>
    <n v="150"/>
    <s v="Oct 10"/>
    <n v="39.428927999999999"/>
    <s v="Oct 10 39.43"/>
    <x v="0"/>
    <x v="1"/>
    <m/>
  </r>
  <r>
    <s v="OtsCC17ROGR_0357"/>
    <x v="4"/>
    <n v="10.931158590365694"/>
    <n v="0"/>
    <n v="0"/>
    <s v="357"/>
    <x v="49"/>
    <x v="2"/>
    <n v="150"/>
    <s v="Oct 10"/>
    <n v="39.428927999999999"/>
    <s v="Oct 10 39.43"/>
    <x v="0"/>
    <x v="0"/>
    <m/>
  </r>
  <r>
    <s v="OtsCC17ROGR_0358"/>
    <x v="4"/>
    <n v="10.082136563929526"/>
    <n v="84.87"/>
    <n v="3.17"/>
    <s v="358"/>
    <x v="49"/>
    <x v="2"/>
    <n v="150"/>
    <s v="Oct 10"/>
    <n v="39.428927999999999"/>
    <s v="Oct 10 39.43"/>
    <x v="0"/>
    <x v="1"/>
    <m/>
  </r>
  <r>
    <s v="OtsCC17ROGR_0359"/>
    <x v="4"/>
    <n v="2.4409383260039901"/>
    <n v="43.17"/>
    <n v="5.6"/>
    <s v="359"/>
    <x v="49"/>
    <x v="2"/>
    <n v="150"/>
    <s v="Oct 10"/>
    <n v="39.428927999999999"/>
    <s v="Oct 10 39.43"/>
    <x v="0"/>
    <x v="0"/>
    <m/>
  </r>
  <r>
    <s v="OtsCC17ROGR_0360"/>
    <x v="4"/>
    <n v="11.674052863497344"/>
    <n v="98.89"/>
    <n v="0.57999999999999996"/>
    <s v="360"/>
    <x v="49"/>
    <x v="2"/>
    <n v="150"/>
    <s v="Oct 10"/>
    <n v="39.428927999999999"/>
    <s v="Oct 10 39.43"/>
    <x v="1"/>
    <x v="1"/>
    <s v="Heterozygous"/>
  </r>
  <r>
    <s v="OtsCC17ROGR_0361"/>
    <x v="4"/>
    <n v="10.294392070538569"/>
    <n v="78.97"/>
    <n v="3.8"/>
    <s v="361"/>
    <x v="49"/>
    <x v="2"/>
    <n v="150"/>
    <s v="Oct 10"/>
    <n v="39.428927999999999"/>
    <s v="Oct 10 39.43"/>
    <x v="0"/>
    <x v="0"/>
    <m/>
  </r>
  <r>
    <s v="OtsCC17ROGR_0362"/>
    <x v="4"/>
    <n v="4.7757488987034593"/>
    <n v="36.53"/>
    <n v="4.8099999999999996"/>
    <s v="362"/>
    <x v="49"/>
    <x v="2"/>
    <n v="150"/>
    <s v="Oct 10"/>
    <n v="39.428927999999999"/>
    <s v="Oct 10 39.43"/>
    <x v="0"/>
    <x v="0"/>
    <m/>
  </r>
  <r>
    <s v="OtsCC17ROGR_0363"/>
    <x v="4"/>
    <n v="2.9715770925265974"/>
    <n v="90.41"/>
    <n v="2.57"/>
    <s v="363"/>
    <x v="49"/>
    <x v="2"/>
    <n v="150"/>
    <s v="Oct 10"/>
    <n v="39.428927999999999"/>
    <s v="Oct 10 39.43"/>
    <x v="0"/>
    <x v="0"/>
    <m/>
  </r>
  <r>
    <s v="OtsCC17ROGR_0364"/>
    <x v="4"/>
    <n v="0.63676651982712784"/>
    <n v="68.63"/>
    <n v="6.18"/>
    <s v="364"/>
    <x v="49"/>
    <x v="2"/>
    <n v="150"/>
    <s v="Oct 10"/>
    <n v="39.428927999999999"/>
    <s v="Oct 10 39.43"/>
    <x v="0"/>
    <x v="0"/>
    <m/>
  </r>
  <r>
    <s v="OtsCC17ROGR_0365"/>
    <x v="4"/>
    <n v="0.74289427313164935"/>
    <n v="44.28"/>
    <n v="6.56"/>
    <s v="365"/>
    <x v="49"/>
    <x v="2"/>
    <n v="150"/>
    <s v="Oct 10"/>
    <n v="39.428927999999999"/>
    <s v="Oct 10 39.43"/>
    <x v="0"/>
    <x v="0"/>
    <m/>
  </r>
  <r>
    <s v="OtsCC17ROGR_0366"/>
    <x v="4"/>
    <n v="6.898303964793886"/>
    <n v="83.03"/>
    <n v="4.33"/>
    <s v="366"/>
    <x v="49"/>
    <x v="2"/>
    <n v="150"/>
    <s v="Oct 10"/>
    <n v="39.428927999999999"/>
    <s v="Oct 10 39.43"/>
    <x v="0"/>
    <x v="0"/>
    <m/>
  </r>
  <r>
    <s v="OtsCC17ROGR_0367"/>
    <x v="4"/>
    <m/>
    <n v="38.380000000000003"/>
    <n v="7.75"/>
    <s v="367"/>
    <x v="49"/>
    <x v="1"/>
    <n v="147.4"/>
    <s v="Oct 10"/>
    <n v="35.244633600000007"/>
    <s v="Oct 10 35.24"/>
    <x v="0"/>
    <x v="3"/>
    <m/>
  </r>
  <r>
    <s v="OtsCC17ROGR_0368"/>
    <x v="4"/>
    <m/>
    <n v="26.2"/>
    <n v="9.1300000000000008"/>
    <s v="368"/>
    <x v="49"/>
    <x v="1"/>
    <n v="147.4"/>
    <s v="Oct 10"/>
    <n v="35.244633600000007"/>
    <s v="Oct 10 35.24"/>
    <x v="0"/>
    <x v="1"/>
    <m/>
  </r>
  <r>
    <s v="OtsCC17ROGR_0369"/>
    <x v="4"/>
    <n v="10.082136563929526"/>
    <n v="64.94"/>
    <n v="6.81"/>
    <s v="369"/>
    <x v="49"/>
    <x v="1"/>
    <n v="147.4"/>
    <s v="Oct 10"/>
    <n v="35.244633600000007"/>
    <s v="Oct 10 35.24"/>
    <x v="0"/>
    <x v="0"/>
    <m/>
  </r>
  <r>
    <s v="OtsCC17ROGR_0370"/>
    <x v="4"/>
    <n v="0.95514977974069182"/>
    <n v="76.38"/>
    <n v="3.39"/>
    <s v="370"/>
    <x v="49"/>
    <x v="1"/>
    <n v="147.4"/>
    <s v="Oct 10"/>
    <n v="35.244633600000007"/>
    <s v="Oct 10 35.24"/>
    <x v="0"/>
    <x v="0"/>
    <m/>
  </r>
  <r>
    <s v="OtsCC17ROGR_0371"/>
    <x v="4"/>
    <n v="2.5470660793085114"/>
    <n v="83.39"/>
    <n v="3.55"/>
    <s v="371"/>
    <x v="49"/>
    <x v="1"/>
    <n v="147.4"/>
    <s v="Oct 10"/>
    <n v="35.244633600000007"/>
    <s v="Oct 10 35.24"/>
    <x v="0"/>
    <x v="3"/>
    <m/>
  </r>
  <r>
    <s v="OtsCC17ROGR_0372"/>
    <x v="4"/>
    <n v="6.6860484581848434"/>
    <n v="80.81"/>
    <n v="3.89"/>
    <s v="372"/>
    <x v="49"/>
    <x v="1"/>
    <n v="147.4"/>
    <s v="Oct 10"/>
    <n v="35.244633600000007"/>
    <s v="Oct 10 35.24"/>
    <x v="0"/>
    <x v="0"/>
    <m/>
  </r>
  <r>
    <s v="OtsCC17ROGR_0373"/>
    <x v="4"/>
    <n v="0.63676651982712784"/>
    <n v="80.069999999999993"/>
    <n v="4.17"/>
    <s v="373"/>
    <x v="49"/>
    <x v="1"/>
    <n v="147.4"/>
    <s v="Oct 10"/>
    <n v="35.244633600000007"/>
    <s v="Oct 10 35.24"/>
    <x v="0"/>
    <x v="0"/>
    <m/>
  </r>
  <r>
    <s v="OtsCC17ROGR_0374"/>
    <x v="4"/>
    <n v="43.087867841635656"/>
    <n v="98.89"/>
    <n v="0.17"/>
    <s v="374"/>
    <x v="49"/>
    <x v="1"/>
    <n v="147.4"/>
    <s v="Oct 10"/>
    <n v="35.244633600000007"/>
    <s v="Oct 10 35.24"/>
    <x v="1"/>
    <x v="1"/>
    <s v="Heterozygous"/>
  </r>
  <r>
    <s v="OtsCC17ROGR_0375"/>
    <x v="4"/>
    <n v="0.63676651982712784"/>
    <n v="76.75"/>
    <n v="4.01"/>
    <s v="375"/>
    <x v="49"/>
    <x v="1"/>
    <n v="147.4"/>
    <s v="Oct 10"/>
    <n v="35.244633600000007"/>
    <s v="Oct 10 35.24"/>
    <x v="0"/>
    <x v="0"/>
    <m/>
  </r>
  <r>
    <s v="OtsCC17ROGR_0376"/>
    <x v="4"/>
    <n v="0.84902202643617064"/>
    <n v="78.599999999999994"/>
    <n v="3.92"/>
    <s v="376"/>
    <x v="49"/>
    <x v="1"/>
    <n v="147.4"/>
    <s v="Oct 10"/>
    <n v="35.244633600000007"/>
    <s v="Oct 10 35.24"/>
    <x v="0"/>
    <x v="0"/>
    <m/>
  </r>
  <r>
    <s v="OtsCC17ROGR_0377"/>
    <x v="4"/>
    <n v="2.2286828193949479"/>
    <n v="69.37"/>
    <n v="3.97"/>
    <s v="377"/>
    <x v="49"/>
    <x v="1"/>
    <n v="147.4"/>
    <s v="Oct 10"/>
    <n v="35.244633600000007"/>
    <s v="Oct 10 35.24"/>
    <x v="0"/>
    <x v="0"/>
    <m/>
  </r>
  <r>
    <s v="OtsCC17ROGR_0378"/>
    <x v="4"/>
    <n v="1.8432830846684107"/>
    <n v="62.73"/>
    <n v="7.3"/>
    <s v="378"/>
    <x v="49"/>
    <x v="1"/>
    <n v="147.4"/>
    <s v="Oct 10"/>
    <n v="35.244633600000007"/>
    <s v="Oct 10 35.24"/>
    <x v="0"/>
    <x v="3"/>
    <m/>
  </r>
  <r>
    <s v="OtsCC17ROGR_0379"/>
    <x v="4"/>
    <n v="4.723412904462803"/>
    <n v="75.28"/>
    <n v="5.42"/>
    <s v="379"/>
    <x v="49"/>
    <x v="1"/>
    <n v="147.4"/>
    <s v="Oct 10"/>
    <n v="35.244633600000007"/>
    <s v="Oct 10 35.24"/>
    <x v="0"/>
    <x v="0"/>
    <m/>
  </r>
  <r>
    <s v="OtsCC17ROGR_0380"/>
    <x v="4"/>
    <n v="8.8707998449667258"/>
    <n v="90.41"/>
    <n v="2.6"/>
    <s v="380"/>
    <x v="49"/>
    <x v="1"/>
    <n v="147.4"/>
    <s v="Oct 10"/>
    <n v="35.244633600000007"/>
    <s v="Oct 10 35.24"/>
    <x v="0"/>
    <x v="0"/>
    <m/>
  </r>
  <r>
    <s v="OtsCC17ROGR_0381"/>
    <x v="4"/>
    <n v="0.23041038558355134"/>
    <n v="76.010000000000005"/>
    <n v="4.3499999999999996"/>
    <s v="381"/>
    <x v="49"/>
    <x v="1"/>
    <n v="147.4"/>
    <s v="Oct 10"/>
    <n v="35.244633600000007"/>
    <s v="Oct 10 35.24"/>
    <x v="0"/>
    <x v="0"/>
    <m/>
  </r>
  <r>
    <s v="OtsCC17ROGR_0382"/>
    <x v="4"/>
    <n v="6.9123115675065403"/>
    <n v="0.74"/>
    <n v="5.56"/>
    <s v="382"/>
    <x v="49"/>
    <x v="1"/>
    <n v="147.4"/>
    <s v="Oct 10"/>
    <n v="35.244633600000007"/>
    <s v="Oct 10 35.24"/>
    <x v="0"/>
    <x v="1"/>
    <m/>
  </r>
  <r>
    <s v="OtsCC17ROGR_0383"/>
    <x v="4"/>
    <n v="0.80643634954242971"/>
    <n v="0.37"/>
    <n v="0"/>
    <s v="383"/>
    <x v="49"/>
    <x v="1"/>
    <n v="147.4"/>
    <s v="Oct 10"/>
    <n v="35.244633600000007"/>
    <s v="Oct 10 35.24"/>
    <x v="0"/>
    <x v="1"/>
    <m/>
  </r>
  <r>
    <s v="OtsCC17ROGR_0384"/>
    <x v="4"/>
    <n v="8.7614716551426692"/>
    <n v="39.11"/>
    <n v="4.2699999999999996"/>
    <s v="384"/>
    <x v="49"/>
    <x v="1"/>
    <n v="147.4"/>
    <s v="Oct 10"/>
    <n v="35.244633600000007"/>
    <s v="Oct 10 35.24"/>
    <x v="0"/>
    <x v="1"/>
    <m/>
  </r>
  <r>
    <s v="OtsCC17ROGR_0385"/>
    <x v="4"/>
    <n v="7.1425040666923945"/>
    <n v="4.0599999999999996"/>
    <n v="9.3000000000000007"/>
    <s v="385"/>
    <x v="49"/>
    <x v="1"/>
    <n v="147.4"/>
    <s v="Oct 10"/>
    <n v="35.244633600000007"/>
    <s v="Oct 10 35.24"/>
    <x v="0"/>
    <x v="1"/>
    <m/>
  </r>
  <r>
    <s v="OtsCC17ROGR_0386"/>
    <x v="4"/>
    <n v="0.47616693777949298"/>
    <n v="28.04"/>
    <n v="4.87"/>
    <s v="386"/>
    <x v="49"/>
    <x v="1"/>
    <n v="147.4"/>
    <s v="Oct 10"/>
    <n v="35.244633600000007"/>
    <s v="Oct 10 35.24"/>
    <x v="0"/>
    <x v="1"/>
    <m/>
  </r>
  <r>
    <s v="OtsCC17ROGR_0387"/>
    <x v="4"/>
    <n v="0.76186710044718875"/>
    <n v="0"/>
    <n v="0"/>
    <s v="387"/>
    <x v="49"/>
    <x v="1"/>
    <n v="147.4"/>
    <s v="Oct 10"/>
    <n v="35.244633600000007"/>
    <s v="Oct 10 35.24"/>
    <x v="0"/>
    <x v="1"/>
    <m/>
  </r>
  <r>
    <s v="OtsCC17ROGR_0388"/>
    <x v="4"/>
    <m/>
    <n v="99.63"/>
    <n v="0.64"/>
    <s v="388"/>
    <x v="50"/>
    <x v="3"/>
    <n v="144.19999999999999"/>
    <s v="Oct 11"/>
    <n v="30.094732799999981"/>
    <s v="Oct 11 30.09"/>
    <x v="1"/>
    <x v="0"/>
    <s v="Homozygous Spring"/>
  </r>
  <r>
    <s v="OtsCC17ROGR_0389"/>
    <x v="4"/>
    <m/>
    <n v="97.05"/>
    <n v="1.48"/>
    <s v="389"/>
    <x v="50"/>
    <x v="3"/>
    <n v="144.19999999999999"/>
    <s v="Oct 11"/>
    <n v="30.094732799999981"/>
    <s v="Oct 11 30.09"/>
    <x v="1"/>
    <x v="0"/>
    <s v="Homozygous Spring"/>
  </r>
  <r>
    <s v="OtsCC17ROGR_0390"/>
    <x v="4"/>
    <n v="2.2856013013415661"/>
    <n v="7.38"/>
    <n v="0.92"/>
    <s v="390"/>
    <x v="50"/>
    <x v="3"/>
    <n v="144.19999999999999"/>
    <s v="Oct 11"/>
    <n v="30.094732799999981"/>
    <s v="Oct 11 30.09"/>
    <x v="0"/>
    <x v="0"/>
    <m/>
  </r>
  <r>
    <s v="OtsCC17ROGR_0391"/>
    <x v="4"/>
    <n v="8.4757714924749745"/>
    <n v="43.17"/>
    <n v="3.08"/>
    <s v="391"/>
    <x v="50"/>
    <x v="3"/>
    <n v="144.19999999999999"/>
    <s v="Oct 11"/>
    <n v="30.094732799999981"/>
    <s v="Oct 11 30.09"/>
    <x v="0"/>
    <x v="3"/>
    <m/>
  </r>
  <r>
    <s v="OtsCC17ROGR_0392"/>
    <x v="4"/>
    <n v="7.1425040666923945"/>
    <n v="0.74"/>
    <n v="0"/>
    <s v="392"/>
    <x v="50"/>
    <x v="3"/>
    <n v="144.19999999999999"/>
    <s v="Oct 11"/>
    <n v="30.094732799999981"/>
    <s v="Oct 11 30.09"/>
    <x v="0"/>
    <x v="0"/>
    <m/>
  </r>
  <r>
    <s v="OtsCC17ROGR_0393"/>
    <x v="4"/>
    <n v="4.2855024400154367"/>
    <n v="14.02"/>
    <n v="5.51"/>
    <s v="393"/>
    <x v="50"/>
    <x v="3"/>
    <n v="144.19999999999999"/>
    <s v="Oct 11"/>
    <n v="30.094732799999981"/>
    <s v="Oct 11 30.09"/>
    <x v="0"/>
    <x v="0"/>
    <m/>
  </r>
  <r>
    <s v="OtsCC17ROGR_0394"/>
    <x v="4"/>
    <n v="6.856803904024698"/>
    <n v="3.69"/>
    <n v="0.87"/>
    <s v="394"/>
    <x v="50"/>
    <x v="3"/>
    <n v="144.19999999999999"/>
    <s v="Oct 11"/>
    <n v="30.094732799999981"/>
    <s v="Oct 11 30.09"/>
    <x v="0"/>
    <x v="0"/>
    <m/>
  </r>
  <r>
    <s v="OtsCC17ROGR_0395"/>
    <x v="4"/>
    <n v="7.6186710044718877"/>
    <n v="4.8"/>
    <n v="0"/>
    <s v="395"/>
    <x v="50"/>
    <x v="3"/>
    <n v="144.19999999999999"/>
    <s v="Oct 11"/>
    <n v="30.094732799999981"/>
    <s v="Oct 11 30.09"/>
    <x v="0"/>
    <x v="0"/>
    <m/>
  </r>
  <r>
    <s v="OtsCC17ROGR_0396"/>
    <x v="4"/>
    <n v="7.7139043920277857"/>
    <n v="70.48"/>
    <n v="1.66"/>
    <s v="396"/>
    <x v="50"/>
    <x v="3"/>
    <n v="144.19999999999999"/>
    <s v="Oct 11"/>
    <n v="30.094732799999981"/>
    <s v="Oct 11 30.09"/>
    <x v="0"/>
    <x v="0"/>
    <m/>
  </r>
  <r>
    <s v="OtsCC17ROGR_0397"/>
    <x v="4"/>
    <n v="2.0951345262297689"/>
    <n v="0"/>
    <n v="0"/>
    <s v="397"/>
    <x v="50"/>
    <x v="3"/>
    <n v="144.19999999999999"/>
    <s v="Oct 11"/>
    <n v="30.094732799999981"/>
    <s v="Oct 11 30.09"/>
    <x v="0"/>
    <x v="0"/>
    <m/>
  </r>
  <r>
    <s v="OtsCC17ROGR_0398"/>
    <x v="4"/>
    <n v="6.2854035786893077"/>
    <n v="0"/>
    <n v="0"/>
    <s v="398"/>
    <x v="50"/>
    <x v="3"/>
    <n v="144.19999999999999"/>
    <s v="Oct 11"/>
    <n v="30.094732799999981"/>
    <s v="Oct 11 30.09"/>
    <x v="0"/>
    <x v="0"/>
    <m/>
  </r>
  <r>
    <s v="OtsCC17ROGR_0399"/>
    <x v="4"/>
    <n v="9.1424052053662646"/>
    <n v="0"/>
    <n v="0"/>
    <s v="399"/>
    <x v="50"/>
    <x v="3"/>
    <n v="144.19999999999999"/>
    <s v="Oct 11"/>
    <n v="30.094732799999981"/>
    <s v="Oct 11 30.09"/>
    <x v="0"/>
    <x v="1"/>
    <m/>
  </r>
  <r>
    <s v="OtsCC17ROGR_0400"/>
    <x v="4"/>
    <n v="2.1903679137856673"/>
    <n v="0"/>
    <n v="0"/>
    <s v="400"/>
    <x v="50"/>
    <x v="3"/>
    <n v="144.19999999999999"/>
    <s v="Oct 11"/>
    <n v="30.094732799999981"/>
    <s v="Oct 11 30.09"/>
    <x v="0"/>
    <x v="3"/>
    <m/>
  </r>
  <r>
    <s v="OtsCC17ROGR_0401"/>
    <x v="4"/>
    <n v="2.0951345262297689"/>
    <n v="76.010000000000005"/>
    <n v="3.73"/>
    <s v="401"/>
    <x v="50"/>
    <x v="3"/>
    <n v="144.19999999999999"/>
    <s v="Oct 11"/>
    <n v="30.094732799999981"/>
    <s v="Oct 11 30.09"/>
    <x v="0"/>
    <x v="1"/>
    <m/>
  </r>
  <r>
    <s v="OtsCC17ROGR_0402"/>
    <x v="4"/>
    <n v="1.6189675884502763"/>
    <n v="73.06"/>
    <n v="2.92"/>
    <s v="402"/>
    <x v="50"/>
    <x v="3"/>
    <n v="144.19999999999999"/>
    <s v="Oct 11"/>
    <n v="30.094732799999981"/>
    <s v="Oct 11 30.09"/>
    <x v="0"/>
    <x v="3"/>
    <m/>
  </r>
  <r>
    <s v="OtsCC17ROGR_0403"/>
    <x v="4"/>
    <n v="2.9522350142328566"/>
    <n v="0"/>
    <n v="13.33"/>
    <s v="403"/>
    <x v="50"/>
    <x v="3"/>
    <n v="144.19999999999999"/>
    <s v="Oct 11"/>
    <n v="30.094732799999981"/>
    <s v="Oct 11 30.09"/>
    <x v="0"/>
    <x v="3"/>
    <m/>
  </r>
  <r>
    <s v="OtsCC17ROGR_0404"/>
    <x v="4"/>
    <n v="2.1903679137856673"/>
    <n v="98.52"/>
    <n v="0.38"/>
    <s v="404"/>
    <x v="50"/>
    <x v="3"/>
    <n v="144.19999999999999"/>
    <s v="Oct 11"/>
    <n v="30.094732799999981"/>
    <s v="Oct 11 30.09"/>
    <x v="1"/>
    <x v="1"/>
    <s v="Heterozygous"/>
  </r>
  <r>
    <s v="OtsCC17ROGR_0405"/>
    <x v="4"/>
    <n v="17.046776372505846"/>
    <n v="98.89"/>
    <n v="0.34"/>
    <s v="405"/>
    <x v="50"/>
    <x v="3"/>
    <n v="144.19999999999999"/>
    <s v="Oct 11"/>
    <n v="30.094732799999981"/>
    <s v="Oct 11 30.09"/>
    <x v="1"/>
    <x v="1"/>
    <s v="Heterozygous"/>
  </r>
  <r>
    <s v="OtsCC17ROGR_0406"/>
    <x v="4"/>
    <n v="1.9046677511179719"/>
    <n v="93.36"/>
    <n v="0.97"/>
    <s v="406"/>
    <x v="50"/>
    <x v="3"/>
    <n v="144.19999999999999"/>
    <s v="Oct 11"/>
    <n v="30.094732799999981"/>
    <s v="Oct 11 30.09"/>
    <x v="1"/>
    <x v="3"/>
    <s v="Homozygous Fall"/>
  </r>
  <r>
    <s v="OtsCC17ROGR_0407"/>
    <x v="4"/>
    <n v="4.3807358275713346"/>
    <n v="0.37"/>
    <n v="0"/>
    <s v="407"/>
    <x v="50"/>
    <x v="3"/>
    <n v="144.19999999999999"/>
    <s v="Oct 11"/>
    <n v="30.094732799999981"/>
    <s v="Oct 11 30.09"/>
    <x v="0"/>
    <x v="0"/>
    <m/>
  </r>
  <r>
    <s v="OtsCC17ROGR_0408"/>
    <x v="4"/>
    <n v="5.8092366409098135"/>
    <n v="46.13"/>
    <n v="5.9"/>
    <s v="408"/>
    <x v="50"/>
    <x v="3"/>
    <n v="144.19999999999999"/>
    <s v="Oct 11"/>
    <n v="30.094732799999981"/>
    <s v="Oct 11 30.09"/>
    <x v="0"/>
    <x v="1"/>
    <m/>
  </r>
  <r>
    <s v="OtsCC17ROGR_0409"/>
    <x v="4"/>
    <n v="35.331586783238379"/>
    <n v="97.05"/>
    <n v="0.1"/>
    <s v="409"/>
    <x v="50"/>
    <x v="3"/>
    <n v="144.19999999999999"/>
    <s v="Oct 11"/>
    <n v="30.094732799999981"/>
    <s v="Oct 11 30.09"/>
    <x v="1"/>
    <x v="1"/>
    <s v="Heterozygous"/>
  </r>
  <r>
    <s v="OtsCC17ROGR_0410"/>
    <x v="4"/>
    <n v="6.6135613437339469"/>
    <n v="98.52"/>
    <n v="0.61"/>
    <s v="410"/>
    <x v="50"/>
    <x v="6"/>
    <n v="140"/>
    <s v="Oct 11"/>
    <n v="23.335488000000002"/>
    <s v="Oct 11 23.34"/>
    <x v="1"/>
    <x v="1"/>
    <s v="Heterozygous"/>
  </r>
  <r>
    <s v="OtsCC17ROGR_0411"/>
    <x v="4"/>
    <m/>
    <n v="81.92"/>
    <n v="3.87"/>
    <s v="411"/>
    <x v="50"/>
    <x v="6"/>
    <n v="140"/>
    <s v="Oct 11"/>
    <n v="23.335488000000002"/>
    <s v="Oct 11 23.34"/>
    <x v="0"/>
    <x v="1"/>
    <m/>
  </r>
  <r>
    <s v="OtsCC17ROGR_0412"/>
    <x v="4"/>
    <n v="3.9998022773477411"/>
    <n v="93.36"/>
    <n v="0.68"/>
    <s v="412"/>
    <x v="50"/>
    <x v="6"/>
    <n v="140"/>
    <s v="Oct 11"/>
    <n v="23.335488000000002"/>
    <s v="Oct 11 23.34"/>
    <x v="1"/>
    <x v="1"/>
    <s v="Heterozygous"/>
  </r>
  <r>
    <s v="OtsCC17ROGR_0413"/>
    <x v="4"/>
    <n v="2.7617682391210594"/>
    <n v="0"/>
    <n v="0"/>
    <s v="413"/>
    <x v="50"/>
    <x v="6"/>
    <n v="140"/>
    <s v="Oct 11"/>
    <n v="23.335488000000002"/>
    <s v="Oct 11 23.34"/>
    <x v="0"/>
    <x v="0"/>
    <m/>
  </r>
  <r>
    <s v="OtsCC17ROGR_0414"/>
    <x v="4"/>
    <n v="1.4285008133384789"/>
    <n v="1.85"/>
    <n v="7.14"/>
    <s v="414"/>
    <x v="50"/>
    <x v="6"/>
    <n v="140"/>
    <s v="Oct 11"/>
    <n v="23.335488000000002"/>
    <s v="Oct 11 23.34"/>
    <x v="0"/>
    <x v="0"/>
    <m/>
  </r>
  <r>
    <s v="OtsCC17ROGR_0415"/>
    <x v="4"/>
    <n v="0.95233387555898596"/>
    <n v="0.37"/>
    <n v="10"/>
    <s v="415"/>
    <x v="50"/>
    <x v="6"/>
    <n v="140"/>
    <s v="Oct 11"/>
    <n v="23.335488000000002"/>
    <s v="Oct 11 23.34"/>
    <x v="0"/>
    <x v="1"/>
    <m/>
  </r>
  <r>
    <s v="OtsCC17ROGR_0416"/>
    <x v="4"/>
    <n v="5.0473695404626255"/>
    <n v="98.89"/>
    <n v="0.14000000000000001"/>
    <s v="416"/>
    <x v="50"/>
    <x v="6"/>
    <n v="140"/>
    <s v="Oct 11"/>
    <n v="23.335488000000002"/>
    <s v="Oct 11 23.34"/>
    <x v="1"/>
    <x v="1"/>
    <m/>
  </r>
  <r>
    <s v="OtsCC17ROGR_0417"/>
    <x v="4"/>
    <n v="0.95233387555898596"/>
    <n v="2.95"/>
    <n v="4.63"/>
    <s v="417"/>
    <x v="50"/>
    <x v="6"/>
    <n v="140"/>
    <s v="Oct 11"/>
    <n v="23.335488000000002"/>
    <s v="Oct 11 23.34"/>
    <x v="0"/>
    <x v="1"/>
    <m/>
  </r>
  <r>
    <s v="OtsCC17ROGR_0418"/>
    <x v="4"/>
    <m/>
    <n v="96.68"/>
    <n v="1.4"/>
    <s v="418"/>
    <x v="51"/>
    <x v="4"/>
    <n v="155.5"/>
    <s v="Oct 13"/>
    <n v="48.280320000000003"/>
    <s v="Oct 13 48.28"/>
    <x v="1"/>
    <x v="1"/>
    <s v="Heterozygous"/>
  </r>
  <r>
    <s v="OtsCC17ROGR_0419"/>
    <x v="4"/>
    <m/>
    <n v="99.26"/>
    <n v="1.1499999999999999"/>
    <s v="419"/>
    <x v="51"/>
    <x v="4"/>
    <n v="155.5"/>
    <s v="Oct 13"/>
    <n v="48.280320000000003"/>
    <s v="Oct 13 48.28"/>
    <x v="1"/>
    <x v="0"/>
    <s v="Homozygous Spring"/>
  </r>
  <r>
    <s v="OtsCC17ROGR_0420"/>
    <x v="4"/>
    <n v="9.2376385929221652"/>
    <n v="99.26"/>
    <n v="0.49"/>
    <s v="420"/>
    <x v="51"/>
    <x v="4"/>
    <n v="155.5"/>
    <s v="Oct 13"/>
    <n v="48.280320000000003"/>
    <s v="Oct 13 48.28"/>
    <x v="0"/>
    <x v="1"/>
    <m/>
  </r>
  <r>
    <s v="OtsCC17ROGR_0421"/>
    <x v="4"/>
    <n v="7.4282042293600901"/>
    <n v="98.89"/>
    <n v="0.64"/>
    <s v="421"/>
    <x v="51"/>
    <x v="4"/>
    <n v="155.5"/>
    <s v="Oct 13"/>
    <n v="48.280320000000003"/>
    <s v="Oct 13 48.28"/>
    <x v="1"/>
    <x v="1"/>
    <s v="Heterozygous"/>
  </r>
  <r>
    <s v="OtsCC17ROGR_0422"/>
    <x v="4"/>
    <n v="9.6185721431457587"/>
    <n v="88.56"/>
    <n v="1.07"/>
    <s v="422"/>
    <x v="51"/>
    <x v="4"/>
    <n v="155.5"/>
    <s v="Oct 13"/>
    <n v="48.280320000000003"/>
    <s v="Oct 13 48.28"/>
    <x v="0"/>
    <x v="1"/>
    <m/>
  </r>
  <r>
    <s v="OtsCC17ROGR_0423"/>
    <x v="4"/>
    <n v="7.6186710044718877"/>
    <n v="44.65"/>
    <n v="4.28"/>
    <s v="423"/>
    <x v="51"/>
    <x v="4"/>
    <n v="155.5"/>
    <s v="Oct 13"/>
    <n v="48.280320000000003"/>
    <s v="Oct 13 48.28"/>
    <x v="0"/>
    <x v="1"/>
    <m/>
  </r>
  <r>
    <s v="OtsCC17ROGR_0424"/>
    <x v="4"/>
    <n v="1.1428006506707831"/>
    <n v="34.32"/>
    <n v="6.03"/>
    <s v="424"/>
    <x v="51"/>
    <x v="4"/>
    <n v="155.5"/>
    <s v="Oct 13"/>
    <n v="48.280320000000003"/>
    <s v="Oct 13 48.28"/>
    <x v="0"/>
    <x v="0"/>
    <m/>
  </r>
  <r>
    <s v="OtsCC17ROGR_0425"/>
    <x v="4"/>
    <n v="8.7614716551426692"/>
    <n v="99.26"/>
    <n v="0.22"/>
    <s v="425"/>
    <x v="51"/>
    <x v="4"/>
    <n v="155.5"/>
    <s v="Oct 13"/>
    <n v="48.280320000000003"/>
    <s v="Oct 13 48.28"/>
    <x v="0"/>
    <x v="1"/>
    <m/>
  </r>
  <r>
    <s v="OtsCC17ROGR_0426"/>
    <x v="4"/>
    <n v="4.8569027653508279"/>
    <n v="0"/>
    <n v="0"/>
    <s v="426"/>
    <x v="51"/>
    <x v="4"/>
    <n v="155.5"/>
    <s v="Oct 13"/>
    <n v="48.280320000000003"/>
    <s v="Oct 13 48.28"/>
    <x v="0"/>
    <x v="1"/>
    <m/>
  </r>
  <r>
    <s v="OtsCC17ROGR_0427"/>
    <x v="4"/>
    <n v="2.4760680764533634"/>
    <n v="2.58"/>
    <n v="2.17"/>
    <s v="427"/>
    <x v="51"/>
    <x v="4"/>
    <n v="155.5"/>
    <s v="Oct 13"/>
    <n v="48.280320000000003"/>
    <s v="Oct 13 48.28"/>
    <x v="0"/>
    <x v="1"/>
    <m/>
  </r>
  <r>
    <s v="OtsCC17ROGR_0428"/>
    <x v="4"/>
    <n v="5.0473695404626255"/>
    <n v="11.07"/>
    <n v="4.2300000000000004"/>
    <s v="428"/>
    <x v="51"/>
    <x v="4"/>
    <n v="155.5"/>
    <s v="Oct 13"/>
    <n v="48.280320000000003"/>
    <s v="Oct 13 48.28"/>
    <x v="0"/>
    <x v="1"/>
    <m/>
  </r>
  <r>
    <s v="OtsCC17ROGR_0429"/>
    <x v="4"/>
    <n v="3.2379351769005527"/>
    <n v="99.26"/>
    <n v="0.19"/>
    <s v="429"/>
    <x v="51"/>
    <x v="4"/>
    <n v="155.5"/>
    <s v="Oct 13"/>
    <n v="48.280320000000003"/>
    <s v="Oct 13 48.28"/>
    <x v="1"/>
    <x v="0"/>
    <s v="Heterozygous"/>
  </r>
  <r>
    <s v="OtsCC17ROGR_0430"/>
    <x v="4"/>
    <n v="4.1885888510314997"/>
    <n v="0.74"/>
    <n v="0"/>
    <s v="430"/>
    <x v="51"/>
    <x v="4"/>
    <n v="155.5"/>
    <s v="Oct 13"/>
    <n v="48.280320000000003"/>
    <s v="Oct 13 48.28"/>
    <x v="0"/>
    <x v="0"/>
    <m/>
  </r>
  <r>
    <s v="OtsCC17ROGR_0431"/>
    <x v="4"/>
    <n v="6.6663371289129021"/>
    <n v="1.85"/>
    <n v="1.69"/>
    <s v="431"/>
    <x v="51"/>
    <x v="4"/>
    <n v="155.5"/>
    <s v="Oct 13"/>
    <n v="48.280320000000003"/>
    <s v="Oct 13 48.28"/>
    <x v="0"/>
    <x v="0"/>
    <m/>
  </r>
  <r>
    <s v="OtsCC17ROGR_0432"/>
    <x v="5"/>
    <m/>
    <n v="90.41"/>
    <n v="1.36"/>
    <s v="432"/>
    <x v="52"/>
    <x v="5"/>
    <n v="156.25"/>
    <s v="Oct 16"/>
    <n v="49.487328000000005"/>
    <s v="Oct 16 49.49"/>
    <x v="1"/>
    <x v="0"/>
    <s v="Homozygous Spring"/>
  </r>
  <r>
    <s v="OtsCC17ROGR_0433"/>
    <x v="5"/>
    <m/>
    <n v="8.49"/>
    <n v="8.4499999999999993"/>
    <s v="433"/>
    <x v="52"/>
    <x v="5"/>
    <n v="156.25"/>
    <s v="Oct 16"/>
    <n v="49.487328000000005"/>
    <s v="Oct 16 49.49"/>
    <x v="0"/>
    <x v="0"/>
    <m/>
  </r>
  <r>
    <s v="OtsCC17ROGR_0434"/>
    <x v="5"/>
    <m/>
    <n v="24.35"/>
    <n v="8.74"/>
    <s v="434"/>
    <x v="52"/>
    <x v="0"/>
    <n v="154"/>
    <s v="Oct 16"/>
    <n v="45.866304"/>
    <s v="Oct 16 45.87"/>
    <x v="0"/>
    <x v="0"/>
    <m/>
  </r>
  <r>
    <s v="OtsCC17ROGR_0435"/>
    <x v="5"/>
    <m/>
    <n v="44.65"/>
    <n v="6.96"/>
    <s v="435"/>
    <x v="52"/>
    <x v="0"/>
    <n v="154"/>
    <s v="Oct 16"/>
    <n v="45.866304"/>
    <s v="Oct 16 45.87"/>
    <x v="0"/>
    <x v="3"/>
    <m/>
  </r>
  <r>
    <s v="OtsCC17ROGR_0436"/>
    <x v="5"/>
    <n v="3.2379351769005527"/>
    <n v="0.74"/>
    <n v="0"/>
    <s v="436"/>
    <x v="52"/>
    <x v="0"/>
    <n v="154"/>
    <s v="Oct 16"/>
    <n v="45.866304"/>
    <s v="Oct 16 45.87"/>
    <x v="0"/>
    <x v="0"/>
    <m/>
  </r>
  <r>
    <s v="OtsCC17ROGR_0437"/>
    <x v="5"/>
    <n v="6.7615705164688"/>
    <n v="94.46"/>
    <n v="2.2200000000000002"/>
    <s v="437"/>
    <x v="52"/>
    <x v="0"/>
    <n v="154"/>
    <s v="Oct 16"/>
    <n v="45.866304"/>
    <s v="Oct 16 45.87"/>
    <x v="1"/>
    <x v="1"/>
    <s v="Heterozygous"/>
  </r>
  <r>
    <s v="OtsCC17ROGR_0438"/>
    <x v="5"/>
    <n v="1.7142009760061745"/>
    <n v="2.95"/>
    <n v="0"/>
    <s v="438"/>
    <x v="52"/>
    <x v="0"/>
    <n v="154"/>
    <s v="Oct 16"/>
    <n v="45.866304"/>
    <s v="Oct 16 45.87"/>
    <x v="0"/>
    <x v="0"/>
    <m/>
  </r>
  <r>
    <s v="OtsCC17ROGR_0439"/>
    <x v="5"/>
    <n v="6.2854035786893077"/>
    <n v="98.89"/>
    <n v="0.37"/>
    <s v="439"/>
    <x v="52"/>
    <x v="0"/>
    <n v="154"/>
    <s v="Oct 16"/>
    <n v="45.866304"/>
    <s v="Oct 16 45.87"/>
    <x v="1"/>
    <x v="1"/>
    <s v="Heterozygous"/>
  </r>
  <r>
    <s v="OtsCC17ROGR_0440"/>
    <x v="5"/>
    <n v="1.4285008133384789"/>
    <n v="50.55"/>
    <n v="2.81"/>
    <s v="440"/>
    <x v="52"/>
    <x v="0"/>
    <n v="154"/>
    <s v="Oct 16"/>
    <n v="45.866304"/>
    <s v="Oct 16 45.87"/>
    <x v="0"/>
    <x v="0"/>
    <m/>
  </r>
  <r>
    <s v="OtsCC17ROGR_0441"/>
    <x v="5"/>
    <n v="0.76186710044718875"/>
    <n v="0"/>
    <n v="0"/>
    <s v="441"/>
    <x v="52"/>
    <x v="0"/>
    <n v="154"/>
    <s v="Oct 16"/>
    <n v="45.866304"/>
    <s v="Oct 16 45.87"/>
    <x v="0"/>
    <x v="3"/>
    <m/>
  </r>
  <r>
    <s v="OtsCC17ROGR_0442"/>
    <x v="5"/>
    <n v="1.0475672631148845"/>
    <n v="0.37"/>
    <n v="0"/>
    <s v="442"/>
    <x v="52"/>
    <x v="0"/>
    <n v="154"/>
    <s v="Oct 16"/>
    <n v="45.866304"/>
    <s v="Oct 16 45.87"/>
    <x v="0"/>
    <x v="0"/>
    <m/>
  </r>
  <r>
    <s v="OtsCC17ROGR_0443"/>
    <x v="5"/>
    <n v="11.713706669375528"/>
    <n v="81.180000000000007"/>
    <n v="3.36"/>
    <s v="443"/>
    <x v="52"/>
    <x v="0"/>
    <n v="154"/>
    <s v="Oct 16"/>
    <n v="45.866304"/>
    <s v="Oct 16 45.87"/>
    <x v="0"/>
    <x v="0"/>
    <m/>
  </r>
  <r>
    <s v="OtsCC17ROGR_0444"/>
    <x v="5"/>
    <n v="10.761372793816541"/>
    <n v="16.97"/>
    <n v="7.63"/>
    <s v="444"/>
    <x v="52"/>
    <x v="0"/>
    <n v="154"/>
    <s v="Oct 16"/>
    <n v="45.866304"/>
    <s v="Oct 16 45.87"/>
    <x v="0"/>
    <x v="0"/>
    <m/>
  </r>
  <r>
    <s v="OtsCC17ROGR_0445"/>
    <x v="5"/>
    <n v="6.7615705164688"/>
    <n v="99.26"/>
    <n v="0.18"/>
    <s v="445"/>
    <x v="52"/>
    <x v="0"/>
    <n v="154"/>
    <s v="Oct 16"/>
    <n v="45.866304"/>
    <s v="Oct 16 45.87"/>
    <x v="1"/>
    <x v="1"/>
    <s v="Heterozygous"/>
  </r>
  <r>
    <s v="OtsCC17ROGR_0446"/>
    <x v="5"/>
    <m/>
    <n v="67.53"/>
    <n v="5.25"/>
    <s v="446"/>
    <x v="53"/>
    <x v="2"/>
    <n v="150"/>
    <s v="Oct 17"/>
    <n v="39.428927999999999"/>
    <s v="Oct 17 39.43"/>
    <x v="0"/>
    <x v="1"/>
    <m/>
  </r>
  <r>
    <s v="OtsCC17ROGR_0447"/>
    <x v="5"/>
    <m/>
    <n v="99.26"/>
    <n v="0.66"/>
    <s v="447"/>
    <x v="53"/>
    <x v="2"/>
    <n v="150"/>
    <s v="Oct 17"/>
    <n v="39.428927999999999"/>
    <s v="Oct 17 39.43"/>
    <x v="1"/>
    <x v="0"/>
    <s v="Homozygous Spring"/>
  </r>
  <r>
    <s v="OtsCC17ROGR_0448"/>
    <x v="5"/>
    <n v="13.999307970717092"/>
    <n v="0"/>
    <n v="0"/>
    <s v="448"/>
    <x v="53"/>
    <x v="2"/>
    <n v="150"/>
    <s v="Oct 17"/>
    <n v="39.428927999999999"/>
    <s v="Oct 17 39.43"/>
    <x v="0"/>
    <x v="3"/>
    <m/>
  </r>
  <r>
    <s v="OtsCC17ROGR_0449"/>
    <x v="5"/>
    <n v="5.7140032533539156"/>
    <n v="0"/>
    <n v="0"/>
    <s v="449"/>
    <x v="53"/>
    <x v="2"/>
    <n v="150"/>
    <s v="Oct 17"/>
    <n v="39.428927999999999"/>
    <s v="Oct 17 39.43"/>
    <x v="0"/>
    <x v="3"/>
    <m/>
  </r>
  <r>
    <s v="OtsCC17ROGR_0450"/>
    <x v="5"/>
    <n v="29.540574002011628"/>
    <n v="34.69"/>
    <n v="1.79"/>
    <s v="450"/>
    <x v="53"/>
    <x v="2"/>
    <n v="150"/>
    <s v="Oct 17"/>
    <n v="39.428927999999999"/>
    <s v="Oct 17 39.43"/>
    <x v="0"/>
    <x v="0"/>
    <m/>
  </r>
  <r>
    <s v="OtsCC17ROGR_0451"/>
    <x v="5"/>
    <m/>
    <n v="99.63"/>
    <n v="0.33"/>
    <s v="451"/>
    <x v="53"/>
    <x v="1"/>
    <n v="147.4"/>
    <s v="Oct 17"/>
    <n v="35.244633600000007"/>
    <s v="Oct 17 35.24"/>
    <x v="1"/>
    <x v="0"/>
    <s v="Homozygous Spring"/>
  </r>
  <r>
    <s v="OtsCC17ROGR_0452"/>
    <x v="5"/>
    <m/>
    <n v="52.4"/>
    <n v="6.36"/>
    <s v="452"/>
    <x v="53"/>
    <x v="1"/>
    <n v="147.4"/>
    <s v="Oct 17"/>
    <n v="35.244633600000007"/>
    <s v="Oct 17 35.24"/>
    <x v="0"/>
    <x v="0"/>
    <m/>
  </r>
  <r>
    <s v="OtsCC17ROGR_0453"/>
    <x v="5"/>
    <n v="2.4760680764533634"/>
    <n v="0.37"/>
    <n v="4.76"/>
    <s v="453"/>
    <x v="53"/>
    <x v="1"/>
    <n v="147.4"/>
    <s v="Oct 17"/>
    <n v="35.244633600000007"/>
    <s v="Oct 17 35.24"/>
    <x v="0"/>
    <x v="1"/>
    <m/>
  </r>
  <r>
    <s v="OtsCC17ROGR_0454"/>
    <x v="5"/>
    <n v="9.1424052053662646"/>
    <n v="1.1100000000000001"/>
    <n v="2.13"/>
    <s v="454"/>
    <x v="53"/>
    <x v="1"/>
    <n v="147.4"/>
    <s v="Oct 17"/>
    <n v="35.244633600000007"/>
    <s v="Oct 17 35.24"/>
    <x v="0"/>
    <x v="1"/>
    <m/>
  </r>
  <r>
    <s v="OtsCC17ROGR_0455"/>
    <x v="5"/>
    <n v="0.85710048800308725"/>
    <n v="0"/>
    <n v="0"/>
    <s v="455"/>
    <x v="53"/>
    <x v="1"/>
    <n v="147.4"/>
    <s v="Oct 17"/>
    <n v="35.244633600000007"/>
    <s v="Oct 17 35.24"/>
    <x v="0"/>
    <x v="3"/>
    <m/>
  </r>
  <r>
    <s v="OtsCC17ROGR_0456"/>
    <x v="5"/>
    <n v="14.285008133384789"/>
    <n v="99.63"/>
    <n v="0.28000000000000003"/>
    <s v="456"/>
    <x v="53"/>
    <x v="1"/>
    <n v="147.4"/>
    <s v="Oct 17"/>
    <n v="35.244633600000007"/>
    <s v="Oct 17 35.24"/>
    <x v="1"/>
    <x v="1"/>
    <s v="Heterozygous"/>
  </r>
  <r>
    <s v="OtsCC17ROGR_0457"/>
    <x v="5"/>
    <m/>
    <n v="14.02"/>
    <n v="7"/>
    <s v="457"/>
    <x v="54"/>
    <x v="3"/>
    <n v="144.19999999999999"/>
    <s v="Oct 18"/>
    <n v="30.094732799999981"/>
    <s v="Oct 18 30.09"/>
    <x v="0"/>
    <x v="3"/>
    <m/>
  </r>
  <r>
    <s v="OtsCC17ROGR_0458"/>
    <x v="5"/>
    <m/>
    <n v="8.86"/>
    <n v="12.72"/>
    <s v="458"/>
    <x v="54"/>
    <x v="3"/>
    <n v="144.19999999999999"/>
    <s v="Oct 18"/>
    <n v="30.094732799999981"/>
    <s v="Oct 18 30.09"/>
    <x v="0"/>
    <x v="2"/>
    <m/>
  </r>
  <r>
    <s v="OtsCC17ROGR_0459"/>
    <x v="5"/>
    <n v="10.189972468481148"/>
    <n v="18.079999999999998"/>
    <n v="3.99"/>
    <s v="459"/>
    <x v="54"/>
    <x v="3"/>
    <n v="144.19999999999999"/>
    <s v="Oct 18"/>
    <n v="30.094732799999981"/>
    <s v="Oct 18 30.09"/>
    <x v="0"/>
    <x v="1"/>
    <m/>
  </r>
  <r>
    <s v="OtsCC17ROGR_0460"/>
    <x v="5"/>
    <n v="1.6189675884502763"/>
    <n v="0"/>
    <n v="0"/>
    <s v="460"/>
    <x v="54"/>
    <x v="3"/>
    <n v="144.19999999999999"/>
    <s v="Oct 18"/>
    <n v="30.094732799999981"/>
    <s v="Oct 18 30.09"/>
    <x v="0"/>
    <x v="0"/>
    <m/>
  </r>
  <r>
    <s v="OtsCC17ROGR_0461"/>
    <x v="5"/>
    <n v="4.8569027653508279"/>
    <n v="61.25"/>
    <n v="1.84"/>
    <s v="461"/>
    <x v="54"/>
    <x v="3"/>
    <n v="144.19999999999999"/>
    <s v="Oct 18"/>
    <n v="30.094732799999981"/>
    <s v="Oct 18 30.09"/>
    <x v="0"/>
    <x v="1"/>
    <m/>
  </r>
  <r>
    <s v="OtsCC17ROGR_0462"/>
    <x v="5"/>
    <n v="1.4285008133384789"/>
    <n v="88.56"/>
    <n v="1.75"/>
    <s v="462"/>
    <x v="54"/>
    <x v="3"/>
    <n v="144.19999999999999"/>
    <s v="Oct 18"/>
    <n v="30.094732799999981"/>
    <s v="Oct 18 30.09"/>
    <x v="0"/>
    <x v="1"/>
    <m/>
  </r>
  <r>
    <s v="OtsCC17ROGR_0463"/>
    <x v="5"/>
    <n v="5.5235364782421188"/>
    <n v="0.37"/>
    <n v="0"/>
    <s v="463"/>
    <x v="54"/>
    <x v="3"/>
    <n v="144.19999999999999"/>
    <s v="Oct 18"/>
    <n v="30.094732799999981"/>
    <s v="Oct 18 30.09"/>
    <x v="0"/>
    <x v="3"/>
    <m/>
  </r>
  <r>
    <s v="OtsCC17ROGR_0464"/>
    <x v="5"/>
    <n v="5.0473695404626255"/>
    <n v="98.15"/>
    <n v="0.52"/>
    <s v="464"/>
    <x v="54"/>
    <x v="3"/>
    <n v="144.19999999999999"/>
    <s v="Oct 18"/>
    <n v="30.094732799999981"/>
    <s v="Oct 18 30.09"/>
    <x v="1"/>
    <x v="1"/>
    <s v="Heterozygous"/>
  </r>
  <r>
    <s v="OtsCC17ROGR_0465"/>
    <x v="5"/>
    <n v="7.2377374542482924"/>
    <n v="78.599999999999994"/>
    <n v="3.08"/>
    <s v="465"/>
    <x v="54"/>
    <x v="3"/>
    <n v="144.19999999999999"/>
    <s v="Oct 18"/>
    <n v="30.094732799999981"/>
    <s v="Oct 18 30.09"/>
    <x v="0"/>
    <x v="1"/>
    <m/>
  </r>
  <r>
    <s v="OtsCC17ROGR_0466"/>
    <x v="5"/>
    <n v="5.333069703130322"/>
    <n v="74.91"/>
    <n v="2.09"/>
    <s v="466"/>
    <x v="54"/>
    <x v="3"/>
    <n v="144.19999999999999"/>
    <s v="Oct 18"/>
    <n v="30.094732799999981"/>
    <s v="Oct 18 30.09"/>
    <x v="0"/>
    <x v="3"/>
    <m/>
  </r>
  <r>
    <s v="OtsCC17ROGR_0467"/>
    <x v="5"/>
    <m/>
    <n v="72.69"/>
    <n v="4.21"/>
    <s v="467"/>
    <x v="54"/>
    <x v="6"/>
    <n v="140"/>
    <s v="Oct 18"/>
    <n v="23.335488000000002"/>
    <s v="Oct 18 23.34"/>
    <x v="0"/>
    <x v="1"/>
    <m/>
  </r>
  <r>
    <s v="OtsCC17ROGR_0468"/>
    <x v="5"/>
    <m/>
    <n v="99.26"/>
    <n v="0.24"/>
    <s v="468"/>
    <x v="54"/>
    <x v="6"/>
    <n v="140"/>
    <s v="Oct 18"/>
    <n v="23.335488000000002"/>
    <s v="Oct 18 23.34"/>
    <x v="1"/>
    <x v="1"/>
    <s v="Heterozygous"/>
  </r>
  <r>
    <s v="OtsCC17ROGR_0469"/>
    <x v="5"/>
    <n v="5.8092366409098135"/>
    <n v="1.1100000000000001"/>
    <n v="10.34"/>
    <s v="469"/>
    <x v="54"/>
    <x v="6"/>
    <n v="140"/>
    <s v="Oct 18"/>
    <n v="23.335488000000002"/>
    <s v="Oct 18 23.34"/>
    <x v="0"/>
    <x v="1"/>
    <m/>
  </r>
  <r>
    <s v="OtsCC17ROGR_0470"/>
    <x v="5"/>
    <n v="5.333069703130322"/>
    <n v="4.8"/>
    <n v="8.39"/>
    <s v="470"/>
    <x v="54"/>
    <x v="6"/>
    <n v="140"/>
    <s v="Oct 18"/>
    <n v="23.335488000000002"/>
    <s v="Oct 18 23.34"/>
    <x v="0"/>
    <x v="0"/>
    <m/>
  </r>
  <r>
    <s v="OtsCC17ROGR_0471"/>
    <x v="6"/>
    <m/>
    <n v="26.57"/>
    <n v="5.9"/>
    <s v="471"/>
    <x v="55"/>
    <x v="5"/>
    <n v="156.25"/>
    <s v="Oct 23"/>
    <n v="49.487328000000005"/>
    <s v="Oct 23 49.49"/>
    <x v="0"/>
    <x v="1"/>
    <m/>
  </r>
  <r>
    <s v="OtsCC17ROGR_0472"/>
    <x v="6"/>
    <m/>
    <n v="12.18"/>
    <n v="12.41"/>
    <s v="472"/>
    <x v="55"/>
    <x v="5"/>
    <n v="156.25"/>
    <s v="Oct 23"/>
    <n v="49.487328000000005"/>
    <s v="Oct 23 49.49"/>
    <x v="0"/>
    <x v="2"/>
    <m/>
  </r>
  <r>
    <s v="OtsCC17ROGR_0473"/>
    <x v="6"/>
    <m/>
    <n v="74.540000000000006"/>
    <n v="3.41"/>
    <s v="473"/>
    <x v="55"/>
    <x v="0"/>
    <n v="154"/>
    <s v="Oct 23"/>
    <n v="45.866304"/>
    <s v="Oct 23 45.87"/>
    <x v="0"/>
    <x v="1"/>
    <m/>
  </r>
  <r>
    <s v="OtsCC17ROGR_0474"/>
    <x v="6"/>
    <m/>
    <n v="99.26"/>
    <n v="0.68"/>
    <s v="474"/>
    <x v="55"/>
    <x v="0"/>
    <n v="154"/>
    <s v="Oct 23"/>
    <n v="45.866304"/>
    <s v="Oct 23 45.87"/>
    <x v="1"/>
    <x v="3"/>
    <s v="Homozygous Fall"/>
  </r>
  <r>
    <s v="OtsCC17ROGR_0475"/>
    <x v="6"/>
    <n v="0.66663371289129025"/>
    <n v="0"/>
    <n v="0"/>
    <s v="475"/>
    <x v="55"/>
    <x v="0"/>
    <n v="154"/>
    <s v="Oct 23"/>
    <n v="45.866304"/>
    <s v="Oct 23 45.87"/>
    <x v="0"/>
    <x v="0"/>
    <m/>
  </r>
  <r>
    <s v="OtsCC17ROGR_0476"/>
    <x v="6"/>
    <n v="4.8569027653508279"/>
    <n v="2.21"/>
    <n v="3.49"/>
    <s v="476"/>
    <x v="55"/>
    <x v="0"/>
    <n v="154"/>
    <s v="Oct 23"/>
    <n v="45.866304"/>
    <s v="Oct 23 45.87"/>
    <x v="0"/>
    <x v="0"/>
    <m/>
  </r>
  <r>
    <s v="OtsCC17ROGR_0477"/>
    <x v="6"/>
    <n v="0.66663371289129025"/>
    <n v="4.0599999999999996"/>
    <n v="2.19"/>
    <s v="477"/>
    <x v="55"/>
    <x v="0"/>
    <n v="154"/>
    <s v="Oct 23"/>
    <n v="45.866304"/>
    <s v="Oct 23 45.87"/>
    <x v="0"/>
    <x v="1"/>
    <m/>
  </r>
  <r>
    <s v="OtsCC17ROGR_0478"/>
    <x v="6"/>
    <n v="7.7139043920277857"/>
    <n v="9.9600000000000009"/>
    <n v="5.12"/>
    <s v="478"/>
    <x v="55"/>
    <x v="0"/>
    <n v="154"/>
    <s v="Oct 23"/>
    <n v="45.866304"/>
    <s v="Oct 23 45.87"/>
    <x v="0"/>
    <x v="3"/>
    <m/>
  </r>
  <r>
    <s v="OtsCC17ROGR_0479"/>
    <x v="6"/>
    <n v="3.6188687271241462"/>
    <n v="0.74"/>
    <n v="0"/>
    <s v="479"/>
    <x v="55"/>
    <x v="0"/>
    <n v="154"/>
    <s v="Oct 23"/>
    <n v="45.866304"/>
    <s v="Oct 23 45.87"/>
    <x v="0"/>
    <x v="0"/>
    <m/>
  </r>
  <r>
    <s v="OtsCC17ROGR_0480"/>
    <x v="6"/>
    <m/>
    <n v="67.53"/>
    <n v="5.53"/>
    <s v="480"/>
    <x v="56"/>
    <x v="2"/>
    <n v="150"/>
    <s v="Oct 24"/>
    <n v="39.428927999999999"/>
    <s v="Oct 24 39.43"/>
    <x v="0"/>
    <x v="1"/>
    <m/>
  </r>
  <r>
    <s v="OtsCC17ROGR_0481"/>
    <x v="6"/>
    <m/>
    <n v="99.26"/>
    <n v="0.61"/>
    <s v="481"/>
    <x v="57"/>
    <x v="3"/>
    <n v="144.19999999999999"/>
    <s v="Oct 25"/>
    <n v="30.094732799999981"/>
    <s v="Oct 25 30.09"/>
    <x v="1"/>
    <x v="3"/>
    <s v="Homozygous Fall"/>
  </r>
  <r>
    <s v="OtsCC17ROGR_0482"/>
    <x v="6"/>
    <m/>
    <n v="21.4"/>
    <n v="8.74"/>
    <s v="482"/>
    <x v="57"/>
    <x v="3"/>
    <n v="144.19999999999999"/>
    <s v="Oct 25"/>
    <n v="30.094732799999981"/>
    <s v="Oct 25 30.09"/>
    <x v="0"/>
    <x v="1"/>
    <m/>
  </r>
  <r>
    <s v="OtsCC17ROGR_0483"/>
    <x v="6"/>
    <n v="1.7142009760061745"/>
    <n v="18.82"/>
    <n v="4.6500000000000004"/>
    <s v="483"/>
    <x v="58"/>
    <x v="3"/>
    <n v="144.19999999999999"/>
    <s v="Oct 27"/>
    <n v="30.094732799999981"/>
    <s v="Oct 27 30.09"/>
    <x v="0"/>
    <x v="3"/>
    <m/>
  </r>
  <r>
    <s v="OtsCC17ROGR_0484"/>
    <x v="6"/>
    <n v="4.4759692151272343"/>
    <n v="99.63"/>
    <n v="0.54"/>
    <s v="484"/>
    <x v="59"/>
    <x v="3"/>
    <n v="144.19999999999999"/>
    <s v="Oct 28"/>
    <n v="30.094732799999981"/>
    <s v="Oct 28 30.09"/>
    <x v="1"/>
    <x v="3"/>
    <s v="Homozygous Fall"/>
  </r>
  <r>
    <s v="OtsCC17ROGR_0485"/>
    <x v="6"/>
    <m/>
    <n v="48.71"/>
    <n v="8.1999999999999993"/>
    <s v="485"/>
    <x v="57"/>
    <x v="6"/>
    <n v="140"/>
    <s v="Oct 25"/>
    <n v="23.335488000000002"/>
    <s v="Oct 25 23.34"/>
    <x v="0"/>
    <x v="3"/>
    <m/>
  </r>
  <r>
    <s v="OtsCC18ROGR_0001"/>
    <x v="0"/>
    <n v="5.6187698657980167"/>
    <n v="97.79"/>
    <n v="0.43"/>
    <s v="001"/>
    <x v="60"/>
    <x v="5"/>
    <n v="156.25"/>
    <s v="Sep 11"/>
    <n v="49.487328000000005"/>
    <s v="Sep 11 49.49"/>
    <x v="1"/>
    <x v="0"/>
    <s v="Homozygous Spring"/>
  </r>
  <r>
    <s v="OtsCC18ROGR_0002"/>
    <x v="0"/>
    <n v="4.095035664903639"/>
    <n v="70.11"/>
    <n v="1.2"/>
    <s v="002"/>
    <x v="60"/>
    <x v="0"/>
    <n v="154"/>
    <s v="Sep 11"/>
    <n v="45.866304"/>
    <s v="Sep 11 45.87"/>
    <x v="0"/>
    <x v="0"/>
    <m/>
  </r>
  <r>
    <s v="OtsCC18ROGR_0003"/>
    <x v="0"/>
    <n v="5.9997034160216112"/>
    <n v="98.89"/>
    <n v="0.55000000000000004"/>
    <s v="003"/>
    <x v="61"/>
    <x v="3"/>
    <n v="144.19999999999999"/>
    <s v="Sep 12"/>
    <n v="30.094732799999981"/>
    <s v="Sep 12 30.09"/>
    <x v="1"/>
    <x v="1"/>
    <s v="Heterozygous"/>
  </r>
  <r>
    <s v="OtsCC18ROGR_0004"/>
    <x v="0"/>
    <n v="2.1903679137856673"/>
    <n v="97.05"/>
    <n v="0.84"/>
    <s v="004"/>
    <x v="61"/>
    <x v="3"/>
    <n v="144.19999999999999"/>
    <s v="Sep 12"/>
    <n v="30.094732799999981"/>
    <s v="Sep 12 30.09"/>
    <x v="1"/>
    <x v="1"/>
    <s v="Homozygous Spring"/>
  </r>
  <r>
    <s v="OtsCC18ROGR_0005"/>
    <x v="0"/>
    <n v="2.7617682391210594"/>
    <n v="97.79"/>
    <n v="0.56999999999999995"/>
    <s v="005"/>
    <x v="61"/>
    <x v="6"/>
    <n v="140"/>
    <s v="Sep 12"/>
    <n v="23.335488000000002"/>
    <s v="Sep 12 23.34"/>
    <x v="1"/>
    <x v="0"/>
    <s v="Homozygous Spring"/>
  </r>
  <r>
    <s v="OtsCC18ROGR_0006"/>
    <x v="1"/>
    <n v="10.094739080925251"/>
    <n v="99.26"/>
    <n v="0.24"/>
    <s v="006"/>
    <x v="62"/>
    <x v="5"/>
    <n v="156.25"/>
    <s v="Sep 17"/>
    <n v="49.487328000000005"/>
    <s v="Sep 17 49.49"/>
    <x v="1"/>
    <x v="0"/>
    <s v="Homozygous Spring"/>
  </r>
  <r>
    <s v="OtsCC18ROGR_0007"/>
    <x v="1"/>
    <n v="23.332179951195155"/>
    <n v="98.89"/>
    <n v="0.14000000000000001"/>
    <s v="007"/>
    <x v="62"/>
    <x v="5"/>
    <n v="156.25"/>
    <s v="Sep 17"/>
    <n v="49.487328000000005"/>
    <s v="Sep 17 49.49"/>
    <x v="1"/>
    <x v="0"/>
    <s v="Homozygous Spring"/>
  </r>
  <r>
    <s v="OtsCC18ROGR_0008"/>
    <x v="1"/>
    <n v="50"/>
    <n v="98.52"/>
    <n v="0.24"/>
    <s v="008"/>
    <x v="62"/>
    <x v="5"/>
    <n v="156.25"/>
    <s v="Sep 17"/>
    <n v="49.487328000000005"/>
    <s v="Sep 17 49.49"/>
    <x v="1"/>
    <x v="0"/>
    <s v="Homozygous Spring"/>
  </r>
  <r>
    <s v="OtsCC18ROGR_0009"/>
    <x v="1"/>
    <n v="1.7142009760061745"/>
    <n v="0"/>
    <n v="0"/>
    <s v="009"/>
    <x v="62"/>
    <x v="5"/>
    <n v="156.25"/>
    <s v="Sep 17"/>
    <n v="49.487328000000005"/>
    <s v="Sep 17 49.49"/>
    <x v="0"/>
    <x v="0"/>
    <m/>
  </r>
  <r>
    <s v="OtsCC18ROGR_0010"/>
    <x v="1"/>
    <n v="2.4760680764533634"/>
    <n v="97.79"/>
    <n v="0.95"/>
    <s v="010"/>
    <x v="62"/>
    <x v="0"/>
    <n v="154"/>
    <s v="Sep 17"/>
    <n v="45.866304"/>
    <s v="Sep 17 45.87"/>
    <x v="1"/>
    <x v="0"/>
    <s v="Homozygous Spring"/>
  </r>
  <r>
    <s v="OtsCC18ROGR_0011"/>
    <x v="1"/>
    <n v="3.6188687271241462"/>
    <n v="99.26"/>
    <n v="0.41"/>
    <s v="011"/>
    <x v="63"/>
    <x v="2"/>
    <n v="150"/>
    <s v="Sep 18"/>
    <n v="39.428927999999999"/>
    <s v="Sep 18 39.43"/>
    <x v="1"/>
    <x v="0"/>
    <s v="Homozygous Spring"/>
  </r>
  <r>
    <s v="OtsCC18ROGR_0012"/>
    <x v="1"/>
    <n v="2.0951345262297689"/>
    <n v="98.52"/>
    <n v="0.52"/>
    <s v="012"/>
    <x v="63"/>
    <x v="2"/>
    <n v="150"/>
    <s v="Sep 18"/>
    <n v="39.428927999999999"/>
    <s v="Sep 18 39.43"/>
    <x v="1"/>
    <x v="1"/>
    <s v="Heterozygous"/>
  </r>
  <r>
    <s v="OtsCC18ROGR_0013"/>
    <x v="1"/>
    <n v="31.105402053779429"/>
    <n v="98.52"/>
    <n v="0.22"/>
    <s v="013"/>
    <x v="63"/>
    <x v="1"/>
    <n v="147.4"/>
    <s v="Sep 18"/>
    <n v="35.244633600000007"/>
    <s v="Sep 18 35.24"/>
    <x v="1"/>
    <x v="0"/>
    <s v="Homozygous Spring"/>
  </r>
  <r>
    <s v="OtsCC18ROGR_0014"/>
    <x v="1"/>
    <n v="4.1473869405039236"/>
    <n v="96.68"/>
    <n v="1"/>
    <s v="014"/>
    <x v="63"/>
    <x v="1"/>
    <n v="147.4"/>
    <s v="Sep 18"/>
    <n v="35.244633600000007"/>
    <s v="Sep 18 35.24"/>
    <x v="1"/>
    <x v="0"/>
    <s v="Homozygous Spring"/>
  </r>
  <r>
    <s v="OtsCC18ROGR_0015"/>
    <x v="1"/>
    <n v="2.5345142414190645"/>
    <n v="97.79"/>
    <n v="0.8"/>
    <s v="015"/>
    <x v="63"/>
    <x v="1"/>
    <n v="147.4"/>
    <s v="Sep 18"/>
    <n v="35.244633600000007"/>
    <s v="Sep 18 35.24"/>
    <x v="1"/>
    <x v="0"/>
    <s v="Homozygous Spring"/>
  </r>
  <r>
    <s v="OtsCC18ROGR_0016"/>
    <x v="1"/>
    <n v="6.7971063747147635"/>
    <n v="98.89"/>
    <n v="0.57999999999999996"/>
    <s v="016"/>
    <x v="63"/>
    <x v="1"/>
    <n v="147.4"/>
    <s v="Sep 18"/>
    <n v="35.244633600000007"/>
    <s v="Sep 18 35.24"/>
    <x v="1"/>
    <x v="0"/>
    <s v="Homozygous Spring"/>
  </r>
  <r>
    <s v="OtsCC18ROGR_0017"/>
    <x v="1"/>
    <n v="5.8754648323805583"/>
    <n v="5.54"/>
    <n v="1.75"/>
    <s v="017"/>
    <x v="63"/>
    <x v="1"/>
    <n v="147.4"/>
    <s v="Sep 18"/>
    <n v="35.244633600000007"/>
    <s v="Sep 18 35.24"/>
    <x v="0"/>
    <x v="0"/>
    <m/>
  </r>
  <r>
    <s v="OtsCC18ROGR_0018"/>
    <x v="1"/>
    <n v="1.1520519279177566"/>
    <n v="0.74"/>
    <n v="0"/>
    <s v="018"/>
    <x v="64"/>
    <x v="3"/>
    <n v="144.19999999999999"/>
    <s v="Sep 19"/>
    <n v="30.094732799999981"/>
    <s v="Sep 19 30.09"/>
    <x v="0"/>
    <x v="0"/>
    <m/>
  </r>
  <r>
    <s v="OtsCC18ROGR_0019"/>
    <x v="1"/>
    <n v="0.22384748524671857"/>
    <n v="6.64"/>
    <n v="4.71"/>
    <s v="019"/>
    <x v="64"/>
    <x v="3"/>
    <n v="144.19999999999999"/>
    <s v="Sep 19"/>
    <n v="30.094732799999981"/>
    <s v="Sep 19 30.09"/>
    <x v="0"/>
    <x v="1"/>
    <m/>
  </r>
  <r>
    <s v="OtsCC18ROGR_0020"/>
    <x v="1"/>
    <n v="5.2604159032978863"/>
    <n v="98.89"/>
    <n v="0.56999999999999995"/>
    <s v="020"/>
    <x v="64"/>
    <x v="3"/>
    <n v="144.19999999999999"/>
    <s v="Sep 19"/>
    <n v="30.094732799999981"/>
    <s v="Sep 19 30.09"/>
    <x v="1"/>
    <x v="0"/>
    <s v="Homozygous Spring"/>
  </r>
  <r>
    <s v="OtsCC18ROGR_0021"/>
    <x v="1"/>
    <n v="16.78856139350389"/>
    <n v="98.89"/>
    <n v="0.17"/>
    <s v="021"/>
    <x v="64"/>
    <x v="3"/>
    <n v="144.19999999999999"/>
    <s v="Sep 19"/>
    <n v="30.094732799999981"/>
    <s v="Sep 19 30.09"/>
    <x v="1"/>
    <x v="0"/>
    <s v="Homozygous Spring"/>
  </r>
  <r>
    <s v="OtsCC18ROGR_0022"/>
    <x v="1"/>
    <n v="6.0438821016614019"/>
    <n v="33.21"/>
    <n v="5.08"/>
    <s v="022"/>
    <x v="64"/>
    <x v="3"/>
    <n v="144.19999999999999"/>
    <s v="Sep 19"/>
    <n v="30.094732799999981"/>
    <s v="Sep 19 30.09"/>
    <x v="0"/>
    <x v="0"/>
    <m/>
  </r>
  <r>
    <s v="OtsCC18ROGR_0023"/>
    <x v="1"/>
    <n v="7.3869670131417129"/>
    <n v="98.89"/>
    <n v="0.25"/>
    <s v="023"/>
    <x v="64"/>
    <x v="3"/>
    <n v="144.19999999999999"/>
    <s v="Sep 19"/>
    <n v="30.094732799999981"/>
    <s v="Sep 19 30.09"/>
    <x v="1"/>
    <x v="0"/>
    <s v="Homozygous Spring"/>
  </r>
  <r>
    <s v="OtsCC18ROGR_0024"/>
    <x v="1"/>
    <n v="17.795875077114125"/>
    <n v="99.26"/>
    <n v="0.28999999999999998"/>
    <s v="024"/>
    <x v="65"/>
    <x v="4"/>
    <n v="155.5"/>
    <s v="Sep 20"/>
    <n v="48.280320000000003"/>
    <s v="Sep 20 48.28"/>
    <x v="1"/>
    <x v="0"/>
    <s v="Homozygous Spring"/>
  </r>
  <r>
    <s v="OtsCC18ROGR_0025"/>
    <x v="1"/>
    <n v="13.207001629556395"/>
    <n v="96.31"/>
    <n v="0.85"/>
    <s v="025"/>
    <x v="65"/>
    <x v="4"/>
    <n v="155.5"/>
    <s v="Sep 20"/>
    <n v="48.280320000000003"/>
    <s v="Sep 20 48.28"/>
    <x v="1"/>
    <x v="0"/>
    <s v="Homozygous Spring"/>
  </r>
  <r>
    <s v="OtsCC18ROGR_0026"/>
    <x v="1"/>
    <n v="6.4915770721548389"/>
    <n v="99.63"/>
    <n v="0.68"/>
    <s v="026"/>
    <x v="65"/>
    <x v="4"/>
    <n v="155.5"/>
    <s v="Sep 20"/>
    <n v="48.280320000000003"/>
    <s v="Sep 20 48.28"/>
    <x v="1"/>
    <x v="0"/>
    <s v="Homozygous Spring"/>
  </r>
  <r>
    <s v="OtsCC18ROGR_0027"/>
    <x v="1"/>
    <n v="3.1338647934540602"/>
    <n v="80.44"/>
    <n v="1.55"/>
    <s v="027"/>
    <x v="65"/>
    <x v="4"/>
    <n v="155.5"/>
    <s v="Sep 20"/>
    <n v="48.280320000000003"/>
    <s v="Sep 20 48.28"/>
    <x v="0"/>
    <x v="1"/>
    <m/>
  </r>
  <r>
    <s v="OtsCC18ROGR_0028"/>
    <x v="1"/>
    <n v="6.7154245574015565"/>
    <n v="0.37"/>
    <n v="4.3499999999999996"/>
    <s v="028"/>
    <x v="66"/>
    <x v="9"/>
    <n v="128.5"/>
    <s v="Sep 21"/>
    <n v="4.8280320000000003"/>
    <s v="Sep 21 4.83"/>
    <x v="0"/>
    <x v="1"/>
    <m/>
  </r>
  <r>
    <s v="OtsCC18ROGR_0029"/>
    <x v="2"/>
    <n v="10.856603034465852"/>
    <n v="21.4"/>
    <n v="1.39"/>
    <s v="029"/>
    <x v="67"/>
    <x v="5"/>
    <n v="156.25"/>
    <s v="Sep 24"/>
    <n v="49.487328000000005"/>
    <s v="Sep 24 49.49"/>
    <x v="0"/>
    <x v="0"/>
    <m/>
  </r>
  <r>
    <s v="OtsCC18ROGR_0030"/>
    <x v="2"/>
    <n v="2.3147464703068814"/>
    <n v="97.79"/>
    <n v="0.48"/>
    <s v="030"/>
    <x v="67"/>
    <x v="5"/>
    <n v="156.25"/>
    <s v="Sep 24"/>
    <n v="49.487328000000005"/>
    <s v="Sep 24 49.49"/>
    <x v="1"/>
    <x v="0"/>
    <s v="Homozygous Spring"/>
  </r>
  <r>
    <s v="OtsCC18ROGR_0031"/>
    <x v="2"/>
    <n v="0.44769497049343715"/>
    <n v="0"/>
    <n v="0"/>
    <s v="031"/>
    <x v="67"/>
    <x v="5"/>
    <n v="156.25"/>
    <s v="Sep 24"/>
    <n v="49.487328000000005"/>
    <s v="Sep 24 49.49"/>
    <x v="0"/>
    <x v="2"/>
    <m/>
  </r>
  <r>
    <s v="OtsCC18ROGR_0032"/>
    <x v="2"/>
    <n v="0.8953899409868743"/>
    <n v="0"/>
    <n v="0"/>
    <s v="032"/>
    <x v="67"/>
    <x v="5"/>
    <n v="156.25"/>
    <s v="Sep 24"/>
    <n v="49.487328000000005"/>
    <s v="Sep 24 49.49"/>
    <x v="0"/>
    <x v="0"/>
    <m/>
  </r>
  <r>
    <s v="OtsCC18ROGR_0033"/>
    <x v="2"/>
    <n v="5.2604159032978863"/>
    <n v="0.37"/>
    <n v="0"/>
    <s v="033"/>
    <x v="67"/>
    <x v="5"/>
    <n v="156.25"/>
    <s v="Sep 24"/>
    <n v="49.487328000000005"/>
    <s v="Sep 24 49.49"/>
    <x v="0"/>
    <x v="0"/>
    <m/>
  </r>
  <r>
    <s v="OtsCC18ROGR_0034"/>
    <x v="2"/>
    <n v="21.041663613191545"/>
    <n v="98.15"/>
    <n v="0.35"/>
    <s v="034"/>
    <x v="67"/>
    <x v="5"/>
    <n v="156.25"/>
    <s v="Sep 24"/>
    <n v="49.487328000000005"/>
    <s v="Sep 24 49.49"/>
    <x v="1"/>
    <x v="0"/>
    <s v="Homozygous Spring"/>
  </r>
  <r>
    <s v="OtsCC18ROGR_0035"/>
    <x v="2"/>
    <n v="4.8127209328044485"/>
    <n v="0.37"/>
    <n v="0"/>
    <s v="035"/>
    <x v="67"/>
    <x v="5"/>
    <n v="156.25"/>
    <s v="Sep 24"/>
    <n v="49.487328000000005"/>
    <s v="Sep 24 49.49"/>
    <x v="0"/>
    <x v="0"/>
    <m/>
  </r>
  <r>
    <s v="OtsCC18ROGR_0036"/>
    <x v="2"/>
    <n v="5.7081108737913233"/>
    <n v="99.63"/>
    <n v="0.15"/>
    <s v="036"/>
    <x v="67"/>
    <x v="5"/>
    <n v="156.25"/>
    <s v="Sep 24"/>
    <n v="49.487328000000005"/>
    <s v="Sep 24 49.49"/>
    <x v="1"/>
    <x v="0"/>
    <s v="Homozygous Spring"/>
  </r>
  <r>
    <s v="OtsCC18ROGR_0037"/>
    <x v="2"/>
    <n v="0"/>
    <n v="0"/>
    <n v="0"/>
    <s v="037"/>
    <x v="67"/>
    <x v="5"/>
    <n v="156.25"/>
    <s v="Sep 24"/>
    <n v="49.487328000000005"/>
    <s v="Sep 24 49.49"/>
    <x v="0"/>
    <x v="0"/>
    <m/>
  </r>
  <r>
    <s v="OtsCC18ROGR_0038"/>
    <x v="2"/>
    <n v="0.33577122787007785"/>
    <n v="0"/>
    <n v="0"/>
    <s v="038"/>
    <x v="67"/>
    <x v="5"/>
    <n v="156.25"/>
    <s v="Sep 24"/>
    <n v="49.487328000000005"/>
    <s v="Sep 24 49.49"/>
    <x v="0"/>
    <x v="0"/>
    <m/>
  </r>
  <r>
    <s v="OtsCC18ROGR_0039"/>
    <x v="2"/>
    <n v="5.7081108737913233"/>
    <n v="76.38"/>
    <n v="2.69"/>
    <s v="039"/>
    <x v="67"/>
    <x v="5"/>
    <n v="156.25"/>
    <s v="Sep 24"/>
    <n v="49.487328000000005"/>
    <s v="Sep 24 49.49"/>
    <x v="0"/>
    <x v="1"/>
    <m/>
  </r>
  <r>
    <s v="OtsCC18ROGR_0040"/>
    <x v="2"/>
    <n v="3.6934835065708564"/>
    <n v="98.15"/>
    <n v="0.37"/>
    <s v="040"/>
    <x v="67"/>
    <x v="5"/>
    <n v="156.25"/>
    <s v="Sep 24"/>
    <n v="49.487328000000005"/>
    <s v="Sep 24 49.49"/>
    <x v="1"/>
    <x v="1"/>
    <s v="Heterozygous"/>
  </r>
  <r>
    <s v="OtsCC18ROGR_0041"/>
    <x v="2"/>
    <n v="5.5961871311679641"/>
    <n v="0.37"/>
    <n v="0"/>
    <s v="041"/>
    <x v="67"/>
    <x v="0"/>
    <n v="154"/>
    <s v="Sep 24"/>
    <n v="45.866304"/>
    <s v="Sep 24 45.87"/>
    <x v="0"/>
    <x v="0"/>
    <m/>
  </r>
  <r>
    <s v="OtsCC18ROGR_0042"/>
    <x v="2"/>
    <n v="2.5742460803372631"/>
    <n v="0"/>
    <n v="0"/>
    <s v="042"/>
    <x v="67"/>
    <x v="0"/>
    <n v="154"/>
    <s v="Sep 24"/>
    <n v="45.866304"/>
    <s v="Sep 24 45.87"/>
    <x v="0"/>
    <x v="2"/>
    <m/>
  </r>
  <r>
    <s v="OtsCC18ROGR_0043"/>
    <x v="2"/>
    <n v="0"/>
    <n v="0"/>
    <n v="0"/>
    <s v="043"/>
    <x v="67"/>
    <x v="0"/>
    <n v="154"/>
    <s v="Sep 24"/>
    <n v="45.866304"/>
    <s v="Sep 24 45.87"/>
    <x v="0"/>
    <x v="0"/>
    <m/>
  </r>
  <r>
    <s v="OtsCC18ROGR_0044"/>
    <x v="2"/>
    <n v="1.7907798819737486"/>
    <n v="0"/>
    <n v="0"/>
    <s v="044"/>
    <x v="67"/>
    <x v="0"/>
    <n v="154"/>
    <s v="Sep 24"/>
    <n v="45.866304"/>
    <s v="Sep 24 45.87"/>
    <x v="0"/>
    <x v="0"/>
    <m/>
  </r>
  <r>
    <s v="OtsCC18ROGR_0045"/>
    <x v="2"/>
    <n v="2.9100173082073413"/>
    <n v="98.52"/>
    <n v="0.5"/>
    <s v="045"/>
    <x v="67"/>
    <x v="0"/>
    <n v="154"/>
    <s v="Sep 24"/>
    <n v="45.866304"/>
    <s v="Sep 24 45.87"/>
    <x v="1"/>
    <x v="0"/>
    <s v="Homozygous Spring"/>
  </r>
  <r>
    <s v="OtsCC18ROGR_0046"/>
    <x v="2"/>
    <n v="4.4769497049343716"/>
    <n v="9.59"/>
    <n v="7.02"/>
    <s v="046"/>
    <x v="67"/>
    <x v="0"/>
    <n v="154"/>
    <s v="Sep 24"/>
    <n v="45.866304"/>
    <s v="Sep 24 45.87"/>
    <x v="0"/>
    <x v="0"/>
    <m/>
  </r>
  <r>
    <s v="OtsCC18ROGR_0047"/>
    <x v="2"/>
    <n v="1.0073136836102334"/>
    <n v="0.37"/>
    <n v="0"/>
    <s v="047"/>
    <x v="67"/>
    <x v="0"/>
    <n v="154"/>
    <s v="Sep 24"/>
    <n v="45.866304"/>
    <s v="Sep 24 45.87"/>
    <x v="0"/>
    <x v="0"/>
    <m/>
  </r>
  <r>
    <s v="OtsCC18ROGR_0048"/>
    <x v="2"/>
    <n v="0.11192374262335929"/>
    <n v="0"/>
    <n v="0"/>
    <s v="048"/>
    <x v="67"/>
    <x v="0"/>
    <n v="154"/>
    <s v="Sep 24"/>
    <n v="45.866304"/>
    <s v="Sep 24 45.87"/>
    <x v="0"/>
    <x v="2"/>
    <m/>
  </r>
  <r>
    <s v="OtsCC18ROGR_0049"/>
    <x v="2"/>
    <n v="5.0365684180511678"/>
    <n v="99.63"/>
    <n v="0.24"/>
    <s v="049"/>
    <x v="67"/>
    <x v="0"/>
    <n v="154"/>
    <s v="Sep 24"/>
    <n v="45.866304"/>
    <s v="Sep 24 45.87"/>
    <x v="1"/>
    <x v="0"/>
    <s v="Homozygous Spring"/>
  </r>
  <r>
    <s v="OtsCC18ROGR_0050"/>
    <x v="2"/>
    <n v="5.2604159032978863"/>
    <n v="98.15"/>
    <n v="0.36"/>
    <s v="050"/>
    <x v="67"/>
    <x v="0"/>
    <n v="154"/>
    <s v="Sep 24"/>
    <n v="45.866304"/>
    <s v="Sep 24 45.87"/>
    <x v="1"/>
    <x v="0"/>
    <s v="Homozygous Spring"/>
  </r>
  <r>
    <s v="OtsCC18ROGR_0051"/>
    <x v="2"/>
    <n v="1.0073136836102334"/>
    <n v="0.37"/>
    <n v="0"/>
    <s v="051"/>
    <x v="68"/>
    <x v="2"/>
    <n v="150"/>
    <s v="Sep 25"/>
    <n v="39.428927999999999"/>
    <s v="Sep 25 39.43"/>
    <x v="0"/>
    <x v="0"/>
    <m/>
  </r>
  <r>
    <s v="OtsCC18ROGR_0052"/>
    <x v="2"/>
    <n v="1.4550086541036706"/>
    <n v="97.05"/>
    <n v="0.48"/>
    <s v="052"/>
    <x v="68"/>
    <x v="2"/>
    <n v="150"/>
    <s v="Sep 25"/>
    <n v="39.428927999999999"/>
    <s v="Sep 25 39.43"/>
    <x v="1"/>
    <x v="0"/>
    <s v="Homozygous Spring"/>
  </r>
  <r>
    <s v="OtsCC18ROGR_0053"/>
    <x v="2"/>
    <n v="2.3503985950905451"/>
    <n v="80.81"/>
    <n v="1.46"/>
    <s v="053"/>
    <x v="68"/>
    <x v="2"/>
    <n v="150"/>
    <s v="Sep 25"/>
    <n v="39.428927999999999"/>
    <s v="Sep 25 39.43"/>
    <x v="0"/>
    <x v="0"/>
    <m/>
  </r>
  <r>
    <s v="OtsCC18ROGR_0054"/>
    <x v="2"/>
    <n v="0.8953899409868743"/>
    <n v="38.01"/>
    <n v="2.75"/>
    <s v="054"/>
    <x v="68"/>
    <x v="2"/>
    <n v="150"/>
    <s v="Sep 25"/>
    <n v="39.428927999999999"/>
    <s v="Sep 25 39.43"/>
    <x v="0"/>
    <x v="0"/>
    <m/>
  </r>
  <r>
    <s v="OtsCC18ROGR_0055"/>
    <x v="2"/>
    <n v="8.6181281819986655"/>
    <n v="0"/>
    <n v="0"/>
    <s v="055"/>
    <x v="68"/>
    <x v="2"/>
    <n v="150"/>
    <s v="Sep 25"/>
    <n v="39.428927999999999"/>
    <s v="Sep 25 39.43"/>
    <x v="0"/>
    <x v="0"/>
    <m/>
  </r>
  <r>
    <s v="OtsCC18ROGR_0056"/>
    <x v="2"/>
    <n v="1.0073136836102334"/>
    <n v="0"/>
    <n v="0"/>
    <s v="056"/>
    <x v="68"/>
    <x v="2"/>
    <n v="150"/>
    <s v="Sep 25"/>
    <n v="39.428927999999999"/>
    <s v="Sep 25 39.43"/>
    <x v="0"/>
    <x v="1"/>
    <m/>
  </r>
  <r>
    <s v="OtsCC18ROGR_0057"/>
    <x v="2"/>
    <n v="1.9027036245971081"/>
    <n v="0"/>
    <n v="0"/>
    <s v="057"/>
    <x v="68"/>
    <x v="2"/>
    <n v="150"/>
    <s v="Sep 25"/>
    <n v="39.428927999999999"/>
    <s v="Sep 25 39.43"/>
    <x v="0"/>
    <x v="1"/>
    <m/>
  </r>
  <r>
    <s v="OtsCC18ROGR_0058"/>
    <x v="2"/>
    <n v="0.11192374262335929"/>
    <n v="0"/>
    <n v="0"/>
    <s v="058"/>
    <x v="68"/>
    <x v="2"/>
    <n v="150"/>
    <s v="Sep 25"/>
    <n v="39.428927999999999"/>
    <s v="Sep 25 39.43"/>
    <x v="0"/>
    <x v="1"/>
    <m/>
  </r>
  <r>
    <s v="OtsCC18ROGR_0059"/>
    <x v="2"/>
    <n v="1.5669323967270301"/>
    <n v="0"/>
    <n v="0"/>
    <s v="059"/>
    <x v="68"/>
    <x v="2"/>
    <n v="150"/>
    <s v="Sep 25"/>
    <n v="39.428927999999999"/>
    <s v="Sep 25 39.43"/>
    <x v="0"/>
    <x v="0"/>
    <m/>
  </r>
  <r>
    <s v="OtsCC18ROGR_0060"/>
    <x v="2"/>
    <n v="2.3503985950905451"/>
    <n v="6.64"/>
    <n v="3.18"/>
    <s v="060"/>
    <x v="68"/>
    <x v="2"/>
    <n v="150"/>
    <s v="Sep 25"/>
    <n v="39.428927999999999"/>
    <s v="Sep 25 39.43"/>
    <x v="0"/>
    <x v="0"/>
    <m/>
  </r>
  <r>
    <s v="OtsCC18ROGR_0061"/>
    <x v="2"/>
    <n v="2.2384748524671858"/>
    <n v="45.76"/>
    <n v="2.12"/>
    <s v="061"/>
    <x v="68"/>
    <x v="2"/>
    <n v="150"/>
    <s v="Sep 25"/>
    <n v="39.428927999999999"/>
    <s v="Sep 25 39.43"/>
    <x v="0"/>
    <x v="0"/>
    <m/>
  </r>
  <r>
    <s v="OtsCC18ROGR_0062"/>
    <x v="2"/>
    <n v="9.289670637738821"/>
    <n v="98.89"/>
    <n v="0.24"/>
    <s v="062"/>
    <x v="68"/>
    <x v="2"/>
    <n v="150"/>
    <s v="Sep 25"/>
    <n v="39.428927999999999"/>
    <s v="Sep 25 39.43"/>
    <x v="1"/>
    <x v="0"/>
    <s v="Homozygous Spring"/>
  </r>
  <r>
    <s v="OtsCC18ROGR_0063"/>
    <x v="2"/>
    <n v="0.8953899409868743"/>
    <n v="0.37"/>
    <n v="0"/>
    <s v="063"/>
    <x v="68"/>
    <x v="1"/>
    <n v="147.4"/>
    <s v="Sep 25"/>
    <n v="35.244633600000007"/>
    <s v="Sep 25 35.24"/>
    <x v="0"/>
    <x v="0"/>
    <m/>
  </r>
  <r>
    <s v="OtsCC18ROGR_0064"/>
    <x v="2"/>
    <n v="2.4623223377139039"/>
    <n v="41.33"/>
    <n v="3.01"/>
    <s v="064"/>
    <x v="68"/>
    <x v="1"/>
    <n v="147.4"/>
    <s v="Sep 25"/>
    <n v="35.244633600000007"/>
    <s v="Sep 25 35.24"/>
    <x v="0"/>
    <x v="0"/>
    <m/>
  </r>
  <r>
    <s v="OtsCC18ROGR_0065"/>
    <x v="2"/>
    <n v="4.7007971901810901"/>
    <n v="87.82"/>
    <n v="1.06"/>
    <s v="065"/>
    <x v="68"/>
    <x v="1"/>
    <n v="147.4"/>
    <s v="Sep 25"/>
    <n v="35.244633600000007"/>
    <s v="Sep 25 35.24"/>
    <x v="0"/>
    <x v="0"/>
    <m/>
  </r>
  <r>
    <s v="OtsCC18ROGR_0066"/>
    <x v="2"/>
    <n v="0.11192374262335929"/>
    <n v="12.18"/>
    <n v="3.14"/>
    <s v="066"/>
    <x v="68"/>
    <x v="1"/>
    <n v="147.4"/>
    <s v="Sep 25"/>
    <n v="35.244633600000007"/>
    <s v="Sep 25 35.24"/>
    <x v="0"/>
    <x v="0"/>
    <m/>
  </r>
  <r>
    <s v="OtsCC18ROGR_0067"/>
    <x v="2"/>
    <n v="1.9027036245971081"/>
    <n v="0"/>
    <n v="0"/>
    <s v="067"/>
    <x v="68"/>
    <x v="1"/>
    <n v="147.4"/>
    <s v="Sep 25"/>
    <n v="35.244633600000007"/>
    <s v="Sep 25 35.24"/>
    <x v="0"/>
    <x v="0"/>
    <m/>
  </r>
  <r>
    <s v="OtsCC18ROGR_0068"/>
    <x v="2"/>
    <n v="8.5062044393753045"/>
    <n v="98.89"/>
    <n v="0.22"/>
    <s v="068"/>
    <x v="68"/>
    <x v="1"/>
    <n v="147.4"/>
    <s v="Sep 25"/>
    <n v="35.244633600000007"/>
    <s v="Sep 25 35.24"/>
    <x v="1"/>
    <x v="0"/>
    <s v="Homozygous Spring"/>
  </r>
  <r>
    <s v="OtsCC18ROGR_0069"/>
    <x v="2"/>
    <n v="0.8953899409868743"/>
    <n v="59.78"/>
    <n v="1.86"/>
    <s v="069"/>
    <x v="68"/>
    <x v="1"/>
    <n v="147.4"/>
    <s v="Sep 25"/>
    <n v="35.244633600000007"/>
    <s v="Sep 25 35.24"/>
    <x v="0"/>
    <x v="1"/>
    <m/>
  </r>
  <r>
    <s v="OtsCC18ROGR_0070"/>
    <x v="2"/>
    <n v="0.78346619836351505"/>
    <n v="0.74"/>
    <n v="0"/>
    <s v="070"/>
    <x v="68"/>
    <x v="1"/>
    <n v="147.4"/>
    <s v="Sep 25"/>
    <n v="35.244633600000007"/>
    <s v="Sep 25 35.24"/>
    <x v="0"/>
    <x v="0"/>
    <m/>
  </r>
  <r>
    <s v="OtsCC18ROGR_0071"/>
    <x v="2"/>
    <n v="4.141178477064293"/>
    <n v="0"/>
    <n v="0"/>
    <s v="071"/>
    <x v="68"/>
    <x v="1"/>
    <n v="147.4"/>
    <s v="Sep 25"/>
    <n v="35.244633600000007"/>
    <s v="Sep 25 35.24"/>
    <x v="0"/>
    <x v="0"/>
    <m/>
  </r>
  <r>
    <s v="OtsCC18ROGR_0072"/>
    <x v="2"/>
    <n v="0.6715424557401557"/>
    <n v="89.3"/>
    <n v="1"/>
    <s v="072"/>
    <x v="68"/>
    <x v="1"/>
    <n v="147.4"/>
    <s v="Sep 25"/>
    <n v="35.244633600000007"/>
    <s v="Sep 25 35.24"/>
    <x v="0"/>
    <x v="1"/>
    <m/>
  </r>
  <r>
    <s v="OtsCC18ROGR_0073"/>
    <x v="2"/>
    <n v="2.798093565583982"/>
    <n v="0"/>
    <n v="0"/>
    <s v="073"/>
    <x v="68"/>
    <x v="1"/>
    <n v="147.4"/>
    <s v="Sep 25"/>
    <n v="35.244633600000007"/>
    <s v="Sep 25 35.24"/>
    <x v="0"/>
    <x v="0"/>
    <m/>
  </r>
  <r>
    <s v="OtsCC18ROGR_0074"/>
    <x v="2"/>
    <n v="1.6788561393503891"/>
    <n v="61.99"/>
    <n v="2.8"/>
    <s v="074"/>
    <x v="68"/>
    <x v="1"/>
    <n v="147.4"/>
    <s v="Sep 25"/>
    <n v="35.244633600000007"/>
    <s v="Sep 25 35.24"/>
    <x v="0"/>
    <x v="0"/>
    <m/>
  </r>
  <r>
    <s v="OtsCC18ROGR_0075"/>
    <x v="2"/>
    <n v="0.33577122787007785"/>
    <n v="0.37"/>
    <n v="0"/>
    <s v="075"/>
    <x v="68"/>
    <x v="1"/>
    <n v="147.4"/>
    <s v="Sep 25"/>
    <n v="35.244633600000007"/>
    <s v="Sep 25 35.24"/>
    <x v="0"/>
    <x v="0"/>
    <m/>
  </r>
  <r>
    <s v="OtsCC18ROGR_0076"/>
    <x v="2"/>
    <n v="3.021941050830701"/>
    <n v="0"/>
    <n v="0"/>
    <s v="076"/>
    <x v="69"/>
    <x v="3"/>
    <n v="144.19999999999999"/>
    <s v="Sep 26"/>
    <n v="30.094732799999981"/>
    <s v="Sep 26 30.09"/>
    <x v="0"/>
    <x v="0"/>
    <m/>
  </r>
  <r>
    <s v="OtsCC18ROGR_0077"/>
    <x v="2"/>
    <n v="0.22384748524671857"/>
    <n v="0.37"/>
    <n v="0"/>
    <s v="077"/>
    <x v="69"/>
    <x v="3"/>
    <n v="144.19999999999999"/>
    <s v="Sep 26"/>
    <n v="30.094732799999981"/>
    <s v="Sep 26 30.09"/>
    <x v="0"/>
    <x v="0"/>
    <m/>
  </r>
  <r>
    <s v="OtsCC18ROGR_0078"/>
    <x v="2"/>
    <n v="5.5961871311679641"/>
    <n v="0"/>
    <n v="0"/>
    <s v="078"/>
    <x v="69"/>
    <x v="3"/>
    <n v="144.19999999999999"/>
    <s v="Sep 26"/>
    <n v="30.094732799999981"/>
    <s v="Sep 26 30.09"/>
    <x v="0"/>
    <x v="1"/>
    <m/>
  </r>
  <r>
    <s v="OtsCC18ROGR_0079"/>
    <x v="2"/>
    <n v="5.2604159032978863"/>
    <n v="0.37"/>
    <n v="0"/>
    <s v="079"/>
    <x v="69"/>
    <x v="3"/>
    <n v="144.19999999999999"/>
    <s v="Sep 26"/>
    <n v="30.094732799999981"/>
    <s v="Sep 26 30.09"/>
    <x v="0"/>
    <x v="0"/>
    <m/>
  </r>
  <r>
    <s v="OtsCC18ROGR_0080"/>
    <x v="2"/>
    <n v="0.55961871311679645"/>
    <n v="77.489999999999995"/>
    <n v="1.22"/>
    <s v="080"/>
    <x v="69"/>
    <x v="3"/>
    <n v="144.19999999999999"/>
    <s v="Sep 26"/>
    <n v="30.094732799999981"/>
    <s v="Sep 26 30.09"/>
    <x v="0"/>
    <x v="1"/>
    <m/>
  </r>
  <r>
    <s v="OtsCC18ROGR_0081"/>
    <x v="2"/>
    <n v="3.9173309918175754"/>
    <n v="99.26"/>
    <n v="0.28000000000000003"/>
    <s v="081"/>
    <x v="69"/>
    <x v="3"/>
    <n v="144.19999999999999"/>
    <s v="Sep 26"/>
    <n v="30.094732799999981"/>
    <s v="Sep 26 30.09"/>
    <x v="1"/>
    <x v="0"/>
    <s v="Homozygous Spring"/>
  </r>
  <r>
    <s v="OtsCC18ROGR_0082"/>
    <x v="2"/>
    <n v="1.6788561393503891"/>
    <n v="97.42"/>
    <n v="0.37"/>
    <s v="082"/>
    <x v="69"/>
    <x v="3"/>
    <n v="144.19999999999999"/>
    <s v="Sep 26"/>
    <n v="30.094732799999981"/>
    <s v="Sep 26 30.09"/>
    <x v="1"/>
    <x v="1"/>
    <s v="Homozygous Spring"/>
  </r>
  <r>
    <s v="OtsCC18ROGR_0083"/>
    <x v="2"/>
    <n v="3.3577122787007783"/>
    <n v="34.69"/>
    <n v="3.17"/>
    <s v="083"/>
    <x v="69"/>
    <x v="3"/>
    <n v="144.19999999999999"/>
    <s v="Sep 26"/>
    <n v="30.094732799999981"/>
    <s v="Sep 26 30.09"/>
    <x v="0"/>
    <x v="0"/>
    <m/>
  </r>
  <r>
    <s v="OtsCC18ROGR_0084"/>
    <x v="2"/>
    <n v="0.8953899409868743"/>
    <n v="0"/>
    <n v="0"/>
    <s v="084"/>
    <x v="69"/>
    <x v="3"/>
    <n v="144.19999999999999"/>
    <s v="Sep 26"/>
    <n v="30.094732799999981"/>
    <s v="Sep 26 30.09"/>
    <x v="0"/>
    <x v="0"/>
    <m/>
  </r>
  <r>
    <s v="OtsCC18ROGR_0085"/>
    <x v="2"/>
    <n v="7.7227382410117906"/>
    <n v="0"/>
    <n v="0"/>
    <s v="085"/>
    <x v="69"/>
    <x v="3"/>
    <n v="144.19999999999999"/>
    <s v="Sep 26"/>
    <n v="30.094732799999981"/>
    <s v="Sep 26 30.09"/>
    <x v="0"/>
    <x v="1"/>
    <m/>
  </r>
  <r>
    <s v="OtsCC18ROGR_0086"/>
    <x v="2"/>
    <n v="4.0292547344409337"/>
    <n v="99.26"/>
    <n v="0.28000000000000003"/>
    <s v="086"/>
    <x v="69"/>
    <x v="3"/>
    <n v="144.19999999999999"/>
    <s v="Sep 26"/>
    <n v="30.094732799999981"/>
    <s v="Sep 26 30.09"/>
    <x v="1"/>
    <x v="0"/>
    <s v="Homozygous Spring"/>
  </r>
  <r>
    <s v="OtsCC18ROGR_0087"/>
    <x v="2"/>
    <n v="0.33577122787007785"/>
    <n v="6.27"/>
    <n v="1.44"/>
    <s v="087"/>
    <x v="69"/>
    <x v="3"/>
    <n v="144.19999999999999"/>
    <s v="Sep 26"/>
    <n v="30.094732799999981"/>
    <s v="Sep 26 30.09"/>
    <x v="0"/>
    <x v="0"/>
    <m/>
  </r>
  <r>
    <s v="OtsCC18ROGR_0088"/>
    <x v="2"/>
    <n v="3.6934835065708564"/>
    <n v="2.21"/>
    <n v="0"/>
    <s v="088"/>
    <x v="69"/>
    <x v="3"/>
    <n v="144.19999999999999"/>
    <s v="Sep 26"/>
    <n v="30.094732799999981"/>
    <s v="Sep 26 30.09"/>
    <x v="0"/>
    <x v="0"/>
    <m/>
  </r>
  <r>
    <s v="OtsCC18ROGR_0089"/>
    <x v="2"/>
    <n v="5.5961871311679641"/>
    <n v="97.42"/>
    <n v="0.41"/>
    <s v="089"/>
    <x v="69"/>
    <x v="3"/>
    <n v="144.19999999999999"/>
    <s v="Sep 26"/>
    <n v="30.094732799999981"/>
    <s v="Sep 26 30.09"/>
    <x v="1"/>
    <x v="0"/>
    <s v="Homozygous Spring"/>
  </r>
  <r>
    <s v="OtsCC18ROGR_0090"/>
    <x v="2"/>
    <n v="10.408908063972413"/>
    <n v="7.38"/>
    <n v="2.2999999999999998"/>
    <s v="090"/>
    <x v="69"/>
    <x v="3"/>
    <n v="144.19999999999999"/>
    <s v="Sep 26"/>
    <n v="30.094732799999981"/>
    <s v="Sep 26 30.09"/>
    <x v="0"/>
    <x v="1"/>
    <m/>
  </r>
  <r>
    <s v="OtsCC18ROGR_0091"/>
    <x v="2"/>
    <n v="7.3869670131417129"/>
    <n v="98.89"/>
    <n v="0.31"/>
    <s v="091"/>
    <x v="69"/>
    <x v="3"/>
    <n v="144.19999999999999"/>
    <s v="Sep 26"/>
    <n v="30.094732799999981"/>
    <s v="Sep 26 30.09"/>
    <x v="1"/>
    <x v="0"/>
    <s v="Heterozygous"/>
  </r>
  <r>
    <s v="OtsCC18ROGR_0092"/>
    <x v="2"/>
    <n v="1.1192374262335929"/>
    <n v="74.17"/>
    <n v="1.54"/>
    <s v="092"/>
    <x v="69"/>
    <x v="3"/>
    <n v="144.19999999999999"/>
    <s v="Sep 26"/>
    <n v="30.094732799999981"/>
    <s v="Sep 26 30.09"/>
    <x v="0"/>
    <x v="0"/>
    <m/>
  </r>
  <r>
    <s v="OtsCC18ROGR_0093"/>
    <x v="2"/>
    <n v="7.2750432705183536"/>
    <n v="99.26"/>
    <n v="0.18"/>
    <s v="093"/>
    <x v="69"/>
    <x v="3"/>
    <n v="144.19999999999999"/>
    <s v="Sep 26"/>
    <n v="30.094732799999981"/>
    <s v="Sep 26 30.09"/>
    <x v="1"/>
    <x v="1"/>
    <s v="Heterozygous"/>
  </r>
  <r>
    <s v="OtsCC18ROGR_0094"/>
    <x v="2"/>
    <n v="5.8200346164146826"/>
    <n v="98.15"/>
    <n v="0.44"/>
    <s v="094"/>
    <x v="69"/>
    <x v="3"/>
    <n v="144.19999999999999"/>
    <s v="Sep 26"/>
    <n v="30.094732799999981"/>
    <s v="Sep 26 30.09"/>
    <x v="1"/>
    <x v="0"/>
    <s v="Homozygous Spring"/>
  </r>
  <r>
    <s v="OtsCC18ROGR_0095"/>
    <x v="2"/>
    <n v="6.0438821016614019"/>
    <n v="0.37"/>
    <n v="0"/>
    <s v="095"/>
    <x v="69"/>
    <x v="3"/>
    <n v="144.19999999999999"/>
    <s v="Sep 26"/>
    <n v="30.094732799999981"/>
    <s v="Sep 26 30.09"/>
    <x v="0"/>
    <x v="1"/>
    <m/>
  </r>
  <r>
    <s v="OtsCC18ROGR_0096"/>
    <x v="2"/>
    <n v="0.55961871311679645"/>
    <n v="0"/>
    <n v="0"/>
    <s v="096"/>
    <x v="69"/>
    <x v="6"/>
    <n v="140"/>
    <s v="Sep 26"/>
    <n v="23.335488000000002"/>
    <s v="Sep 26 23.34"/>
    <x v="0"/>
    <x v="0"/>
    <m/>
  </r>
  <r>
    <s v="OtsCC18ROGR_0097"/>
    <x v="2"/>
    <n v="2.1265511098438261"/>
    <n v="99.63"/>
    <n v="0.3"/>
    <s v="097"/>
    <x v="69"/>
    <x v="6"/>
    <n v="140"/>
    <s v="Sep 26"/>
    <n v="23.335488000000002"/>
    <s v="Sep 26 23.34"/>
    <x v="1"/>
    <x v="0"/>
    <s v="Homozygous Spring"/>
  </r>
  <r>
    <s v="OtsCC18ROGR_0098"/>
    <x v="2"/>
    <n v="7.3869670131417129"/>
    <n v="88.56"/>
    <n v="1.1200000000000001"/>
    <s v="098"/>
    <x v="69"/>
    <x v="6"/>
    <n v="140"/>
    <s v="Sep 26"/>
    <n v="23.335488000000002"/>
    <s v="Sep 26 23.34"/>
    <x v="0"/>
    <x v="0"/>
    <m/>
  </r>
  <r>
    <s v="OtsCC18ROGR_0099"/>
    <x v="2"/>
    <n v="5.7081108737913233"/>
    <n v="72.319999999999993"/>
    <n v="1.76"/>
    <s v="099"/>
    <x v="69"/>
    <x v="6"/>
    <n v="140"/>
    <s v="Sep 26"/>
    <n v="23.335488000000002"/>
    <s v="Sep 26 23.34"/>
    <x v="0"/>
    <x v="1"/>
    <m/>
  </r>
  <r>
    <s v="OtsCC18ROGR_0100"/>
    <x v="2"/>
    <n v="0"/>
    <n v="0.37"/>
    <n v="0"/>
    <s v="100"/>
    <x v="69"/>
    <x v="6"/>
    <n v="140"/>
    <s v="Sep 26"/>
    <n v="23.335488000000002"/>
    <s v="Sep 26 23.34"/>
    <x v="0"/>
    <x v="3"/>
    <m/>
  </r>
  <r>
    <s v="OtsCC18ROGR_0101"/>
    <x v="2"/>
    <n v="1.6788561393503891"/>
    <n v="2.58"/>
    <n v="2.06"/>
    <s v="101"/>
    <x v="69"/>
    <x v="6"/>
    <n v="140"/>
    <s v="Sep 26"/>
    <n v="23.335488000000002"/>
    <s v="Sep 26 23.34"/>
    <x v="0"/>
    <x v="0"/>
    <m/>
  </r>
  <r>
    <s v="OtsCC18ROGR_0102"/>
    <x v="2"/>
    <n v="7.4988907557650721"/>
    <n v="98.89"/>
    <n v="0.34"/>
    <s v="102"/>
    <x v="69"/>
    <x v="6"/>
    <n v="140"/>
    <s v="Sep 26"/>
    <n v="23.335488000000002"/>
    <s v="Sep 26 23.34"/>
    <x v="1"/>
    <x v="0"/>
    <s v="Homozygous Spring"/>
  </r>
  <r>
    <s v="OtsCC18ROGR_0103"/>
    <x v="2"/>
    <n v="1.9027036245971081"/>
    <n v="65.31"/>
    <n v="1.23"/>
    <s v="103"/>
    <x v="69"/>
    <x v="6"/>
    <n v="140"/>
    <s v="Sep 26"/>
    <n v="23.335488000000002"/>
    <s v="Sep 26 23.34"/>
    <x v="0"/>
    <x v="0"/>
    <m/>
  </r>
  <r>
    <s v="OtsCC18ROGR_0104"/>
    <x v="2"/>
    <n v="3.9173309918175754"/>
    <n v="99.26"/>
    <n v="0.21"/>
    <s v="104"/>
    <x v="69"/>
    <x v="6"/>
    <n v="140"/>
    <s v="Sep 26"/>
    <n v="23.335488000000002"/>
    <s v="Sep 26 23.34"/>
    <x v="1"/>
    <x v="1"/>
    <s v="Heterozygous"/>
  </r>
  <r>
    <s v="OtsCC18ROGR_0105"/>
    <x v="2"/>
    <n v="2.798093565583982"/>
    <n v="46.49"/>
    <n v="2.48"/>
    <s v="105"/>
    <x v="70"/>
    <x v="7"/>
    <n v="136.6"/>
    <s v="Sep 27"/>
    <n v="17.863718399999993"/>
    <s v="Sep 27 17.86"/>
    <x v="0"/>
    <x v="0"/>
    <m/>
  </r>
  <r>
    <s v="OtsCC18ROGR_0106"/>
    <x v="2"/>
    <n v="4.3650259623110115"/>
    <n v="98.89"/>
    <n v="0.53"/>
    <s v="106"/>
    <x v="71"/>
    <x v="4"/>
    <n v="155.5"/>
    <s v="Sep 28"/>
    <n v="48.280320000000003"/>
    <s v="Sep 28 48.28"/>
    <x v="1"/>
    <x v="1"/>
    <s v="Heterozygous"/>
  </r>
  <r>
    <s v="OtsCC18ROGR_0107"/>
    <x v="2"/>
    <n v="0.69123115675065394"/>
    <n v="1.1100000000000001"/>
    <n v="1.61"/>
    <s v="107"/>
    <x v="71"/>
    <x v="4"/>
    <n v="155.5"/>
    <s v="Sep 28"/>
    <n v="48.280320000000003"/>
    <s v="Sep 28 48.28"/>
    <x v="0"/>
    <x v="0"/>
    <m/>
  </r>
  <r>
    <s v="OtsCC18ROGR_0108"/>
    <x v="2"/>
    <n v="4.4930025188792504"/>
    <n v="90.41"/>
    <n v="1.22"/>
    <s v="108"/>
    <x v="71"/>
    <x v="4"/>
    <n v="155.5"/>
    <s v="Sep 28"/>
    <n v="48.280320000000003"/>
    <s v="Sep 28 48.28"/>
    <x v="1"/>
    <x v="0"/>
    <m/>
  </r>
  <r>
    <s v="OtsCC18ROGR_0109"/>
    <x v="2"/>
    <n v="5.6450544467970083"/>
    <n v="98.52"/>
    <n v="0.53"/>
    <s v="109"/>
    <x v="71"/>
    <x v="4"/>
    <n v="155.5"/>
    <s v="Sep 28"/>
    <n v="48.280320000000003"/>
    <s v="Sep 28 48.28"/>
    <x v="1"/>
    <x v="3"/>
    <s v="Homozygous Fall"/>
  </r>
  <r>
    <s v="OtsCC18ROGR_0110"/>
    <x v="2"/>
    <n v="1.9840684031201838"/>
    <n v="84.13"/>
    <n v="2.21"/>
    <s v="110"/>
    <x v="71"/>
    <x v="4"/>
    <n v="155.5"/>
    <s v="Sep 28"/>
    <n v="48.280320000000003"/>
    <s v="Sep 28 48.28"/>
    <x v="0"/>
    <x v="0"/>
    <m/>
  </r>
  <r>
    <s v="OtsCC18ROGR_0111"/>
    <x v="2"/>
    <n v="2.0736934702519618"/>
    <n v="0.37"/>
    <n v="0"/>
    <s v="111"/>
    <x v="71"/>
    <x v="4"/>
    <n v="155.5"/>
    <s v="Sep 28"/>
    <n v="48.280320000000003"/>
    <s v="Sep 28 48.28"/>
    <x v="0"/>
    <x v="0"/>
    <m/>
  </r>
  <r>
    <s v="OtsCC18ROGR_0112"/>
    <x v="2"/>
    <n v="3.9169765549203732"/>
    <n v="99.26"/>
    <n v="0.25"/>
    <s v="112"/>
    <x v="71"/>
    <x v="4"/>
    <n v="155.5"/>
    <s v="Sep 28"/>
    <n v="48.280320000000003"/>
    <s v="Sep 28 48.28"/>
    <x v="1"/>
    <x v="0"/>
    <s v="Homozygous Spring"/>
  </r>
  <r>
    <s v="OtsCC18ROGR_0113"/>
    <x v="2"/>
    <n v="0.56619698829037224"/>
    <n v="35.06"/>
    <n v="3.07"/>
    <s v="113"/>
    <x v="71"/>
    <x v="4"/>
    <n v="155.5"/>
    <s v="Sep 28"/>
    <n v="48.280320000000003"/>
    <s v="Sep 28 48.28"/>
    <x v="0"/>
    <x v="1"/>
    <m/>
  </r>
  <r>
    <s v="OtsCC18ROGR_0114"/>
    <x v="2"/>
    <n v="1.6985909648711168"/>
    <n v="99.26"/>
    <n v="0.66"/>
    <s v="114"/>
    <x v="71"/>
    <x v="4"/>
    <n v="155.5"/>
    <s v="Sep 28"/>
    <n v="48.280320000000003"/>
    <s v="Sep 28 48.28"/>
    <x v="1"/>
    <x v="0"/>
    <s v="Homozygous Spring"/>
  </r>
  <r>
    <s v="OtsCC18ROGR_0115"/>
    <x v="2"/>
    <n v="3.9633789180326064"/>
    <n v="98.89"/>
    <n v="0.44"/>
    <s v="115"/>
    <x v="71"/>
    <x v="4"/>
    <n v="155.5"/>
    <s v="Sep 28"/>
    <n v="48.280320000000003"/>
    <s v="Sep 28 48.28"/>
    <x v="1"/>
    <x v="0"/>
    <s v="Homozygous Spring"/>
  </r>
  <r>
    <s v="OtsCC18ROGR_0116"/>
    <x v="2"/>
    <n v="8.0399972337232857"/>
    <n v="98.15"/>
    <n v="0.56000000000000005"/>
    <s v="116"/>
    <x v="71"/>
    <x v="4"/>
    <n v="155.5"/>
    <s v="Sep 28"/>
    <n v="48.280320000000003"/>
    <s v="Sep 28 48.28"/>
    <x v="1"/>
    <x v="1"/>
    <s v="Heterozygous"/>
  </r>
  <r>
    <s v="OtsCC18ROGR_0117"/>
    <x v="2"/>
    <n v="2.3780273508195635"/>
    <n v="8.49"/>
    <n v="5.0999999999999996"/>
    <s v="117"/>
    <x v="71"/>
    <x v="4"/>
    <n v="155.5"/>
    <s v="Sep 28"/>
    <n v="48.280320000000003"/>
    <s v="Sep 28 48.28"/>
    <x v="0"/>
    <x v="0"/>
    <m/>
  </r>
  <r>
    <s v="OtsCC18ROGR_0118"/>
    <x v="3"/>
    <n v="4.3030971110068288"/>
    <n v="99.63"/>
    <n v="0.26"/>
    <s v="118"/>
    <x v="72"/>
    <x v="5"/>
    <n v="156.25"/>
    <s v="Oct 01"/>
    <n v="49.487328000000005"/>
    <s v="Oct 01 49.49"/>
    <x v="1"/>
    <x v="0"/>
    <s v="Homozygous Spring"/>
  </r>
  <r>
    <s v="OtsCC18ROGR_0119"/>
    <x v="3"/>
    <n v="5.6619698829037226"/>
    <n v="98.15"/>
    <n v="0.36"/>
    <s v="119"/>
    <x v="72"/>
    <x v="5"/>
    <n v="156.25"/>
    <s v="Oct 01"/>
    <n v="49.487328000000005"/>
    <s v="Oct 01 49.49"/>
    <x v="1"/>
    <x v="0"/>
    <s v="Homozygous Spring"/>
  </r>
  <r>
    <s v="OtsCC18ROGR_0120"/>
    <x v="3"/>
    <n v="0.11323939765807446"/>
    <n v="0"/>
    <n v="0"/>
    <s v="120"/>
    <x v="72"/>
    <x v="5"/>
    <n v="156.25"/>
    <s v="Oct 01"/>
    <n v="49.487328000000005"/>
    <s v="Oct 01 49.49"/>
    <x v="0"/>
    <x v="3"/>
    <m/>
  </r>
  <r>
    <s v="OtsCC18ROGR_0121"/>
    <x v="3"/>
    <n v="7.5870396430909883"/>
    <n v="99.63"/>
    <n v="0.16"/>
    <s v="121"/>
    <x v="72"/>
    <x v="5"/>
    <n v="156.25"/>
    <s v="Oct 01"/>
    <n v="49.487328000000005"/>
    <s v="Oct 01 49.49"/>
    <x v="1"/>
    <x v="0"/>
    <s v="Homozygous Spring"/>
  </r>
  <r>
    <s v="OtsCC18ROGR_0122"/>
    <x v="3"/>
    <n v="5.7752092805617963"/>
    <n v="5.9"/>
    <n v="1.69"/>
    <s v="122"/>
    <x v="72"/>
    <x v="5"/>
    <n v="156.25"/>
    <s v="Oct 01"/>
    <n v="49.487328000000005"/>
    <s v="Oct 01 49.49"/>
    <x v="0"/>
    <x v="0"/>
    <m/>
  </r>
  <r>
    <s v="OtsCC18ROGR_0123"/>
    <x v="3"/>
    <n v="11.550418561123593"/>
    <n v="6.64"/>
    <n v="4.5199999999999996"/>
    <s v="123"/>
    <x v="72"/>
    <x v="5"/>
    <n v="156.25"/>
    <s v="Oct 01"/>
    <n v="49.487328000000005"/>
    <s v="Oct 01 49.49"/>
    <x v="0"/>
    <x v="0"/>
    <m/>
  </r>
  <r>
    <s v="OtsCC18ROGR_0124"/>
    <x v="3"/>
    <n v="2.1515485555034144"/>
    <n v="98.52"/>
    <n v="0.32"/>
    <s v="124"/>
    <x v="72"/>
    <x v="5"/>
    <n v="156.25"/>
    <s v="Oct 01"/>
    <n v="49.487328000000005"/>
    <s v="Oct 01 49.49"/>
    <x v="1"/>
    <x v="0"/>
    <s v="Homozygous Spring"/>
  </r>
  <r>
    <s v="OtsCC18ROGR_0125"/>
    <x v="3"/>
    <n v="0.45295759063229785"/>
    <n v="0"/>
    <n v="0"/>
    <s v="125"/>
    <x v="72"/>
    <x v="10"/>
    <n v="156.5"/>
    <s v="Oct 01"/>
    <n v="49.889663999999996"/>
    <s v="Oct 01 49.89"/>
    <x v="0"/>
    <x v="0"/>
    <m/>
  </r>
  <r>
    <s v="OtsCC18ROGR_0126"/>
    <x v="3"/>
    <n v="4.3030971110068288"/>
    <n v="1.1100000000000001"/>
    <n v="0"/>
    <s v="126"/>
    <x v="72"/>
    <x v="10"/>
    <n v="156.5"/>
    <s v="Oct 01"/>
    <n v="49.889663999999996"/>
    <s v="Oct 01 49.89"/>
    <x v="0"/>
    <x v="1"/>
    <m/>
  </r>
  <r>
    <s v="OtsCC18ROGR_0127"/>
    <x v="3"/>
    <n v="3.170703134426085"/>
    <n v="96.31"/>
    <n v="0.31"/>
    <s v="127"/>
    <x v="72"/>
    <x v="0"/>
    <n v="154"/>
    <s v="Oct 01"/>
    <n v="45.866304"/>
    <s v="Oct 01 45.87"/>
    <x v="1"/>
    <x v="0"/>
    <s v="Homozygous Spring"/>
  </r>
  <r>
    <s v="OtsCC18ROGR_0128"/>
    <x v="3"/>
    <n v="1.2456333742388188"/>
    <n v="50.18"/>
    <n v="6.38"/>
    <s v="128"/>
    <x v="72"/>
    <x v="0"/>
    <n v="154"/>
    <s v="Oct 01"/>
    <n v="45.866304"/>
    <s v="Oct 01 45.87"/>
    <x v="0"/>
    <x v="0"/>
    <m/>
  </r>
  <r>
    <s v="OtsCC18ROGR_0129"/>
    <x v="3"/>
    <n v="1.8118303625291914"/>
    <n v="71.959999999999994"/>
    <n v="2.04"/>
    <s v="129"/>
    <x v="72"/>
    <x v="0"/>
    <n v="154"/>
    <s v="Oct 01"/>
    <n v="45.866304"/>
    <s v="Oct 01 45.87"/>
    <x v="0"/>
    <x v="1"/>
    <m/>
  </r>
  <r>
    <s v="OtsCC18ROGR_0130"/>
    <x v="3"/>
    <n v="3.2839425320841595"/>
    <n v="88.56"/>
    <n v="2.02"/>
    <s v="130"/>
    <x v="72"/>
    <x v="0"/>
    <n v="154"/>
    <s v="Oct 01"/>
    <n v="45.866304"/>
    <s v="Oct 01 45.87"/>
    <x v="0"/>
    <x v="0"/>
    <m/>
  </r>
  <r>
    <s v="OtsCC18ROGR_0131"/>
    <x v="3"/>
    <n v="3.5104213274003082"/>
    <n v="0"/>
    <n v="11.11"/>
    <s v="131"/>
    <x v="72"/>
    <x v="0"/>
    <n v="154"/>
    <s v="Oct 01"/>
    <n v="45.866304"/>
    <s v="Oct 01 45.87"/>
    <x v="0"/>
    <x v="1"/>
    <m/>
  </r>
  <r>
    <s v="OtsCC18ROGR_0132"/>
    <x v="3"/>
    <n v="2.264787953161489"/>
    <n v="96.68"/>
    <n v="0.59"/>
    <s v="132"/>
    <x v="72"/>
    <x v="0"/>
    <n v="154"/>
    <s v="Oct 01"/>
    <n v="45.866304"/>
    <s v="Oct 01 45.87"/>
    <x v="1"/>
    <x v="1"/>
    <s v="Homozygous Spring"/>
  </r>
  <r>
    <s v="OtsCC18ROGR_0133"/>
    <x v="3"/>
    <n v="11.890136754097817"/>
    <n v="2.95"/>
    <n v="2.38"/>
    <s v="133"/>
    <x v="72"/>
    <x v="0"/>
    <n v="154"/>
    <s v="Oct 01"/>
    <n v="45.866304"/>
    <s v="Oct 01 45.87"/>
    <x v="0"/>
    <x v="0"/>
    <m/>
  </r>
  <r>
    <s v="OtsCC18ROGR_0134"/>
    <x v="3"/>
    <n v="0.67943638594844669"/>
    <n v="82.29"/>
    <n v="1.72"/>
    <s v="134"/>
    <x v="72"/>
    <x v="0"/>
    <n v="154"/>
    <s v="Oct 01"/>
    <n v="45.866304"/>
    <s v="Oct 01 45.87"/>
    <x v="0"/>
    <x v="1"/>
    <m/>
  </r>
  <r>
    <s v="OtsCC18ROGR_0135"/>
    <x v="3"/>
    <n v="7.3605608477748392"/>
    <n v="98.52"/>
    <n v="0.4"/>
    <s v="135"/>
    <x v="72"/>
    <x v="0"/>
    <n v="154"/>
    <s v="Oct 01"/>
    <n v="45.866304"/>
    <s v="Oct 01 45.87"/>
    <x v="1"/>
    <x v="0"/>
    <s v="Homozygous Spring"/>
  </r>
  <r>
    <s v="OtsCC18ROGR_0136"/>
    <x v="3"/>
    <n v="2.8309849414518613"/>
    <n v="0.37"/>
    <n v="0"/>
    <s v="136"/>
    <x v="72"/>
    <x v="0"/>
    <n v="154"/>
    <s v="Oct 01"/>
    <n v="45.866304"/>
    <s v="Oct 01 45.87"/>
    <x v="0"/>
    <x v="0"/>
    <m/>
  </r>
  <r>
    <s v="OtsCC18ROGR_0137"/>
    <x v="3"/>
    <n v="15.28731868384005"/>
    <n v="1.1100000000000001"/>
    <n v="0"/>
    <s v="137"/>
    <x v="72"/>
    <x v="0"/>
    <n v="154"/>
    <s v="Oct 01"/>
    <n v="45.866304"/>
    <s v="Oct 01 45.87"/>
    <x v="0"/>
    <x v="1"/>
    <m/>
  </r>
  <r>
    <s v="OtsCC18ROGR_0138"/>
    <x v="3"/>
    <n v="6.907603257142541"/>
    <n v="0"/>
    <n v="0"/>
    <s v="138"/>
    <x v="72"/>
    <x v="0"/>
    <n v="154"/>
    <s v="Oct 01"/>
    <n v="45.866304"/>
    <s v="Oct 01 45.87"/>
    <x v="0"/>
    <x v="0"/>
    <m/>
  </r>
  <r>
    <s v="OtsCC18ROGR_0139"/>
    <x v="3"/>
    <n v="13.815206514285082"/>
    <n v="99.26"/>
    <n v="0.32"/>
    <s v="139"/>
    <x v="72"/>
    <x v="0"/>
    <n v="154"/>
    <s v="Oct 01"/>
    <n v="45.866304"/>
    <s v="Oct 01 45.87"/>
    <x v="1"/>
    <x v="0"/>
    <s v="Homozygous Spring"/>
  </r>
  <r>
    <s v="OtsCC18ROGR_0140"/>
    <x v="3"/>
    <n v="25.818582666040975"/>
    <n v="99.26"/>
    <n v="0.17"/>
    <s v="140"/>
    <x v="72"/>
    <x v="0"/>
    <n v="154"/>
    <s v="Oct 01"/>
    <n v="45.866304"/>
    <s v="Oct 01 45.87"/>
    <x v="1"/>
    <x v="0"/>
    <s v="Homozygous Spring"/>
  </r>
  <r>
    <s v="OtsCC18ROGR_0141"/>
    <x v="3"/>
    <n v="14.947600490865829"/>
    <n v="69.37"/>
    <n v="2.74"/>
    <s v="141"/>
    <x v="72"/>
    <x v="0"/>
    <n v="154"/>
    <s v="Oct 01"/>
    <n v="45.866304"/>
    <s v="Oct 01 45.87"/>
    <x v="0"/>
    <x v="1"/>
    <m/>
  </r>
  <r>
    <s v="OtsCC18ROGR_0142"/>
    <x v="3"/>
    <n v="3.0574637367680104"/>
    <n v="2.21"/>
    <n v="7.84"/>
    <s v="142"/>
    <x v="72"/>
    <x v="0"/>
    <n v="154"/>
    <s v="Oct 01"/>
    <n v="45.866304"/>
    <s v="Oct 01 45.87"/>
    <x v="0"/>
    <x v="0"/>
    <m/>
  </r>
  <r>
    <s v="OtsCC18ROGR_0143"/>
    <x v="3"/>
    <n v="15.400558081498128"/>
    <n v="98.89"/>
    <n v="0.45"/>
    <s v="143"/>
    <x v="72"/>
    <x v="0"/>
    <n v="154"/>
    <s v="Oct 01"/>
    <n v="45.866304"/>
    <s v="Oct 01 45.87"/>
    <x v="1"/>
    <x v="0"/>
    <s v="Homozygous Spring"/>
  </r>
  <r>
    <s v="OtsCC18ROGR_0144"/>
    <x v="3"/>
    <n v="6.907603257142541"/>
    <n v="99.26"/>
    <n v="0.54"/>
    <s v="144"/>
    <x v="72"/>
    <x v="0"/>
    <n v="154"/>
    <s v="Oct 01"/>
    <n v="45.866304"/>
    <s v="Oct 01 45.87"/>
    <x v="1"/>
    <x v="0"/>
    <s v="Homozygous Spring"/>
  </r>
  <r>
    <s v="OtsCC18ROGR_0145"/>
    <x v="3"/>
    <n v="3.2839425320841595"/>
    <n v="0"/>
    <n v="0"/>
    <s v="145"/>
    <x v="72"/>
    <x v="0"/>
    <n v="154"/>
    <s v="Oct 01"/>
    <n v="45.866304"/>
    <s v="Oct 01 45.87"/>
    <x v="0"/>
    <x v="0"/>
    <m/>
  </r>
  <r>
    <s v="OtsCC18ROGR_0146"/>
    <x v="3"/>
    <n v="7.5870396430909883"/>
    <n v="75.650000000000006"/>
    <n v="2.4500000000000002"/>
    <s v="146"/>
    <x v="72"/>
    <x v="0"/>
    <n v="154"/>
    <s v="Oct 01"/>
    <n v="45.866304"/>
    <s v="Oct 01 45.87"/>
    <x v="0"/>
    <x v="0"/>
    <m/>
  </r>
  <r>
    <s v="OtsCC18ROGR_0147"/>
    <x v="3"/>
    <n v="18.344782420608059"/>
    <n v="69.739999999999995"/>
    <n v="2.4300000000000002"/>
    <s v="147"/>
    <x v="72"/>
    <x v="0"/>
    <n v="154"/>
    <s v="Oct 01"/>
    <n v="45.866304"/>
    <s v="Oct 01 45.87"/>
    <x v="0"/>
    <x v="0"/>
    <m/>
  </r>
  <r>
    <s v="OtsCC18ROGR_0148"/>
    <x v="3"/>
    <n v="5.2090122922714244"/>
    <n v="44.65"/>
    <n v="2.94"/>
    <s v="148"/>
    <x v="72"/>
    <x v="0"/>
    <n v="154"/>
    <s v="Oct 01"/>
    <n v="45.866304"/>
    <s v="Oct 01 45.87"/>
    <x v="0"/>
    <x v="0"/>
    <m/>
  </r>
  <r>
    <s v="OtsCC18ROGR_0149"/>
    <x v="3"/>
    <n v="8.719433619671733"/>
    <n v="99.63"/>
    <n v="0.16"/>
    <s v="149"/>
    <x v="72"/>
    <x v="0"/>
    <n v="154"/>
    <s v="Oct 01"/>
    <n v="45.866304"/>
    <s v="Oct 01 45.87"/>
    <x v="1"/>
    <x v="0"/>
    <s v="Homozygous Spring"/>
  </r>
  <r>
    <s v="OtsCC18ROGR_0150"/>
    <x v="3"/>
    <n v="0.45295759063229785"/>
    <n v="1.1100000000000001"/>
    <n v="0"/>
    <s v="150"/>
    <x v="73"/>
    <x v="2"/>
    <n v="150"/>
    <s v="Oct 02"/>
    <n v="39.428927999999999"/>
    <s v="Oct 02 39.43"/>
    <x v="0"/>
    <x v="3"/>
    <m/>
  </r>
  <r>
    <s v="OtsCC18ROGR_0151"/>
    <x v="3"/>
    <n v="1.0191545789226699"/>
    <n v="69.37"/>
    <n v="1.83"/>
    <s v="151"/>
    <x v="73"/>
    <x v="2"/>
    <n v="150"/>
    <s v="Oct 02"/>
    <n v="39.428927999999999"/>
    <s v="Oct 02 39.43"/>
    <x v="0"/>
    <x v="1"/>
    <m/>
  </r>
  <r>
    <s v="OtsCC18ROGR_0152"/>
    <x v="3"/>
    <n v="0.11323939765807446"/>
    <n v="1.1100000000000001"/>
    <n v="3.7"/>
    <s v="152"/>
    <x v="73"/>
    <x v="2"/>
    <n v="150"/>
    <s v="Oct 02"/>
    <n v="39.428927999999999"/>
    <s v="Oct 02 39.43"/>
    <x v="0"/>
    <x v="1"/>
    <m/>
  </r>
  <r>
    <s v="OtsCC18ROGR_0153"/>
    <x v="3"/>
    <n v="4.0766183156906797"/>
    <n v="0"/>
    <n v="0"/>
    <s v="153"/>
    <x v="73"/>
    <x v="2"/>
    <n v="150"/>
    <s v="Oct 02"/>
    <n v="39.428927999999999"/>
    <s v="Oct 02 39.43"/>
    <x v="0"/>
    <x v="0"/>
    <m/>
  </r>
  <r>
    <s v="OtsCC18ROGR_0154"/>
    <x v="3"/>
    <n v="3.8501395203745319"/>
    <n v="0"/>
    <n v="0"/>
    <s v="154"/>
    <x v="73"/>
    <x v="2"/>
    <n v="150"/>
    <s v="Oct 02"/>
    <n v="39.428927999999999"/>
    <s v="Oct 02 39.43"/>
    <x v="0"/>
    <x v="0"/>
    <m/>
  </r>
  <r>
    <s v="OtsCC18ROGR_0155"/>
    <x v="3"/>
    <n v="6.4546456665102436"/>
    <n v="98.89"/>
    <n v="0.25"/>
    <s v="155"/>
    <x v="73"/>
    <x v="2"/>
    <n v="150"/>
    <s v="Oct 02"/>
    <n v="39.428927999999999"/>
    <s v="Oct 02 39.43"/>
    <x v="1"/>
    <x v="0"/>
    <s v="Homozygous Spring"/>
  </r>
  <r>
    <s v="OtsCC18ROGR_0156"/>
    <x v="3"/>
    <n v="2.0383091578453398"/>
    <n v="6.64"/>
    <n v="3.61"/>
    <s v="156"/>
    <x v="73"/>
    <x v="2"/>
    <n v="150"/>
    <s v="Oct 02"/>
    <n v="39.428927999999999"/>
    <s v="Oct 02 39.43"/>
    <x v="0"/>
    <x v="0"/>
    <m/>
  </r>
  <r>
    <s v="OtsCC18ROGR_0157"/>
    <x v="3"/>
    <n v="5.2090122922714244"/>
    <n v="0"/>
    <n v="0"/>
    <s v="157"/>
    <x v="73"/>
    <x v="2"/>
    <n v="150"/>
    <s v="Oct 02"/>
    <n v="39.428927999999999"/>
    <s v="Oct 02 39.43"/>
    <x v="0"/>
    <x v="0"/>
    <m/>
  </r>
  <r>
    <s v="OtsCC18ROGR_0158"/>
    <x v="3"/>
    <n v="1.3588727718968934"/>
    <n v="0"/>
    <n v="0"/>
    <s v="158"/>
    <x v="73"/>
    <x v="2"/>
    <n v="150"/>
    <s v="Oct 02"/>
    <n v="39.428927999999999"/>
    <s v="Oct 02 39.43"/>
    <x v="0"/>
    <x v="2"/>
    <m/>
  </r>
  <r>
    <s v="OtsCC18ROGR_0159"/>
    <x v="3"/>
    <n v="1.4721121695549679"/>
    <n v="0"/>
    <n v="0"/>
    <s v="159"/>
    <x v="73"/>
    <x v="2"/>
    <n v="150"/>
    <s v="Oct 02"/>
    <n v="39.428927999999999"/>
    <s v="Oct 02 39.43"/>
    <x v="0"/>
    <x v="0"/>
    <m/>
  </r>
  <r>
    <s v="OtsCC18ROGR_0160"/>
    <x v="3"/>
    <n v="4.3030971110068288"/>
    <n v="23.25"/>
    <n v="4.16"/>
    <s v="160"/>
    <x v="73"/>
    <x v="2"/>
    <n v="150"/>
    <s v="Oct 02"/>
    <n v="39.428927999999999"/>
    <s v="Oct 02 39.43"/>
    <x v="0"/>
    <x v="0"/>
    <m/>
  </r>
  <r>
    <s v="OtsCC18ROGR_0161"/>
    <x v="3"/>
    <n v="3.170703134426085"/>
    <n v="0"/>
    <n v="0"/>
    <s v="161"/>
    <x v="73"/>
    <x v="2"/>
    <n v="150"/>
    <s v="Oct 02"/>
    <n v="39.428927999999999"/>
    <s v="Oct 02 39.43"/>
    <x v="0"/>
    <x v="0"/>
    <m/>
  </r>
  <r>
    <s v="OtsCC18ROGR_0162"/>
    <x v="3"/>
    <n v="7.5870396430909883"/>
    <n v="10.7"/>
    <n v="9.2200000000000006"/>
    <s v="162"/>
    <x v="73"/>
    <x v="2"/>
    <n v="150"/>
    <s v="Oct 02"/>
    <n v="39.428927999999999"/>
    <s v="Oct 02 39.43"/>
    <x v="0"/>
    <x v="0"/>
    <m/>
  </r>
  <r>
    <s v="OtsCC18ROGR_0163"/>
    <x v="3"/>
    <n v="3.0574637367680104"/>
    <n v="4.0599999999999996"/>
    <n v="2.34"/>
    <s v="163"/>
    <x v="73"/>
    <x v="2"/>
    <n v="150"/>
    <s v="Oct 02"/>
    <n v="39.428927999999999"/>
    <s v="Oct 02 39.43"/>
    <x v="0"/>
    <x v="0"/>
    <m/>
  </r>
  <r>
    <s v="OtsCC18ROGR_0164"/>
    <x v="3"/>
    <n v="7.7002790407490638"/>
    <n v="99.26"/>
    <n v="0.19"/>
    <s v="164"/>
    <x v="73"/>
    <x v="2"/>
    <n v="150"/>
    <s v="Oct 02"/>
    <n v="39.428927999999999"/>
    <s v="Oct 02 39.43"/>
    <x v="1"/>
    <x v="0"/>
    <s v="Homozygous Spring"/>
  </r>
  <r>
    <s v="OtsCC18ROGR_0165"/>
    <x v="3"/>
    <n v="0.11323939765807446"/>
    <n v="1.85"/>
    <n v="4.55"/>
    <s v="165"/>
    <x v="73"/>
    <x v="2"/>
    <n v="150"/>
    <s v="Oct 02"/>
    <n v="39.428927999999999"/>
    <s v="Oct 02 39.43"/>
    <x v="0"/>
    <x v="0"/>
    <m/>
  </r>
  <r>
    <s v="OtsCC18ROGR_0166"/>
    <x v="3"/>
    <n v="8.2664760290394348"/>
    <n v="55.72"/>
    <n v="2.11"/>
    <s v="166"/>
    <x v="73"/>
    <x v="2"/>
    <n v="150"/>
    <s v="Oct 02"/>
    <n v="39.428927999999999"/>
    <s v="Oct 02 39.43"/>
    <x v="0"/>
    <x v="0"/>
    <m/>
  </r>
  <r>
    <s v="OtsCC18ROGR_0167"/>
    <x v="3"/>
    <n v="0.11323939765807446"/>
    <n v="8.1199999999999992"/>
    <n v="2.19"/>
    <s v="167"/>
    <x v="73"/>
    <x v="2"/>
    <n v="150"/>
    <s v="Oct 02"/>
    <n v="39.428927999999999"/>
    <s v="Oct 02 39.43"/>
    <x v="0"/>
    <x v="0"/>
    <m/>
  </r>
  <r>
    <s v="OtsCC18ROGR_0168"/>
    <x v="3"/>
    <n v="7.4738002454329147"/>
    <n v="8.86"/>
    <n v="4.8600000000000003"/>
    <s v="168"/>
    <x v="73"/>
    <x v="2"/>
    <n v="150"/>
    <s v="Oct 02"/>
    <n v="39.428927999999999"/>
    <s v="Oct 02 39.43"/>
    <x v="0"/>
    <x v="0"/>
    <m/>
  </r>
  <r>
    <s v="OtsCC18ROGR_0169"/>
    <x v="3"/>
    <n v="0.90591518126459569"/>
    <n v="0"/>
    <n v="0"/>
    <s v="169"/>
    <x v="73"/>
    <x v="2"/>
    <n v="150"/>
    <s v="Oct 02"/>
    <n v="39.428927999999999"/>
    <s v="Oct 02 39.43"/>
    <x v="0"/>
    <x v="0"/>
    <m/>
  </r>
  <r>
    <s v="OtsCC18ROGR_0170"/>
    <x v="3"/>
    <n v="1.3588727718968934"/>
    <n v="0"/>
    <n v="0"/>
    <s v="170"/>
    <x v="73"/>
    <x v="2"/>
    <n v="150"/>
    <s v="Oct 02"/>
    <n v="39.428927999999999"/>
    <s v="Oct 02 39.43"/>
    <x v="0"/>
    <x v="0"/>
    <m/>
  </r>
  <r>
    <s v="OtsCC18ROGR_0171"/>
    <x v="3"/>
    <n v="3.8501395203745319"/>
    <n v="97.79"/>
    <n v="0.6"/>
    <s v="171"/>
    <x v="73"/>
    <x v="2"/>
    <n v="150"/>
    <s v="Oct 02"/>
    <n v="39.428927999999999"/>
    <s v="Oct 02 39.43"/>
    <x v="1"/>
    <x v="0"/>
    <s v="Homozygous Spring"/>
  </r>
  <r>
    <s v="OtsCC18ROGR_0172"/>
    <x v="3"/>
    <n v="0.90591518126459569"/>
    <n v="95.2"/>
    <n v="0.59"/>
    <s v="172"/>
    <x v="73"/>
    <x v="2"/>
    <n v="150"/>
    <s v="Oct 02"/>
    <n v="39.428927999999999"/>
    <s v="Oct 02 39.43"/>
    <x v="1"/>
    <x v="1"/>
    <s v="Heterozygous"/>
  </r>
  <r>
    <s v="OtsCC18ROGR_0173"/>
    <x v="3"/>
    <n v="0.11323939765807446"/>
    <n v="3.32"/>
    <n v="1.94"/>
    <s v="173"/>
    <x v="73"/>
    <x v="2"/>
    <n v="150"/>
    <s v="Oct 02"/>
    <n v="39.428927999999999"/>
    <s v="Oct 02 39.43"/>
    <x v="0"/>
    <x v="1"/>
    <m/>
  </r>
  <r>
    <s v="OtsCC18ROGR_0174"/>
    <x v="3"/>
    <n v="3.6236607250583828"/>
    <n v="5.54"/>
    <n v="5.2"/>
    <s v="174"/>
    <x v="73"/>
    <x v="1"/>
    <n v="147.4"/>
    <s v="Oct 02"/>
    <n v="35.244633600000007"/>
    <s v="Oct 02 35.24"/>
    <x v="0"/>
    <x v="0"/>
    <m/>
  </r>
  <r>
    <s v="OtsCC18ROGR_0175"/>
    <x v="3"/>
    <n v="0.45295759063229785"/>
    <n v="56.46"/>
    <n v="3.3"/>
    <s v="175"/>
    <x v="73"/>
    <x v="1"/>
    <n v="147.4"/>
    <s v="Oct 02"/>
    <n v="35.244633600000007"/>
    <s v="Oct 02 35.24"/>
    <x v="0"/>
    <x v="1"/>
    <m/>
  </r>
  <r>
    <s v="OtsCC18ROGR_0176"/>
    <x v="3"/>
    <n v="3.9633789180326064"/>
    <n v="0.37"/>
    <n v="0"/>
    <s v="176"/>
    <x v="73"/>
    <x v="1"/>
    <n v="147.4"/>
    <s v="Oct 02"/>
    <n v="35.244633600000007"/>
    <s v="Oct 02 35.24"/>
    <x v="0"/>
    <x v="0"/>
    <m/>
  </r>
  <r>
    <s v="OtsCC18ROGR_0177"/>
    <x v="3"/>
    <n v="6.907603257142541"/>
    <n v="12.92"/>
    <n v="5.77"/>
    <s v="177"/>
    <x v="73"/>
    <x v="1"/>
    <n v="147.4"/>
    <s v="Oct 02"/>
    <n v="35.244633600000007"/>
    <s v="Oct 02 35.24"/>
    <x v="0"/>
    <x v="1"/>
    <m/>
  </r>
  <r>
    <s v="OtsCC18ROGR_0178"/>
    <x v="3"/>
    <n v="6.907603257142541"/>
    <n v="49.82"/>
    <n v="1.49"/>
    <s v="178"/>
    <x v="73"/>
    <x v="1"/>
    <n v="147.4"/>
    <s v="Oct 02"/>
    <n v="35.244633600000007"/>
    <s v="Oct 02 35.24"/>
    <x v="0"/>
    <x v="1"/>
    <m/>
  </r>
  <r>
    <s v="OtsCC18ROGR_0179"/>
    <x v="3"/>
    <n v="5.6619698829037226"/>
    <n v="87.82"/>
    <n v="0.64"/>
    <s v="179"/>
    <x v="73"/>
    <x v="1"/>
    <n v="147.4"/>
    <s v="Oct 02"/>
    <n v="35.244633600000007"/>
    <s v="Oct 02 35.24"/>
    <x v="0"/>
    <x v="0"/>
    <m/>
  </r>
  <r>
    <s v="OtsCC18ROGR_0180"/>
    <x v="3"/>
    <n v="1.3588727718968934"/>
    <n v="0.37"/>
    <n v="0"/>
    <s v="180"/>
    <x v="73"/>
    <x v="1"/>
    <n v="147.4"/>
    <s v="Oct 02"/>
    <n v="35.244633600000007"/>
    <s v="Oct 02 35.24"/>
    <x v="0"/>
    <x v="2"/>
    <m/>
  </r>
  <r>
    <s v="OtsCC18ROGR_0181"/>
    <x v="3"/>
    <n v="4.756054701639127"/>
    <n v="97.05"/>
    <n v="0.61"/>
    <s v="181"/>
    <x v="73"/>
    <x v="1"/>
    <n v="147.4"/>
    <s v="Oct 02"/>
    <n v="35.244633600000007"/>
    <s v="Oct 02 35.24"/>
    <x v="1"/>
    <x v="0"/>
    <s v="Homozygous Spring"/>
  </r>
  <r>
    <s v="OtsCC18ROGR_0182"/>
    <x v="3"/>
    <n v="7.7002790407490638"/>
    <n v="99.26"/>
    <n v="0.12"/>
    <s v="182"/>
    <x v="73"/>
    <x v="1"/>
    <n v="147.4"/>
    <s v="Oct 02"/>
    <n v="35.244633600000007"/>
    <s v="Oct 02 35.24"/>
    <x v="1"/>
    <x v="1"/>
    <s v="Heterozygous"/>
  </r>
  <r>
    <s v="OtsCC18ROGR_0183"/>
    <x v="3"/>
    <n v="3.170703134426085"/>
    <n v="4.0599999999999996"/>
    <n v="4.96"/>
    <s v="183"/>
    <x v="73"/>
    <x v="1"/>
    <n v="147.4"/>
    <s v="Oct 02"/>
    <n v="35.244633600000007"/>
    <s v="Oct 02 35.24"/>
    <x v="0"/>
    <x v="0"/>
    <m/>
  </r>
  <r>
    <s v="OtsCC18ROGR_0184"/>
    <x v="3"/>
    <n v="3.2839425320841595"/>
    <n v="98.15"/>
    <n v="0.72"/>
    <s v="184"/>
    <x v="73"/>
    <x v="1"/>
    <n v="147.4"/>
    <s v="Oct 02"/>
    <n v="35.244633600000007"/>
    <s v="Oct 02 35.24"/>
    <x v="1"/>
    <x v="0"/>
    <s v="Homozygous Spring"/>
  </r>
  <r>
    <s v="OtsCC18ROGR_0185"/>
    <x v="3"/>
    <n v="0.56619698829037224"/>
    <n v="5.17"/>
    <n v="12.06"/>
    <s v="185"/>
    <x v="73"/>
    <x v="1"/>
    <n v="147.4"/>
    <s v="Oct 02"/>
    <n v="35.244633600000007"/>
    <s v="Oct 02 35.24"/>
    <x v="0"/>
    <x v="0"/>
    <m/>
  </r>
  <r>
    <s v="OtsCC18ROGR_0186"/>
    <x v="3"/>
    <n v="7.1340820524586901"/>
    <n v="5.17"/>
    <n v="8.06"/>
    <s v="186"/>
    <x v="73"/>
    <x v="1"/>
    <n v="147.4"/>
    <s v="Oct 02"/>
    <n v="35.244633600000007"/>
    <s v="Oct 02 35.24"/>
    <x v="0"/>
    <x v="0"/>
    <m/>
  </r>
  <r>
    <s v="OtsCC18ROGR_0187"/>
    <x v="3"/>
    <n v="5.0957728946133507"/>
    <n v="0"/>
    <n v="0"/>
    <s v="187"/>
    <x v="73"/>
    <x v="1"/>
    <n v="147.4"/>
    <s v="Oct 02"/>
    <n v="35.244633600000007"/>
    <s v="Oct 02 35.24"/>
    <x v="0"/>
    <x v="1"/>
    <m/>
  </r>
  <r>
    <s v="OtsCC18ROGR_0188"/>
    <x v="3"/>
    <n v="2.9442243391099359"/>
    <n v="0"/>
    <n v="0"/>
    <s v="188"/>
    <x v="73"/>
    <x v="1"/>
    <n v="147.4"/>
    <s v="Oct 02"/>
    <n v="35.244633600000007"/>
    <s v="Oct 02 35.24"/>
    <x v="0"/>
    <x v="0"/>
    <m/>
  </r>
  <r>
    <s v="OtsCC18ROGR_0189"/>
    <x v="3"/>
    <n v="3.170703134426085"/>
    <n v="8.49"/>
    <n v="3.02"/>
    <s v="189"/>
    <x v="73"/>
    <x v="1"/>
    <n v="147.4"/>
    <s v="Oct 02"/>
    <n v="35.244633600000007"/>
    <s v="Oct 02 35.24"/>
    <x v="0"/>
    <x v="0"/>
    <m/>
  </r>
  <r>
    <s v="OtsCC18ROGR_0190"/>
    <x v="3"/>
    <n v="4.298814873427065"/>
    <n v="0"/>
    <n v="0"/>
    <s v="190"/>
    <x v="73"/>
    <x v="1"/>
    <n v="147.4"/>
    <s v="Oct 02"/>
    <n v="35.244633600000007"/>
    <s v="Oct 02 35.24"/>
    <x v="0"/>
    <x v="0"/>
    <m/>
  </r>
  <r>
    <s v="OtsCC18ROGR_0191"/>
    <x v="3"/>
    <n v="6.34140626885217"/>
    <n v="97.05"/>
    <n v="0.55000000000000004"/>
    <s v="191"/>
    <x v="73"/>
    <x v="1"/>
    <n v="147.4"/>
    <s v="Oct 02"/>
    <n v="35.244633600000007"/>
    <s v="Oct 02 35.24"/>
    <x v="1"/>
    <x v="0"/>
    <s v="Homozygous Spring"/>
  </r>
  <r>
    <s v="OtsCC18ROGR_0192"/>
    <x v="3"/>
    <n v="4.0766183156906797"/>
    <n v="99.63"/>
    <n v="0.25"/>
    <s v="192"/>
    <x v="73"/>
    <x v="1"/>
    <n v="147.4"/>
    <s v="Oct 02"/>
    <n v="35.244633600000007"/>
    <s v="Oct 02 35.24"/>
    <x v="1"/>
    <x v="0"/>
    <s v="Homozygous Spring"/>
  </r>
  <r>
    <s v="OtsCC18ROGR_0193"/>
    <x v="3"/>
    <n v="0.67943638594844669"/>
    <n v="7.38"/>
    <n v="9.07"/>
    <s v="193"/>
    <x v="73"/>
    <x v="1"/>
    <n v="147.4"/>
    <s v="Oct 02"/>
    <n v="35.244633600000007"/>
    <s v="Oct 02 35.24"/>
    <x v="0"/>
    <x v="0"/>
    <m/>
  </r>
  <r>
    <s v="OtsCC18ROGR_0194"/>
    <x v="3"/>
    <n v="2.264787953161489"/>
    <n v="99.26"/>
    <n v="0.3"/>
    <s v="194"/>
    <x v="73"/>
    <x v="1"/>
    <n v="147.4"/>
    <s v="Oct 02"/>
    <n v="35.244633600000007"/>
    <s v="Oct 02 35.24"/>
    <x v="1"/>
    <x v="0"/>
    <s v="Homozygous Spring"/>
  </r>
  <r>
    <s v="OtsCC18ROGR_0195"/>
    <x v="3"/>
    <n v="7.4738002454329147"/>
    <n v="90.41"/>
    <n v="2.4"/>
    <s v="195"/>
    <x v="73"/>
    <x v="1"/>
    <n v="147.4"/>
    <s v="Oct 02"/>
    <n v="35.244633600000007"/>
    <s v="Oct 02 35.24"/>
    <x v="1"/>
    <x v="0"/>
    <s v="Homozygous Spring"/>
  </r>
  <r>
    <s v="OtsCC18ROGR_0196"/>
    <x v="3"/>
    <n v="2.8309849414518613"/>
    <n v="90.41"/>
    <n v="1.64"/>
    <s v="196"/>
    <x v="74"/>
    <x v="3"/>
    <n v="144.19999999999999"/>
    <s v="Oct 03"/>
    <n v="30.094732799999981"/>
    <s v="Oct 03 30.09"/>
    <x v="1"/>
    <x v="0"/>
    <m/>
  </r>
  <r>
    <s v="OtsCC18ROGR_0197"/>
    <x v="3"/>
    <n v="6.907603257142541"/>
    <n v="1.48"/>
    <n v="5.95"/>
    <s v="197"/>
    <x v="74"/>
    <x v="3"/>
    <n v="144.19999999999999"/>
    <s v="Oct 03"/>
    <n v="30.094732799999981"/>
    <s v="Oct 03 30.09"/>
    <x v="0"/>
    <x v="0"/>
    <m/>
  </r>
  <r>
    <s v="OtsCC18ROGR_0198"/>
    <x v="3"/>
    <n v="14.154924707259307"/>
    <n v="98.89"/>
    <n v="0.15"/>
    <s v="198"/>
    <x v="74"/>
    <x v="3"/>
    <n v="144.19999999999999"/>
    <s v="Oct 03"/>
    <n v="30.094732799999981"/>
    <s v="Oct 03 30.09"/>
    <x v="1"/>
    <x v="0"/>
    <s v="Homozygous Spring"/>
  </r>
  <r>
    <s v="OtsCC18ROGR_0199"/>
    <x v="3"/>
    <n v="0.22647879531614892"/>
    <n v="15.13"/>
    <n v="4"/>
    <s v="199"/>
    <x v="74"/>
    <x v="3"/>
    <n v="144.19999999999999"/>
    <s v="Oct 03"/>
    <n v="30.094732799999981"/>
    <s v="Oct 03 30.09"/>
    <x v="0"/>
    <x v="0"/>
    <m/>
  </r>
  <r>
    <s v="OtsCC18ROGR_0200"/>
    <x v="3"/>
    <n v="4.3030971110068288"/>
    <n v="72.69"/>
    <n v="3.95"/>
    <s v="200"/>
    <x v="74"/>
    <x v="3"/>
    <n v="144.19999999999999"/>
    <s v="Oct 03"/>
    <n v="30.094732799999981"/>
    <s v="Oct 03 30.09"/>
    <x v="0"/>
    <x v="1"/>
    <m/>
  </r>
  <r>
    <s v="OtsCC18ROGR_0201"/>
    <x v="3"/>
    <n v="3.5713609765450456"/>
    <n v="4.8"/>
    <n v="6.07"/>
    <s v="201"/>
    <x v="74"/>
    <x v="3"/>
    <n v="144.19999999999999"/>
    <s v="Oct 03"/>
    <n v="30.094732799999981"/>
    <s v="Oct 03 30.09"/>
    <x v="0"/>
    <x v="1"/>
    <m/>
  </r>
  <r>
    <s v="OtsCC18ROGR_0202"/>
    <x v="3"/>
    <n v="9.6772361945091561"/>
    <n v="99.63"/>
    <n v="0.39"/>
    <s v="202"/>
    <x v="74"/>
    <x v="3"/>
    <n v="144.19999999999999"/>
    <s v="Oct 03"/>
    <n v="30.094732799999981"/>
    <s v="Oct 03 30.09"/>
    <x v="1"/>
    <x v="0"/>
    <s v="Homozygous Spring"/>
  </r>
  <r>
    <s v="OtsCC18ROGR_0203"/>
    <x v="3"/>
    <n v="7.0275167602983153"/>
    <n v="98.89"/>
    <n v="0.33"/>
    <s v="203"/>
    <x v="74"/>
    <x v="3"/>
    <n v="144.19999999999999"/>
    <s v="Oct 03"/>
    <n v="30.094732799999981"/>
    <s v="Oct 03 30.09"/>
    <x v="1"/>
    <x v="1"/>
    <s v="Heterozygous"/>
  </r>
  <r>
    <s v="OtsCC18ROGR_0204"/>
    <x v="3"/>
    <n v="13.479007556637754"/>
    <n v="98.52"/>
    <n v="0.37"/>
    <s v="204"/>
    <x v="74"/>
    <x v="3"/>
    <n v="144.19999999999999"/>
    <s v="Oct 03"/>
    <n v="30.094732799999981"/>
    <s v="Oct 03 30.09"/>
    <x v="1"/>
    <x v="0"/>
    <s v="Homozygous Spring"/>
  </r>
  <r>
    <s v="OtsCC18ROGR_0205"/>
    <x v="3"/>
    <n v="0.34561557837532697"/>
    <n v="0.74"/>
    <n v="0"/>
    <s v="205"/>
    <x v="74"/>
    <x v="3"/>
    <n v="144.19999999999999"/>
    <s v="Oct 03"/>
    <n v="30.094732799999981"/>
    <s v="Oct 03 30.09"/>
    <x v="0"/>
    <x v="3"/>
    <m/>
  </r>
  <r>
    <s v="OtsCC18ROGR_0206"/>
    <x v="3"/>
    <n v="1.7280778918766351"/>
    <n v="95.94"/>
    <n v="1.23"/>
    <s v="206"/>
    <x v="74"/>
    <x v="3"/>
    <n v="144.19999999999999"/>
    <s v="Oct 03"/>
    <n v="30.094732799999981"/>
    <s v="Oct 03 30.09"/>
    <x v="1"/>
    <x v="0"/>
    <s v="Homozygous Spring"/>
  </r>
  <r>
    <s v="OtsCC18ROGR_0207"/>
    <x v="3"/>
    <n v="3.3317646914317605"/>
    <n v="99.26"/>
    <n v="0.27"/>
    <s v="207"/>
    <x v="74"/>
    <x v="3"/>
    <n v="144.19999999999999"/>
    <s v="Oct 03"/>
    <n v="30.094732799999981"/>
    <s v="Oct 03 30.09"/>
    <x v="1"/>
    <x v="0"/>
    <s v="Homozygous Spring"/>
  </r>
  <r>
    <s v="OtsCC18ROGR_0208"/>
    <x v="3"/>
    <n v="8.5981024295013171"/>
    <n v="24.35"/>
    <n v="4.87"/>
    <s v="208"/>
    <x v="74"/>
    <x v="3"/>
    <n v="144.19999999999999"/>
    <s v="Oct 03"/>
    <n v="30.094732799999981"/>
    <s v="Oct 03 30.09"/>
    <x v="0"/>
    <x v="0"/>
    <m/>
  </r>
  <r>
    <s v="OtsCC18ROGR_0209"/>
    <x v="3"/>
    <n v="0.32242884110629938"/>
    <n v="6.64"/>
    <n v="7.56"/>
    <s v="209"/>
    <x v="74"/>
    <x v="3"/>
    <n v="144.19999999999999"/>
    <s v="Oct 03"/>
    <n v="30.094732799999981"/>
    <s v="Oct 03 30.09"/>
    <x v="0"/>
    <x v="1"/>
    <m/>
  </r>
  <r>
    <s v="OtsCC18ROGR_0210"/>
    <x v="3"/>
    <n v="7.2009107847073537"/>
    <n v="63.47"/>
    <n v="6.49"/>
    <s v="210"/>
    <x v="74"/>
    <x v="3"/>
    <n v="144.19999999999999"/>
    <s v="Oct 03"/>
    <n v="30.094732799999981"/>
    <s v="Oct 03 30.09"/>
    <x v="0"/>
    <x v="0"/>
    <m/>
  </r>
  <r>
    <s v="OtsCC18ROGR_0211"/>
    <x v="3"/>
    <n v="13.756963887202108"/>
    <n v="99.26"/>
    <n v="0.37"/>
    <s v="211"/>
    <x v="74"/>
    <x v="3"/>
    <n v="144.19999999999999"/>
    <s v="Oct 03"/>
    <n v="30.094732799999981"/>
    <s v="Oct 03 30.09"/>
    <x v="1"/>
    <x v="0"/>
    <s v="Homozygous Spring"/>
  </r>
  <r>
    <s v="OtsCC18ROGR_0212"/>
    <x v="3"/>
    <n v="1.0747628036876646"/>
    <n v="0.37"/>
    <n v="0"/>
    <s v="212"/>
    <x v="74"/>
    <x v="3"/>
    <n v="144.19999999999999"/>
    <s v="Oct 03"/>
    <n v="30.094732799999981"/>
    <s v="Oct 03 30.09"/>
    <x v="0"/>
    <x v="2"/>
    <m/>
  </r>
  <r>
    <s v="OtsCC18ROGR_0213"/>
    <x v="3"/>
    <n v="0"/>
    <n v="0"/>
    <n v="0"/>
    <s v="213"/>
    <x v="74"/>
    <x v="3"/>
    <n v="144.19999999999999"/>
    <s v="Oct 03"/>
    <n v="30.094732799999981"/>
    <s v="Oct 03 30.09"/>
    <x v="0"/>
    <x v="2"/>
    <m/>
  </r>
  <r>
    <s v="OtsCC18ROGR_0214"/>
    <x v="3"/>
    <n v="6.9859582239698206"/>
    <n v="9.9600000000000009"/>
    <n v="8.91"/>
    <s v="214"/>
    <x v="74"/>
    <x v="3"/>
    <n v="144.19999999999999"/>
    <s v="Oct 03"/>
    <n v="30.094732799999981"/>
    <s v="Oct 03 30.09"/>
    <x v="0"/>
    <x v="1"/>
    <m/>
  </r>
  <r>
    <s v="OtsCC18ROGR_0215"/>
    <x v="3"/>
    <n v="0"/>
    <n v="0"/>
    <n v="0"/>
    <s v="215"/>
    <x v="74"/>
    <x v="3"/>
    <n v="144.19999999999999"/>
    <s v="Oct 03"/>
    <n v="30.094732799999981"/>
    <s v="Oct 03 30.09"/>
    <x v="0"/>
    <x v="0"/>
    <m/>
  </r>
  <r>
    <s v="OtsCC18ROGR_0216"/>
    <x v="3"/>
    <n v="3.5467172521692936"/>
    <n v="0"/>
    <n v="0"/>
    <s v="216"/>
    <x v="74"/>
    <x v="3"/>
    <n v="144.19999999999999"/>
    <s v="Oct 03"/>
    <n v="30.094732799999981"/>
    <s v="Oct 03 30.09"/>
    <x v="0"/>
    <x v="3"/>
    <m/>
  </r>
  <r>
    <s v="OtsCC18ROGR_0217"/>
    <x v="3"/>
    <n v="1.182239084056431"/>
    <n v="1.1100000000000001"/>
    <n v="2.78"/>
    <s v="217"/>
    <x v="74"/>
    <x v="3"/>
    <n v="144.19999999999999"/>
    <s v="Oct 03"/>
    <n v="30.094732799999981"/>
    <s v="Oct 03 30.09"/>
    <x v="0"/>
    <x v="1"/>
    <m/>
  </r>
  <r>
    <s v="OtsCC18ROGR_0218"/>
    <x v="3"/>
    <n v="11.822390840564312"/>
    <n v="99.26"/>
    <n v="0.41"/>
    <s v="218"/>
    <x v="74"/>
    <x v="3"/>
    <n v="144.19999999999999"/>
    <s v="Oct 03"/>
    <n v="30.094732799999981"/>
    <s v="Oct 03 30.09"/>
    <x v="1"/>
    <x v="0"/>
    <s v="Homozygous Spring"/>
  </r>
  <r>
    <s v="OtsCC18ROGR_0219"/>
    <x v="3"/>
    <n v="2.579430728850395"/>
    <n v="67.16"/>
    <n v="3.62"/>
    <s v="219"/>
    <x v="74"/>
    <x v="3"/>
    <n v="144.19999999999999"/>
    <s v="Oct 03"/>
    <n v="30.094732799999981"/>
    <s v="Oct 03 30.09"/>
    <x v="0"/>
    <x v="0"/>
    <m/>
  </r>
  <r>
    <s v="OtsCC18ROGR_0220"/>
    <x v="3"/>
    <n v="8.0607210276574843"/>
    <n v="0"/>
    <n v="0"/>
    <s v="220"/>
    <x v="74"/>
    <x v="3"/>
    <n v="144.19999999999999"/>
    <s v="Oct 03"/>
    <n v="30.094732799999981"/>
    <s v="Oct 03 30.09"/>
    <x v="0"/>
    <x v="0"/>
    <m/>
  </r>
  <r>
    <s v="OtsCC18ROGR_0221"/>
    <x v="3"/>
    <n v="1.182239084056431"/>
    <n v="84.13"/>
    <n v="0.69"/>
    <s v="221"/>
    <x v="74"/>
    <x v="3"/>
    <n v="144.19999999999999"/>
    <s v="Oct 03"/>
    <n v="30.094732799999981"/>
    <s v="Oct 03 30.09"/>
    <x v="0"/>
    <x v="0"/>
    <m/>
  </r>
  <r>
    <s v="OtsCC18ROGR_0222"/>
    <x v="3"/>
    <n v="0"/>
    <n v="1.1100000000000001"/>
    <n v="0"/>
    <s v="222"/>
    <x v="74"/>
    <x v="3"/>
    <n v="144.19999999999999"/>
    <s v="Oct 03"/>
    <n v="30.094732799999981"/>
    <s v="Oct 03 30.09"/>
    <x v="0"/>
    <x v="0"/>
    <m/>
  </r>
  <r>
    <s v="OtsCC18ROGR_0223"/>
    <x v="3"/>
    <n v="0.32242884110629938"/>
    <n v="27.68"/>
    <n v="1.68"/>
    <s v="223"/>
    <x v="74"/>
    <x v="3"/>
    <n v="144.19999999999999"/>
    <s v="Oct 03"/>
    <n v="30.094732799999981"/>
    <s v="Oct 03 30.09"/>
    <x v="0"/>
    <x v="0"/>
    <m/>
  </r>
  <r>
    <s v="OtsCC18ROGR_0224"/>
    <x v="3"/>
    <n v="3.9766223736443589"/>
    <n v="0.37"/>
    <n v="0"/>
    <s v="224"/>
    <x v="74"/>
    <x v="3"/>
    <n v="144.19999999999999"/>
    <s v="Oct 03"/>
    <n v="30.094732799999981"/>
    <s v="Oct 03 30.09"/>
    <x v="0"/>
    <x v="0"/>
    <m/>
  </r>
  <r>
    <s v="OtsCC18ROGR_0225"/>
    <x v="3"/>
    <n v="0"/>
    <n v="0"/>
    <n v="0"/>
    <s v="225"/>
    <x v="74"/>
    <x v="3"/>
    <n v="144.19999999999999"/>
    <s v="Oct 03"/>
    <n v="30.094732799999981"/>
    <s v="Oct 03 30.09"/>
    <x v="0"/>
    <x v="0"/>
    <m/>
  </r>
  <r>
    <s v="OtsCC18ROGR_0226"/>
    <x v="3"/>
    <n v="0.21495256073753294"/>
    <n v="0"/>
    <n v="0"/>
    <s v="226"/>
    <x v="74"/>
    <x v="3"/>
    <n v="144.19999999999999"/>
    <s v="Oct 03"/>
    <n v="30.094732799999981"/>
    <s v="Oct 03 30.09"/>
    <x v="0"/>
    <x v="3"/>
    <m/>
  </r>
  <r>
    <s v="OtsCC18ROGR_0227"/>
    <x v="3"/>
    <n v="2.7943832895879281"/>
    <n v="96.31"/>
    <n v="0.43"/>
    <s v="227"/>
    <x v="74"/>
    <x v="6"/>
    <n v="140"/>
    <s v="Oct 03"/>
    <n v="23.335488000000002"/>
    <s v="Oct 03 23.34"/>
    <x v="1"/>
    <x v="0"/>
    <s v="Homozygous Spring"/>
  </r>
  <r>
    <s v="OtsCC18ROGR_0228"/>
    <x v="3"/>
    <n v="3.2242884110629939"/>
    <n v="0"/>
    <n v="0"/>
    <s v="228"/>
    <x v="74"/>
    <x v="6"/>
    <n v="140"/>
    <s v="Oct 03"/>
    <n v="23.335488000000002"/>
    <s v="Oct 03 23.34"/>
    <x v="0"/>
    <x v="1"/>
    <m/>
  </r>
  <r>
    <s v="OtsCC18ROGR_0229"/>
    <x v="3"/>
    <n v="1.2897153644251975"/>
    <n v="2.58"/>
    <n v="0"/>
    <s v="229"/>
    <x v="74"/>
    <x v="6"/>
    <n v="140"/>
    <s v="Oct 03"/>
    <n v="23.335488000000002"/>
    <s v="Oct 03 23.34"/>
    <x v="0"/>
    <x v="0"/>
    <m/>
  </r>
  <r>
    <s v="OtsCC18ROGR_0230"/>
    <x v="3"/>
    <n v="6.9859582239698206"/>
    <n v="0.37"/>
    <n v="0"/>
    <s v="230"/>
    <x v="74"/>
    <x v="6"/>
    <n v="140"/>
    <s v="Oct 03"/>
    <n v="23.335488000000002"/>
    <s v="Oct 03 23.34"/>
    <x v="0"/>
    <x v="0"/>
    <m/>
  </r>
  <r>
    <s v="OtsCC18ROGR_0231"/>
    <x v="3"/>
    <n v="3.1168121306942278"/>
    <n v="0.74"/>
    <n v="0"/>
    <s v="231"/>
    <x v="74"/>
    <x v="6"/>
    <n v="140"/>
    <s v="Oct 03"/>
    <n v="23.335488000000002"/>
    <s v="Oct 03 23.34"/>
    <x v="0"/>
    <x v="0"/>
    <m/>
  </r>
  <r>
    <s v="OtsCC18ROGR_0232"/>
    <x v="3"/>
    <n v="2.579430728850395"/>
    <n v="13.28"/>
    <n v="1.2"/>
    <s v="232"/>
    <x v="74"/>
    <x v="6"/>
    <n v="140"/>
    <s v="Oct 03"/>
    <n v="23.335488000000002"/>
    <s v="Oct 03 23.34"/>
    <x v="0"/>
    <x v="1"/>
    <m/>
  </r>
  <r>
    <s v="OtsCC18ROGR_0233"/>
    <x v="3"/>
    <n v="1.8270967662690301"/>
    <n v="81.180000000000007"/>
    <n v="2.04"/>
    <s v="233"/>
    <x v="74"/>
    <x v="6"/>
    <n v="140"/>
    <s v="Oct 03"/>
    <n v="23.335488000000002"/>
    <s v="Oct 03 23.34"/>
    <x v="0"/>
    <x v="0"/>
    <m/>
  </r>
  <r>
    <s v="OtsCC18ROGR_0234"/>
    <x v="3"/>
    <n v="1.3971916447939641"/>
    <n v="17.34"/>
    <n v="4.55"/>
    <s v="234"/>
    <x v="74"/>
    <x v="6"/>
    <n v="140"/>
    <s v="Oct 03"/>
    <n v="23.335488000000002"/>
    <s v="Oct 03 23.34"/>
    <x v="0"/>
    <x v="0"/>
    <m/>
  </r>
  <r>
    <s v="OtsCC18ROGR_0235"/>
    <x v="3"/>
    <n v="2.1495256073753293"/>
    <n v="93.36"/>
    <n v="0.51"/>
    <s v="235"/>
    <x v="74"/>
    <x v="6"/>
    <n v="140"/>
    <s v="Oct 03"/>
    <n v="23.335488000000002"/>
    <s v="Oct 03 23.34"/>
    <x v="1"/>
    <x v="0"/>
    <m/>
  </r>
  <r>
    <s v="OtsCC18ROGR_0236"/>
    <x v="3"/>
    <n v="0.75233396258136531"/>
    <n v="0"/>
    <n v="0"/>
    <s v="236"/>
    <x v="74"/>
    <x v="6"/>
    <n v="140"/>
    <s v="Oct 03"/>
    <n v="23.335488000000002"/>
    <s v="Oct 03 23.34"/>
    <x v="0"/>
    <x v="2"/>
    <m/>
  </r>
  <r>
    <s v="OtsCC18ROGR_0237"/>
    <x v="3"/>
    <n v="0"/>
    <n v="2.95"/>
    <n v="5.79"/>
    <s v="237"/>
    <x v="74"/>
    <x v="6"/>
    <n v="140"/>
    <s v="Oct 03"/>
    <n v="23.335488000000002"/>
    <s v="Oct 03 23.34"/>
    <x v="0"/>
    <x v="3"/>
    <m/>
  </r>
  <r>
    <s v="OtsCC18ROGR_0238"/>
    <x v="3"/>
    <n v="8.9205312706076167"/>
    <n v="1.1100000000000001"/>
    <n v="6.52"/>
    <s v="238"/>
    <x v="75"/>
    <x v="7"/>
    <n v="136.6"/>
    <s v="Oct 04"/>
    <n v="17.863718399999993"/>
    <s v="Oct 04 17.86"/>
    <x v="0"/>
    <x v="1"/>
    <m/>
  </r>
  <r>
    <s v="OtsCC18ROGR_0239"/>
    <x v="3"/>
    <n v="0.32242884110629938"/>
    <n v="1.48"/>
    <n v="3.03"/>
    <s v="239"/>
    <x v="75"/>
    <x v="7"/>
    <n v="136.6"/>
    <s v="Oct 04"/>
    <n v="17.863718399999993"/>
    <s v="Oct 04 17.86"/>
    <x v="0"/>
    <x v="3"/>
    <m/>
  </r>
  <r>
    <s v="OtsCC18ROGR_0240"/>
    <x v="3"/>
    <n v="9.3504363920826812"/>
    <n v="38.01"/>
    <n v="3.85"/>
    <s v="240"/>
    <x v="75"/>
    <x v="7"/>
    <n v="136.6"/>
    <s v="Oct 04"/>
    <n v="17.863718399999993"/>
    <s v="Oct 04 17.86"/>
    <x v="0"/>
    <x v="1"/>
    <m/>
  </r>
  <r>
    <s v="OtsCC18ROGR_0241"/>
    <x v="3"/>
    <n v="25.364402167028885"/>
    <n v="98.15"/>
    <n v="0.28000000000000003"/>
    <s v="241"/>
    <x v="75"/>
    <x v="7"/>
    <n v="136.6"/>
    <s v="Oct 04"/>
    <n v="17.863718399999993"/>
    <s v="Oct 04 17.86"/>
    <x v="1"/>
    <x v="0"/>
    <s v="Homozygous Spring"/>
  </r>
  <r>
    <s v="OtsCC18ROGR_0242"/>
    <x v="3"/>
    <n v="5.6962428595446228"/>
    <n v="23.99"/>
    <n v="2.12"/>
    <s v="242"/>
    <x v="75"/>
    <x v="8"/>
    <n v="133"/>
    <s v="Oct 04"/>
    <n v="12.070080000000001"/>
    <s v="Oct 04 12.07"/>
    <x v="0"/>
    <x v="3"/>
    <m/>
  </r>
  <r>
    <s v="OtsCC18ROGR_0243"/>
    <x v="3"/>
    <n v="3.1168121306942278"/>
    <n v="0"/>
    <n v="0"/>
    <s v="243"/>
    <x v="75"/>
    <x v="8"/>
    <n v="133"/>
    <s v="Oct 04"/>
    <n v="12.070080000000001"/>
    <s v="Oct 04 12.07"/>
    <x v="0"/>
    <x v="3"/>
    <m/>
  </r>
  <r>
    <s v="OtsCC18ROGR_0244"/>
    <x v="3"/>
    <n v="0"/>
    <n v="0"/>
    <n v="0"/>
    <s v="244"/>
    <x v="75"/>
    <x v="8"/>
    <n v="133"/>
    <s v="Oct 04"/>
    <n v="12.070080000000001"/>
    <s v="Oct 04 12.07"/>
    <x v="0"/>
    <x v="3"/>
    <m/>
  </r>
  <r>
    <s v="OtsCC18ROGR_0245"/>
    <x v="3"/>
    <n v="5.5887665791758563"/>
    <n v="0"/>
    <n v="0"/>
    <s v="245"/>
    <x v="75"/>
    <x v="8"/>
    <n v="133"/>
    <s v="Oct 04"/>
    <n v="12.070080000000001"/>
    <s v="Oct 04 12.07"/>
    <x v="0"/>
    <x v="0"/>
    <m/>
  </r>
  <r>
    <s v="OtsCC18ROGR_0246"/>
    <x v="3"/>
    <n v="5.4812902988070897"/>
    <n v="66.42"/>
    <n v="0.89"/>
    <s v="246"/>
    <x v="75"/>
    <x v="9"/>
    <n v="128.5"/>
    <s v="Oct 04"/>
    <n v="4.8280320000000003"/>
    <s v="Oct 04 4.83"/>
    <x v="0"/>
    <x v="3"/>
    <m/>
  </r>
  <r>
    <s v="OtsCC18ROGR_0247"/>
    <x v="3"/>
    <n v="3.2242884110629939"/>
    <n v="13.28"/>
    <n v="2.2799999999999998"/>
    <s v="247"/>
    <x v="76"/>
    <x v="4"/>
    <n v="155.5"/>
    <s v="Oct 05"/>
    <n v="48.280320000000003"/>
    <s v="Oct 05 48.28"/>
    <x v="0"/>
    <x v="0"/>
    <m/>
  </r>
  <r>
    <s v="OtsCC18ROGR_0248"/>
    <x v="3"/>
    <n v="2.3644781681128619"/>
    <n v="0"/>
    <n v="0"/>
    <s v="248"/>
    <x v="76"/>
    <x v="4"/>
    <n v="155.5"/>
    <s v="Oct 05"/>
    <n v="48.280320000000003"/>
    <s v="Oct 05 48.28"/>
    <x v="0"/>
    <x v="0"/>
    <m/>
  </r>
  <r>
    <s v="OtsCC18ROGR_0249"/>
    <x v="3"/>
    <n v="0.10747628036876647"/>
    <n v="0"/>
    <n v="0"/>
    <s v="249"/>
    <x v="76"/>
    <x v="4"/>
    <n v="155.5"/>
    <s v="Oct 05"/>
    <n v="48.280320000000003"/>
    <s v="Oct 05 48.28"/>
    <x v="0"/>
    <x v="0"/>
    <m/>
  </r>
  <r>
    <s v="OtsCC18ROGR_0250"/>
    <x v="3"/>
    <n v="11.132828261952145"/>
    <n v="90.41"/>
    <n v="1.0900000000000001"/>
    <s v="250"/>
    <x v="76"/>
    <x v="4"/>
    <n v="155.5"/>
    <s v="Oct 05"/>
    <n v="48.280320000000003"/>
    <s v="Oct 05 48.28"/>
    <x v="1"/>
    <x v="0"/>
    <m/>
  </r>
  <r>
    <s v="OtsCC18ROGR_0251"/>
    <x v="3"/>
    <n v="3.0093358503254612"/>
    <n v="0"/>
    <n v="0"/>
    <s v="251"/>
    <x v="76"/>
    <x v="4"/>
    <n v="155.5"/>
    <s v="Oct 05"/>
    <n v="48.280320000000003"/>
    <s v="Oct 05 48.28"/>
    <x v="0"/>
    <x v="0"/>
    <m/>
  </r>
  <r>
    <s v="OtsCC18ROGR_0252"/>
    <x v="3"/>
    <n v="2.3644781681128619"/>
    <n v="81.180000000000007"/>
    <n v="1.1000000000000001"/>
    <s v="252"/>
    <x v="76"/>
    <x v="4"/>
    <n v="155.5"/>
    <s v="Oct 05"/>
    <n v="48.280320000000003"/>
    <s v="Oct 05 48.28"/>
    <x v="0"/>
    <x v="0"/>
    <m/>
  </r>
  <r>
    <s v="OtsCC18ROGR_0253"/>
    <x v="3"/>
    <n v="2.3644781681128619"/>
    <n v="6.27"/>
    <n v="5.96"/>
    <s v="253"/>
    <x v="76"/>
    <x v="4"/>
    <n v="155.5"/>
    <s v="Oct 05"/>
    <n v="48.280320000000003"/>
    <s v="Oct 05 48.28"/>
    <x v="0"/>
    <x v="1"/>
    <m/>
  </r>
  <r>
    <s v="OtsCC18ROGR_0254"/>
    <x v="3"/>
    <n v="5.1588614577007901"/>
    <n v="3.69"/>
    <n v="4.24"/>
    <s v="254"/>
    <x v="76"/>
    <x v="4"/>
    <n v="155.5"/>
    <s v="Oct 05"/>
    <n v="48.280320000000003"/>
    <s v="Oct 05 48.28"/>
    <x v="0"/>
    <x v="1"/>
    <m/>
  </r>
  <r>
    <s v="OtsCC18ROGR_0255"/>
    <x v="3"/>
    <n v="3.8691460932755923"/>
    <n v="0.37"/>
    <n v="0"/>
    <s v="255"/>
    <x v="76"/>
    <x v="4"/>
    <n v="155.5"/>
    <s v="Oct 05"/>
    <n v="48.280320000000003"/>
    <s v="Oct 05 48.28"/>
    <x v="0"/>
    <x v="3"/>
    <m/>
  </r>
  <r>
    <s v="OtsCC18ROGR_0256"/>
    <x v="3"/>
    <n v="21.06535095227823"/>
    <n v="98.89"/>
    <n v="0.28000000000000003"/>
    <s v="256"/>
    <x v="76"/>
    <x v="4"/>
    <n v="155.5"/>
    <s v="Oct 05"/>
    <n v="48.280320000000003"/>
    <s v="Oct 05 48.28"/>
    <x v="1"/>
    <x v="1"/>
    <s v="Homozygous Spring"/>
  </r>
  <r>
    <s v="OtsCC18ROGR_0257"/>
    <x v="3"/>
    <n v="11.49996199945801"/>
    <n v="0.37"/>
    <n v="0"/>
    <s v="257"/>
    <x v="76"/>
    <x v="4"/>
    <n v="155.5"/>
    <s v="Oct 05"/>
    <n v="48.280320000000003"/>
    <s v="Oct 05 48.28"/>
    <x v="0"/>
    <x v="3"/>
    <m/>
  </r>
  <r>
    <s v="OtsCC18ROGR_0258"/>
    <x v="3"/>
    <n v="0.64485768221259876"/>
    <n v="1.85"/>
    <n v="6.94"/>
    <s v="258"/>
    <x v="76"/>
    <x v="4"/>
    <n v="155.5"/>
    <s v="Oct 05"/>
    <n v="48.280320000000003"/>
    <s v="Oct 05 48.28"/>
    <x v="0"/>
    <x v="0"/>
    <m/>
  </r>
  <r>
    <s v="OtsCC18ROGR_0259"/>
    <x v="3"/>
    <n v="3.3317646914317605"/>
    <n v="27.68"/>
    <n v="2.72"/>
    <s v="259"/>
    <x v="76"/>
    <x v="4"/>
    <n v="155.5"/>
    <s v="Oct 05"/>
    <n v="48.280320000000003"/>
    <s v="Oct 05 48.28"/>
    <x v="0"/>
    <x v="0"/>
    <m/>
  </r>
  <r>
    <s v="OtsCC18ROGR_0260"/>
    <x v="3"/>
    <n v="0.75233396258136531"/>
    <n v="12.18"/>
    <n v="2.92"/>
    <s v="260"/>
    <x v="76"/>
    <x v="4"/>
    <n v="155.5"/>
    <s v="Oct 05"/>
    <n v="48.280320000000003"/>
    <s v="Oct 05 48.28"/>
    <x v="0"/>
    <x v="1"/>
    <m/>
  </r>
  <r>
    <s v="OtsCC18ROGR_0261"/>
    <x v="3"/>
    <n v="4.8364326165944913"/>
    <n v="0.37"/>
    <n v="0"/>
    <s v="261"/>
    <x v="76"/>
    <x v="4"/>
    <n v="155.5"/>
    <s v="Oct 05"/>
    <n v="48.280320000000003"/>
    <s v="Oct 05 48.28"/>
    <x v="0"/>
    <x v="0"/>
    <m/>
  </r>
  <r>
    <s v="OtsCC18ROGR_0262"/>
    <x v="3"/>
    <n v="13.327058765727042"/>
    <n v="1.1100000000000001"/>
    <n v="8.33"/>
    <s v="262"/>
    <x v="76"/>
    <x v="4"/>
    <n v="155.5"/>
    <s v="Oct 05"/>
    <n v="48.280320000000003"/>
    <s v="Oct 05 48.28"/>
    <x v="0"/>
    <x v="0"/>
    <m/>
  </r>
  <r>
    <s v="OtsCC18ROGR_0263"/>
    <x v="3"/>
    <n v="0.42990512147506588"/>
    <n v="0"/>
    <n v="0"/>
    <s v="263"/>
    <x v="76"/>
    <x v="4"/>
    <n v="155.5"/>
    <s v="Oct 05"/>
    <n v="48.280320000000003"/>
    <s v="Oct 05 48.28"/>
    <x v="0"/>
    <x v="2"/>
    <m/>
  </r>
  <r>
    <s v="OtsCC18ROGR_0264"/>
    <x v="4"/>
    <n v="2.6869070092191616"/>
    <n v="0"/>
    <n v="0"/>
    <s v="264"/>
    <x v="77"/>
    <x v="5"/>
    <n v="156.25"/>
    <s v="Oct 08"/>
    <n v="49.487328000000005"/>
    <s v="Oct 08 49.49"/>
    <x v="0"/>
    <x v="0"/>
    <m/>
  </r>
  <r>
    <s v="OtsCC18ROGR_0265"/>
    <x v="4"/>
    <n v="5.1588614577007901"/>
    <n v="84.5"/>
    <n v="1.33"/>
    <s v="265"/>
    <x v="77"/>
    <x v="5"/>
    <n v="156.25"/>
    <s v="Oct 08"/>
    <n v="49.487328000000005"/>
    <s v="Oct 08 49.49"/>
    <x v="0"/>
    <x v="1"/>
    <m/>
  </r>
  <r>
    <s v="OtsCC18ROGR_0266"/>
    <x v="4"/>
    <n v="7.3083870650761202"/>
    <n v="98.52"/>
    <n v="0.44"/>
    <s v="266"/>
    <x v="77"/>
    <x v="5"/>
    <n v="156.25"/>
    <s v="Oct 08"/>
    <n v="49.487328000000005"/>
    <s v="Oct 08 49.49"/>
    <x v="1"/>
    <x v="0"/>
    <s v="Homozygous Spring"/>
  </r>
  <r>
    <s v="OtsCC18ROGR_0267"/>
    <x v="4"/>
    <n v="12.467248522776911"/>
    <n v="97.42"/>
    <n v="0.31"/>
    <s v="267"/>
    <x v="77"/>
    <x v="5"/>
    <n v="156.25"/>
    <s v="Oct 08"/>
    <n v="49.487328000000005"/>
    <s v="Oct 08 49.49"/>
    <x v="1"/>
    <x v="0"/>
    <s v="Homozygous Spring"/>
  </r>
  <r>
    <s v="OtsCC18ROGR_0268"/>
    <x v="4"/>
    <n v="1.9345730466377962"/>
    <n v="96.31"/>
    <n v="0.36"/>
    <s v="268"/>
    <x v="77"/>
    <x v="5"/>
    <n v="156.25"/>
    <s v="Oct 08"/>
    <n v="49.487328000000005"/>
    <s v="Oct 08 49.49"/>
    <x v="1"/>
    <x v="0"/>
    <m/>
  </r>
  <r>
    <s v="OtsCC18ROGR_0269"/>
    <x v="4"/>
    <n v="3.0093358503254612"/>
    <n v="98.52"/>
    <n v="0.31"/>
    <s v="269"/>
    <x v="77"/>
    <x v="5"/>
    <n v="156.25"/>
    <s v="Oct 08"/>
    <n v="49.487328000000005"/>
    <s v="Oct 08 49.49"/>
    <x v="1"/>
    <x v="0"/>
    <s v="Homozygous Spring"/>
  </r>
  <r>
    <s v="OtsCC18ROGR_0270"/>
    <x v="4"/>
    <n v="10.31772291540158"/>
    <n v="48.34"/>
    <n v="5.45"/>
    <s v="270"/>
    <x v="77"/>
    <x v="5"/>
    <n v="156.25"/>
    <s v="Oct 08"/>
    <n v="49.487328000000005"/>
    <s v="Oct 08 49.49"/>
    <x v="0"/>
    <x v="0"/>
    <m/>
  </r>
  <r>
    <s v="OtsCC18ROGR_0271"/>
    <x v="4"/>
    <n v="3.3317646914317605"/>
    <n v="0"/>
    <n v="0"/>
    <s v="271"/>
    <x v="77"/>
    <x v="5"/>
    <n v="156.25"/>
    <s v="Oct 08"/>
    <n v="49.487328000000005"/>
    <s v="Oct 08 49.49"/>
    <x v="0"/>
    <x v="0"/>
    <m/>
  </r>
  <r>
    <s v="OtsCC18ROGR_0272"/>
    <x v="4"/>
    <n v="0.75233396258136531"/>
    <n v="0"/>
    <n v="0"/>
    <s v="272"/>
    <x v="77"/>
    <x v="5"/>
    <n v="156.25"/>
    <s v="Oct 08"/>
    <n v="49.487328000000005"/>
    <s v="Oct 08 49.49"/>
    <x v="0"/>
    <x v="2"/>
    <m/>
  </r>
  <r>
    <s v="OtsCC18ROGR_0273"/>
    <x v="4"/>
    <n v="1.9345730466377962"/>
    <n v="0"/>
    <n v="0"/>
    <s v="273"/>
    <x v="77"/>
    <x v="5"/>
    <n v="156.25"/>
    <s v="Oct 08"/>
    <n v="49.487328000000005"/>
    <s v="Oct 08 49.49"/>
    <x v="0"/>
    <x v="2"/>
    <m/>
  </r>
  <r>
    <s v="OtsCC18ROGR_0274"/>
    <x v="4"/>
    <n v="4.0840986540131254"/>
    <n v="97.42"/>
    <n v="0.39"/>
    <s v="274"/>
    <x v="77"/>
    <x v="5"/>
    <n v="156.25"/>
    <s v="Oct 08"/>
    <n v="49.487328000000005"/>
    <s v="Oct 08 49.49"/>
    <x v="1"/>
    <x v="0"/>
    <s v="Homozygous Spring"/>
  </r>
  <r>
    <s v="OtsCC18ROGR_0275"/>
    <x v="4"/>
    <n v="0"/>
    <n v="0"/>
    <n v="0"/>
    <s v="275"/>
    <x v="77"/>
    <x v="5"/>
    <n v="156.25"/>
    <s v="Oct 08"/>
    <n v="49.487328000000005"/>
    <s v="Oct 08 49.49"/>
    <x v="0"/>
    <x v="0"/>
    <m/>
  </r>
  <r>
    <s v="OtsCC18ROGR_0276"/>
    <x v="4"/>
    <n v="1.612144205531497"/>
    <n v="89.3"/>
    <n v="0.98"/>
    <s v="276"/>
    <x v="77"/>
    <x v="5"/>
    <n v="156.25"/>
    <s v="Oct 08"/>
    <n v="49.487328000000005"/>
    <s v="Oct 08 49.49"/>
    <x v="0"/>
    <x v="0"/>
    <m/>
  </r>
  <r>
    <s v="OtsCC18ROGR_0277"/>
    <x v="4"/>
    <n v="4.6214800558569582"/>
    <n v="96.31"/>
    <n v="0.42"/>
    <s v="277"/>
    <x v="77"/>
    <x v="5"/>
    <n v="156.25"/>
    <s v="Oct 08"/>
    <n v="49.487328000000005"/>
    <s v="Oct 08 49.49"/>
    <x v="1"/>
    <x v="0"/>
    <s v="Homozygous Spring"/>
  </r>
  <r>
    <s v="OtsCC18ROGR_0278"/>
    <x v="4"/>
    <n v="7.7382921865511847"/>
    <n v="99.63"/>
    <n v="0.24"/>
    <s v="278"/>
    <x v="77"/>
    <x v="5"/>
    <n v="156.25"/>
    <s v="Oct 08"/>
    <n v="49.487328000000005"/>
    <s v="Oct 08 49.49"/>
    <x v="1"/>
    <x v="0"/>
    <s v="Homozygous Spring"/>
  </r>
  <r>
    <s v="OtsCC18ROGR_0279"/>
    <x v="4"/>
    <n v="2.9018595699566947"/>
    <n v="48.71"/>
    <n v="2.42"/>
    <s v="279"/>
    <x v="77"/>
    <x v="5"/>
    <n v="156.25"/>
    <s v="Oct 08"/>
    <n v="49.487328000000005"/>
    <s v="Oct 08 49.49"/>
    <x v="0"/>
    <x v="3"/>
    <m/>
  </r>
  <r>
    <s v="OtsCC18ROGR_0280"/>
    <x v="4"/>
    <n v="1.0747628036876646"/>
    <n v="96.68"/>
    <n v="0.52"/>
    <s v="280"/>
    <x v="77"/>
    <x v="5"/>
    <n v="156.25"/>
    <s v="Oct 08"/>
    <n v="49.487328000000005"/>
    <s v="Oct 08 49.49"/>
    <x v="1"/>
    <x v="0"/>
    <s v="Homozygous Spring"/>
  </r>
  <r>
    <s v="OtsCC18ROGR_0281"/>
    <x v="4"/>
    <n v="4.191574934381892"/>
    <n v="98.15"/>
    <n v="0.49"/>
    <s v="281"/>
    <x v="77"/>
    <x v="5"/>
    <n v="156.25"/>
    <s v="Oct 08"/>
    <n v="49.487328000000005"/>
    <s v="Oct 08 49.49"/>
    <x v="1"/>
    <x v="1"/>
    <s v="Heterozygous"/>
  </r>
  <r>
    <s v="OtsCC18ROGR_0282"/>
    <x v="4"/>
    <n v="4.191574934381892"/>
    <n v="99.63"/>
    <n v="0.25"/>
    <s v="282"/>
    <x v="77"/>
    <x v="5"/>
    <n v="156.25"/>
    <s v="Oct 08"/>
    <n v="49.487328000000005"/>
    <s v="Oct 08 49.49"/>
    <x v="1"/>
    <x v="0"/>
    <s v="Homozygous Spring"/>
  </r>
  <r>
    <s v="OtsCC18ROGR_0283"/>
    <x v="4"/>
    <n v="6.126147981019689"/>
    <n v="88.93"/>
    <n v="0.97"/>
    <s v="283"/>
    <x v="77"/>
    <x v="5"/>
    <n v="156.25"/>
    <s v="Oct 08"/>
    <n v="49.487328000000005"/>
    <s v="Oct 08 49.49"/>
    <x v="0"/>
    <x v="0"/>
    <m/>
  </r>
  <r>
    <s v="OtsCC18ROGR_0284"/>
    <x v="4"/>
    <n v="2.7943832895879281"/>
    <n v="97.42"/>
    <n v="0.52"/>
    <s v="284"/>
    <x v="77"/>
    <x v="5"/>
    <n v="156.25"/>
    <s v="Oct 08"/>
    <n v="49.487328000000005"/>
    <s v="Oct 08 49.49"/>
    <x v="1"/>
    <x v="1"/>
    <s v="Heterozygous"/>
  </r>
  <r>
    <s v="OtsCC18ROGR_0285"/>
    <x v="4"/>
    <n v="5.5887665791758563"/>
    <n v="98.52"/>
    <n v="0.49"/>
    <s v="285"/>
    <x v="77"/>
    <x v="5"/>
    <n v="156.25"/>
    <s v="Oct 08"/>
    <n v="49.487328000000005"/>
    <s v="Oct 08 49.49"/>
    <x v="1"/>
    <x v="0"/>
    <s v="Homozygous Spring"/>
  </r>
  <r>
    <s v="OtsCC18ROGR_0286"/>
    <x v="4"/>
    <n v="1.0747628036876646"/>
    <n v="2.21"/>
    <n v="2.5299999999999998"/>
    <s v="286"/>
    <x v="77"/>
    <x v="5"/>
    <n v="156.25"/>
    <s v="Oct 08"/>
    <n v="49.487328000000005"/>
    <s v="Oct 08 49.49"/>
    <x v="0"/>
    <x v="0"/>
    <m/>
  </r>
  <r>
    <s v="OtsCC18ROGR_0287"/>
    <x v="4"/>
    <n v="0.75233396258136531"/>
    <n v="10.7"/>
    <n v="2.2599999999999998"/>
    <s v="287"/>
    <x v="77"/>
    <x v="0"/>
    <n v="154"/>
    <s v="Oct 08"/>
    <n v="45.866304"/>
    <s v="Oct 08 45.87"/>
    <x v="0"/>
    <x v="0"/>
    <m/>
  </r>
  <r>
    <s v="OtsCC18ROGR_0288"/>
    <x v="4"/>
    <n v="0.64485768221259876"/>
    <n v="43.91"/>
    <n v="3.07"/>
    <s v="288"/>
    <x v="77"/>
    <x v="0"/>
    <n v="154"/>
    <s v="Oct 08"/>
    <n v="45.866304"/>
    <s v="Oct 08 45.87"/>
    <x v="0"/>
    <x v="1"/>
    <m/>
  </r>
  <r>
    <s v="OtsCC18ROGR_0289"/>
    <x v="4"/>
    <n v="3.5467172521692936"/>
    <n v="0"/>
    <n v="0"/>
    <s v="289"/>
    <x v="77"/>
    <x v="0"/>
    <n v="154"/>
    <s v="Oct 08"/>
    <n v="45.866304"/>
    <s v="Oct 08 45.87"/>
    <x v="0"/>
    <x v="2"/>
    <m/>
  </r>
  <r>
    <s v="OtsCC18ROGR_0290"/>
    <x v="4"/>
    <n v="3.747684761449237"/>
    <n v="0.74"/>
    <n v="3.03"/>
    <s v="290"/>
    <x v="77"/>
    <x v="0"/>
    <n v="154"/>
    <s v="Oct 08"/>
    <n v="45.866304"/>
    <s v="Oct 08 45.87"/>
    <x v="0"/>
    <x v="0"/>
    <m/>
  </r>
  <r>
    <s v="OtsCC18ROGR_0291"/>
    <x v="4"/>
    <n v="3.439240971800527"/>
    <n v="0"/>
    <n v="0"/>
    <s v="291"/>
    <x v="77"/>
    <x v="0"/>
    <n v="154"/>
    <s v="Oct 08"/>
    <n v="45.866304"/>
    <s v="Oct 08 45.87"/>
    <x v="0"/>
    <x v="2"/>
    <m/>
  </r>
  <r>
    <s v="OtsCC18ROGR_0292"/>
    <x v="4"/>
    <n v="8.1681973080262509"/>
    <n v="14.76"/>
    <n v="2.11"/>
    <s v="292"/>
    <x v="77"/>
    <x v="0"/>
    <n v="154"/>
    <s v="Oct 08"/>
    <n v="45.866304"/>
    <s v="Oct 08 45.87"/>
    <x v="0"/>
    <x v="0"/>
    <m/>
  </r>
  <r>
    <s v="OtsCC18ROGR_0293"/>
    <x v="4"/>
    <n v="5.0513851773320244"/>
    <n v="0"/>
    <n v="0"/>
    <s v="293"/>
    <x v="77"/>
    <x v="0"/>
    <n v="154"/>
    <s v="Oct 08"/>
    <n v="45.866304"/>
    <s v="Oct 08 45.87"/>
    <x v="0"/>
    <x v="0"/>
    <m/>
  </r>
  <r>
    <s v="OtsCC18ROGR_0294"/>
    <x v="4"/>
    <n v="2.0420493270065627"/>
    <n v="0"/>
    <n v="0"/>
    <s v="294"/>
    <x v="77"/>
    <x v="0"/>
    <n v="154"/>
    <s v="Oct 08"/>
    <n v="45.866304"/>
    <s v="Oct 08 45.87"/>
    <x v="0"/>
    <x v="0"/>
    <m/>
  </r>
  <r>
    <s v="OtsCC18ROGR_0295"/>
    <x v="4"/>
    <n v="8.0643634954242973"/>
    <n v="98.89"/>
    <n v="0.19"/>
    <s v="295"/>
    <x v="77"/>
    <x v="0"/>
    <n v="154"/>
    <s v="Oct 08"/>
    <n v="45.866304"/>
    <s v="Oct 08 45.87"/>
    <x v="1"/>
    <x v="1"/>
    <s v="Homozygous Spring"/>
  </r>
  <r>
    <s v="OtsCC18ROGR_0296"/>
    <x v="4"/>
    <n v="1.0368467351259809"/>
    <n v="1.1100000000000001"/>
    <n v="0"/>
    <s v="296"/>
    <x v="77"/>
    <x v="0"/>
    <n v="154"/>
    <s v="Oct 08"/>
    <n v="45.866304"/>
    <s v="Oct 08 45.87"/>
    <x v="0"/>
    <x v="3"/>
    <m/>
  </r>
  <r>
    <s v="OtsCC18ROGR_0297"/>
    <x v="4"/>
    <n v="0.57602596395887828"/>
    <n v="5.17"/>
    <n v="1.65"/>
    <s v="297"/>
    <x v="77"/>
    <x v="0"/>
    <n v="154"/>
    <s v="Oct 08"/>
    <n v="45.866304"/>
    <s v="Oct 08 45.87"/>
    <x v="0"/>
    <x v="1"/>
    <m/>
  </r>
  <r>
    <s v="OtsCC18ROGR_0298"/>
    <x v="4"/>
    <n v="0"/>
    <n v="0"/>
    <n v="0"/>
    <s v="298"/>
    <x v="78"/>
    <x v="2"/>
    <n v="150"/>
    <s v="Oct 09"/>
    <n v="39.428927999999999"/>
    <s v="Oct 09 39.43"/>
    <x v="0"/>
    <x v="0"/>
    <m/>
  </r>
  <r>
    <s v="OtsCC18ROGR_0299"/>
    <x v="4"/>
    <n v="3.5713609765450456"/>
    <n v="98.89"/>
    <n v="0.19"/>
    <s v="299"/>
    <x v="78"/>
    <x v="2"/>
    <n v="150"/>
    <s v="Oct 09"/>
    <n v="39.428927999999999"/>
    <s v="Oct 09 39.43"/>
    <x v="1"/>
    <x v="0"/>
    <s v="Homozygous Spring"/>
  </r>
  <r>
    <s v="OtsCC18ROGR_0300"/>
    <x v="4"/>
    <n v="0.80643634954242971"/>
    <n v="97.79"/>
    <n v="0.25"/>
    <s v="300"/>
    <x v="78"/>
    <x v="2"/>
    <n v="150"/>
    <s v="Oct 09"/>
    <n v="39.428927999999999"/>
    <s v="Oct 09 39.43"/>
    <x v="1"/>
    <x v="1"/>
    <s v="Heterozygous"/>
  </r>
  <r>
    <s v="OtsCC18ROGR_0301"/>
    <x v="4"/>
    <n v="0"/>
    <n v="0"/>
    <n v="0"/>
    <s v="301"/>
    <x v="78"/>
    <x v="2"/>
    <n v="150"/>
    <s v="Oct 09"/>
    <n v="39.428927999999999"/>
    <s v="Oct 09 39.43"/>
    <x v="0"/>
    <x v="2"/>
    <m/>
  </r>
  <r>
    <s v="OtsCC18ROGR_0302"/>
    <x v="4"/>
    <n v="0.43504454739635556"/>
    <n v="1.48"/>
    <n v="11.11"/>
    <s v="302"/>
    <x v="78"/>
    <x v="2"/>
    <n v="150"/>
    <s v="Oct 09"/>
    <n v="39.428927999999999"/>
    <s v="Oct 09 39.43"/>
    <x v="0"/>
    <x v="2"/>
    <m/>
  </r>
  <r>
    <s v="OtsCC18ROGR_0303"/>
    <x v="4"/>
    <n v="0"/>
    <n v="0"/>
    <n v="0"/>
    <s v="303"/>
    <x v="78"/>
    <x v="2"/>
    <n v="150"/>
    <s v="Oct 09"/>
    <n v="39.428927999999999"/>
    <s v="Oct 09 39.43"/>
    <x v="0"/>
    <x v="3"/>
    <m/>
  </r>
  <r>
    <s v="OtsCC18ROGR_0304"/>
    <x v="4"/>
    <n v="0.43504454739635556"/>
    <n v="19.190000000000001"/>
    <n v="4.99"/>
    <s v="304"/>
    <x v="78"/>
    <x v="2"/>
    <n v="150"/>
    <s v="Oct 09"/>
    <n v="39.428927999999999"/>
    <s v="Oct 09 39.43"/>
    <x v="0"/>
    <x v="1"/>
    <m/>
  </r>
  <r>
    <s v="OtsCC18ROGR_0305"/>
    <x v="4"/>
    <n v="2.827789558076311"/>
    <n v="0"/>
    <n v="0"/>
    <s v="305"/>
    <x v="78"/>
    <x v="2"/>
    <n v="150"/>
    <s v="Oct 09"/>
    <n v="39.428927999999999"/>
    <s v="Oct 09 39.43"/>
    <x v="0"/>
    <x v="0"/>
    <m/>
  </r>
  <r>
    <s v="OtsCC18ROGR_0306"/>
    <x v="4"/>
    <n v="2.2839838738308664"/>
    <n v="0"/>
    <n v="0"/>
    <s v="306"/>
    <x v="78"/>
    <x v="2"/>
    <n v="150"/>
    <s v="Oct 09"/>
    <n v="39.428927999999999"/>
    <s v="Oct 09 39.43"/>
    <x v="0"/>
    <x v="0"/>
    <m/>
  </r>
  <r>
    <s v="OtsCC18ROGR_0307"/>
    <x v="4"/>
    <n v="2.6102672843781329"/>
    <n v="3.32"/>
    <n v="7.41"/>
    <s v="307"/>
    <x v="78"/>
    <x v="2"/>
    <n v="150"/>
    <s v="Oct 09"/>
    <n v="39.428927999999999"/>
    <s v="Oct 09 39.43"/>
    <x v="0"/>
    <x v="0"/>
    <m/>
  </r>
  <r>
    <s v="OtsCC18ROGR_0308"/>
    <x v="4"/>
    <n v="3.8066397897181115"/>
    <n v="99.26"/>
    <n v="0.4"/>
    <s v="308"/>
    <x v="78"/>
    <x v="2"/>
    <n v="150"/>
    <s v="Oct 09"/>
    <n v="39.428927999999999"/>
    <s v="Oct 09 39.43"/>
    <x v="1"/>
    <x v="1"/>
    <s v="Heterozygous"/>
  </r>
  <r>
    <s v="OtsCC18ROGR_0309"/>
    <x v="4"/>
    <n v="0.43504454739635556"/>
    <n v="0"/>
    <n v="0"/>
    <s v="309"/>
    <x v="78"/>
    <x v="2"/>
    <n v="150"/>
    <s v="Oct 09"/>
    <n v="39.428927999999999"/>
    <s v="Oct 09 39.43"/>
    <x v="0"/>
    <x v="0"/>
    <m/>
  </r>
  <r>
    <s v="OtsCC18ROGR_0310"/>
    <x v="4"/>
    <n v="10.332308000663444"/>
    <n v="7.75"/>
    <n v="8.67"/>
    <s v="310"/>
    <x v="78"/>
    <x v="2"/>
    <n v="150"/>
    <s v="Oct 09"/>
    <n v="39.428927999999999"/>
    <s v="Oct 09 39.43"/>
    <x v="0"/>
    <x v="3"/>
    <m/>
  </r>
  <r>
    <s v="OtsCC18ROGR_0311"/>
    <x v="4"/>
    <n v="10.223546863814356"/>
    <n v="0"/>
    <n v="0"/>
    <s v="311"/>
    <x v="78"/>
    <x v="2"/>
    <n v="150"/>
    <s v="Oct 09"/>
    <n v="39.428927999999999"/>
    <s v="Oct 09 39.43"/>
    <x v="0"/>
    <x v="0"/>
    <m/>
  </r>
  <r>
    <s v="OtsCC18ROGR_0312"/>
    <x v="4"/>
    <n v="5.2205345687562659"/>
    <n v="96.68"/>
    <n v="0.44"/>
    <s v="312"/>
    <x v="78"/>
    <x v="2"/>
    <n v="150"/>
    <s v="Oct 09"/>
    <n v="39.428927999999999"/>
    <s v="Oct 09 39.43"/>
    <x v="1"/>
    <x v="1"/>
    <s v="Heterozygous"/>
  </r>
  <r>
    <s v="OtsCC18ROGR_0313"/>
    <x v="4"/>
    <n v="4.3504454739635552"/>
    <n v="49.08"/>
    <n v="1.28"/>
    <s v="313"/>
    <x v="78"/>
    <x v="2"/>
    <n v="150"/>
    <s v="Oct 09"/>
    <n v="39.428927999999999"/>
    <s v="Oct 09 39.43"/>
    <x v="0"/>
    <x v="0"/>
    <m/>
  </r>
  <r>
    <s v="OtsCC18ROGR_0314"/>
    <x v="4"/>
    <n v="0.10876113684908889"/>
    <n v="0"/>
    <n v="0"/>
    <s v="314"/>
    <x v="78"/>
    <x v="2"/>
    <n v="150"/>
    <s v="Oct 09"/>
    <n v="39.428927999999999"/>
    <s v="Oct 09 39.43"/>
    <x v="0"/>
    <x v="0"/>
    <m/>
  </r>
  <r>
    <s v="OtsCC18ROGR_0315"/>
    <x v="4"/>
    <n v="7.2869961688889555"/>
    <n v="90.77"/>
    <n v="0.33"/>
    <s v="315"/>
    <x v="78"/>
    <x v="2"/>
    <n v="150"/>
    <s v="Oct 09"/>
    <n v="39.428927999999999"/>
    <s v="Oct 09 39.43"/>
    <x v="1"/>
    <x v="1"/>
    <m/>
  </r>
  <r>
    <s v="OtsCC18ROGR_0316"/>
    <x v="4"/>
    <n v="1.7401781895854223"/>
    <n v="0"/>
    <n v="0"/>
    <s v="316"/>
    <x v="78"/>
    <x v="2"/>
    <n v="150"/>
    <s v="Oct 09"/>
    <n v="39.428927999999999"/>
    <s v="Oct 09 39.43"/>
    <x v="0"/>
    <x v="1"/>
    <m/>
  </r>
  <r>
    <s v="OtsCC18ROGR_0317"/>
    <x v="4"/>
    <n v="5.3292957056053556"/>
    <n v="93.36"/>
    <n v="0.89"/>
    <s v="317"/>
    <x v="78"/>
    <x v="2"/>
    <n v="150"/>
    <s v="Oct 09"/>
    <n v="39.428927999999999"/>
    <s v="Oct 09 39.43"/>
    <x v="1"/>
    <x v="1"/>
    <s v="Heterozygous"/>
  </r>
  <r>
    <s v="OtsCC18ROGR_0318"/>
    <x v="4"/>
    <n v="0"/>
    <n v="0"/>
    <n v="0"/>
    <s v="318"/>
    <x v="78"/>
    <x v="1"/>
    <n v="147.4"/>
    <s v="Oct 09"/>
    <n v="35.244633600000007"/>
    <s v="Oct 09 35.24"/>
    <x v="0"/>
    <x v="0"/>
    <m/>
  </r>
  <r>
    <s v="OtsCC18ROGR_0319"/>
    <x v="4"/>
    <n v="1.0876113684908888"/>
    <n v="9.9600000000000009"/>
    <n v="2.89"/>
    <s v="319"/>
    <x v="78"/>
    <x v="1"/>
    <n v="147.4"/>
    <s v="Oct 09"/>
    <n v="35.244633600000007"/>
    <s v="Oct 09 35.24"/>
    <x v="0"/>
    <x v="1"/>
    <m/>
  </r>
  <r>
    <s v="OtsCC18ROGR_0320"/>
    <x v="4"/>
    <n v="2.9365506949253999"/>
    <n v="0.37"/>
    <n v="10"/>
    <s v="320"/>
    <x v="78"/>
    <x v="1"/>
    <n v="147.4"/>
    <s v="Oct 09"/>
    <n v="35.244633600000007"/>
    <s v="Oct 09 35.24"/>
    <x v="0"/>
    <x v="1"/>
    <m/>
  </r>
  <r>
    <s v="OtsCC18ROGR_0321"/>
    <x v="4"/>
    <n v="1.0876113684908888"/>
    <n v="21.4"/>
    <n v="3.97"/>
    <s v="321"/>
    <x v="78"/>
    <x v="1"/>
    <n v="147.4"/>
    <s v="Oct 09"/>
    <n v="35.244633600000007"/>
    <s v="Oct 09 35.24"/>
    <x v="0"/>
    <x v="0"/>
    <m/>
  </r>
  <r>
    <s v="OtsCC18ROGR_0322"/>
    <x v="4"/>
    <n v="0"/>
    <n v="0"/>
    <n v="0"/>
    <s v="322"/>
    <x v="78"/>
    <x v="1"/>
    <n v="147.4"/>
    <s v="Oct 09"/>
    <n v="35.244633600000007"/>
    <s v="Oct 09 35.24"/>
    <x v="0"/>
    <x v="0"/>
    <m/>
  </r>
  <r>
    <s v="OtsCC18ROGR_0323"/>
    <x v="4"/>
    <n v="4.6767288845108217"/>
    <n v="0"/>
    <n v="0"/>
    <s v="323"/>
    <x v="78"/>
    <x v="1"/>
    <n v="147.4"/>
    <s v="Oct 09"/>
    <n v="35.244633600000007"/>
    <s v="Oct 09 35.24"/>
    <x v="0"/>
    <x v="1"/>
    <m/>
  </r>
  <r>
    <s v="OtsCC18ROGR_0324"/>
    <x v="4"/>
    <n v="1.6314170527363332"/>
    <n v="2.95"/>
    <n v="1.56"/>
    <s v="324"/>
    <x v="78"/>
    <x v="1"/>
    <n v="147.4"/>
    <s v="Oct 09"/>
    <n v="35.244633600000007"/>
    <s v="Oct 09 35.24"/>
    <x v="0"/>
    <x v="0"/>
    <m/>
  </r>
  <r>
    <s v="OtsCC18ROGR_0325"/>
    <x v="4"/>
    <n v="10.441069137512532"/>
    <n v="97.42"/>
    <n v="0.24"/>
    <s v="325"/>
    <x v="78"/>
    <x v="1"/>
    <n v="147.4"/>
    <s v="Oct 09"/>
    <n v="35.244633600000007"/>
    <s v="Oct 09 35.24"/>
    <x v="1"/>
    <x v="0"/>
    <s v="Homozygous Spring"/>
  </r>
  <r>
    <s v="OtsCC18ROGR_0326"/>
    <x v="4"/>
    <n v="0.76132795794362218"/>
    <n v="0"/>
    <n v="0"/>
    <s v="326"/>
    <x v="78"/>
    <x v="1"/>
    <n v="147.4"/>
    <s v="Oct 09"/>
    <n v="35.244633600000007"/>
    <s v="Oct 09 35.24"/>
    <x v="0"/>
    <x v="2"/>
    <m/>
  </r>
  <r>
    <s v="OtsCC18ROGR_0327"/>
    <x v="4"/>
    <n v="3.2628341054726664"/>
    <n v="95.57"/>
    <n v="0.65"/>
    <s v="327"/>
    <x v="78"/>
    <x v="1"/>
    <n v="147.4"/>
    <s v="Oct 09"/>
    <n v="35.244633600000007"/>
    <s v="Oct 09 35.24"/>
    <x v="1"/>
    <x v="0"/>
    <s v="Homozygous Spring"/>
  </r>
  <r>
    <s v="OtsCC18ROGR_0328"/>
    <x v="4"/>
    <n v="1.3051336421890665"/>
    <n v="0"/>
    <n v="0"/>
    <s v="328"/>
    <x v="78"/>
    <x v="1"/>
    <n v="147.4"/>
    <s v="Oct 09"/>
    <n v="35.244633600000007"/>
    <s v="Oct 09 35.24"/>
    <x v="0"/>
    <x v="0"/>
    <m/>
  </r>
  <r>
    <s v="OtsCC18ROGR_0329"/>
    <x v="4"/>
    <n v="5.2205345687562659"/>
    <n v="98.89"/>
    <n v="0.24"/>
    <s v="329"/>
    <x v="78"/>
    <x v="1"/>
    <n v="147.4"/>
    <s v="Oct 09"/>
    <n v="35.244633600000007"/>
    <s v="Oct 09 35.24"/>
    <x v="1"/>
    <x v="0"/>
    <s v="Homozygous Spring"/>
  </r>
  <r>
    <s v="OtsCC18ROGR_0330"/>
    <x v="4"/>
    <n v="2.0942944255157498"/>
    <n v="99.26"/>
    <n v="0.22"/>
    <s v="330"/>
    <x v="78"/>
    <x v="1"/>
    <n v="147.4"/>
    <s v="Oct 09"/>
    <n v="35.244633600000007"/>
    <s v="Oct 09 35.24"/>
    <x v="1"/>
    <x v="1"/>
    <s v="Heterozygous"/>
  </r>
  <r>
    <s v="OtsCC18ROGR_0331"/>
    <x v="4"/>
    <n v="1.1963725053399776"/>
    <n v="54.61"/>
    <n v="4.4400000000000004"/>
    <s v="331"/>
    <x v="78"/>
    <x v="1"/>
    <n v="147.4"/>
    <s v="Oct 09"/>
    <n v="35.244633600000007"/>
    <s v="Oct 09 35.24"/>
    <x v="0"/>
    <x v="0"/>
    <m/>
  </r>
  <r>
    <s v="OtsCC18ROGR_0332"/>
    <x v="4"/>
    <n v="0.65256682109453323"/>
    <n v="48.34"/>
    <n v="2.78"/>
    <s v="332"/>
    <x v="78"/>
    <x v="1"/>
    <n v="147.4"/>
    <s v="Oct 09"/>
    <n v="35.244633600000007"/>
    <s v="Oct 09 35.24"/>
    <x v="0"/>
    <x v="0"/>
    <m/>
  </r>
  <r>
    <s v="OtsCC18ROGR_0333"/>
    <x v="4"/>
    <n v="6.308145937247156"/>
    <n v="99.26"/>
    <n v="0.32"/>
    <s v="333"/>
    <x v="78"/>
    <x v="1"/>
    <n v="147.4"/>
    <s v="Oct 09"/>
    <n v="35.244633600000007"/>
    <s v="Oct 09 35.24"/>
    <x v="1"/>
    <x v="0"/>
    <s v="Homozygous Spring"/>
  </r>
  <r>
    <s v="OtsCC18ROGR_0334"/>
    <x v="4"/>
    <n v="8.0483241268325774"/>
    <n v="0"/>
    <n v="0"/>
    <s v="334"/>
    <x v="78"/>
    <x v="1"/>
    <n v="147.4"/>
    <s v="Oct 09"/>
    <n v="35.244633600000007"/>
    <s v="Oct 09 35.24"/>
    <x v="0"/>
    <x v="0"/>
    <m/>
  </r>
  <r>
    <s v="OtsCC18ROGR_0335"/>
    <x v="4"/>
    <n v="2.827789558076311"/>
    <n v="0"/>
    <n v="0"/>
    <s v="335"/>
    <x v="78"/>
    <x v="1"/>
    <n v="147.4"/>
    <s v="Oct 09"/>
    <n v="35.244633600000007"/>
    <s v="Oct 09 35.24"/>
    <x v="0"/>
    <x v="0"/>
    <m/>
  </r>
  <r>
    <s v="OtsCC18ROGR_0336"/>
    <x v="4"/>
    <n v="4.1329232002653775"/>
    <n v="0"/>
    <n v="0"/>
    <s v="336"/>
    <x v="78"/>
    <x v="1"/>
    <n v="147.4"/>
    <s v="Oct 09"/>
    <n v="35.244633600000007"/>
    <s v="Oct 09 35.24"/>
    <x v="0"/>
    <x v="0"/>
    <m/>
  </r>
  <r>
    <s v="OtsCC18ROGR_0337"/>
    <x v="4"/>
    <n v="0"/>
    <n v="0"/>
    <n v="0"/>
    <s v="337"/>
    <x v="79"/>
    <x v="3"/>
    <n v="144.19999999999999"/>
    <s v="Oct 10"/>
    <n v="30.094732799999981"/>
    <s v="Oct 10 30.09"/>
    <x v="0"/>
    <x v="1"/>
    <m/>
  </r>
  <r>
    <s v="OtsCC18ROGR_0338"/>
    <x v="4"/>
    <n v="0"/>
    <n v="0"/>
    <n v="0"/>
    <s v="338"/>
    <x v="79"/>
    <x v="3"/>
    <n v="144.19999999999999"/>
    <s v="Oct 10"/>
    <n v="30.094732799999981"/>
    <s v="Oct 10 30.09"/>
    <x v="0"/>
    <x v="1"/>
    <m/>
  </r>
  <r>
    <s v="OtsCC18ROGR_0339"/>
    <x v="4"/>
    <n v="2.827789558076311"/>
    <n v="99.26"/>
    <n v="0.4"/>
    <s v="339"/>
    <x v="79"/>
    <x v="3"/>
    <n v="144.19999999999999"/>
    <s v="Oct 10"/>
    <n v="30.094732799999981"/>
    <s v="Oct 10 30.09"/>
    <x v="1"/>
    <x v="0"/>
    <s v="Homozygous Spring"/>
  </r>
  <r>
    <s v="OtsCC18ROGR_0340"/>
    <x v="4"/>
    <n v="0.32628341054726662"/>
    <n v="0"/>
    <n v="0"/>
    <s v="340"/>
    <x v="79"/>
    <x v="3"/>
    <n v="144.19999999999999"/>
    <s v="Oct 10"/>
    <n v="30.094732799999981"/>
    <s v="Oct 10 30.09"/>
    <x v="0"/>
    <x v="2"/>
    <m/>
  </r>
  <r>
    <s v="OtsCC18ROGR_0341"/>
    <x v="4"/>
    <n v="0.65256682109453323"/>
    <n v="22.88"/>
    <n v="3.78"/>
    <s v="341"/>
    <x v="79"/>
    <x v="3"/>
    <n v="144.19999999999999"/>
    <s v="Oct 10"/>
    <n v="30.094732799999981"/>
    <s v="Oct 10 30.09"/>
    <x v="0"/>
    <x v="3"/>
    <m/>
  </r>
  <r>
    <s v="OtsCC18ROGR_0342"/>
    <x v="4"/>
    <n v="1.9577004632835997"/>
    <n v="0"/>
    <n v="0"/>
    <s v="342"/>
    <x v="79"/>
    <x v="3"/>
    <n v="144.19999999999999"/>
    <s v="Oct 10"/>
    <n v="30.094732799999981"/>
    <s v="Oct 10 30.09"/>
    <x v="0"/>
    <x v="0"/>
    <m/>
  </r>
  <r>
    <s v="OtsCC18ROGR_0343"/>
    <x v="4"/>
    <n v="0"/>
    <n v="0"/>
    <n v="0"/>
    <s v="343"/>
    <x v="79"/>
    <x v="3"/>
    <n v="144.19999999999999"/>
    <s v="Oct 10"/>
    <n v="30.094732799999981"/>
    <s v="Oct 10 30.09"/>
    <x v="0"/>
    <x v="0"/>
    <m/>
  </r>
  <r>
    <s v="OtsCC18ROGR_0344"/>
    <x v="4"/>
    <n v="3.0453118317744887"/>
    <n v="92.62"/>
    <n v="0.98"/>
    <s v="344"/>
    <x v="79"/>
    <x v="3"/>
    <n v="144.19999999999999"/>
    <s v="Oct 10"/>
    <n v="30.094732799999981"/>
    <s v="Oct 10 30.09"/>
    <x v="1"/>
    <x v="1"/>
    <s v="Heterozygous"/>
  </r>
  <r>
    <s v="OtsCC18ROGR_0345"/>
    <x v="4"/>
    <n v="0.32628341054726662"/>
    <n v="27.31"/>
    <n v="9.0500000000000007"/>
    <s v="345"/>
    <x v="79"/>
    <x v="3"/>
    <n v="144.19999999999999"/>
    <s v="Oct 10"/>
    <n v="30.094732799999981"/>
    <s v="Oct 10 30.09"/>
    <x v="0"/>
    <x v="0"/>
    <m/>
  </r>
  <r>
    <s v="OtsCC18ROGR_0346"/>
    <x v="4"/>
    <n v="4.6767288845108217"/>
    <n v="0.37"/>
    <n v="0"/>
    <s v="346"/>
    <x v="79"/>
    <x v="3"/>
    <n v="144.19999999999999"/>
    <s v="Oct 10"/>
    <n v="30.094732799999981"/>
    <s v="Oct 10 30.09"/>
    <x v="0"/>
    <x v="0"/>
    <m/>
  </r>
  <r>
    <s v="OtsCC18ROGR_0347"/>
    <x v="4"/>
    <n v="0"/>
    <n v="0"/>
    <n v="0"/>
    <s v="347"/>
    <x v="79"/>
    <x v="3"/>
    <n v="144.19999999999999"/>
    <s v="Oct 10"/>
    <n v="30.094732799999981"/>
    <s v="Oct 10 30.09"/>
    <x v="0"/>
    <x v="2"/>
    <m/>
  </r>
  <r>
    <s v="OtsCC18ROGR_0348"/>
    <x v="4"/>
    <n v="1.5226559158872444"/>
    <n v="0"/>
    <n v="0"/>
    <s v="348"/>
    <x v="79"/>
    <x v="3"/>
    <n v="144.19999999999999"/>
    <s v="Oct 10"/>
    <n v="30.094732799999981"/>
    <s v="Oct 10 30.09"/>
    <x v="0"/>
    <x v="3"/>
    <m/>
  </r>
  <r>
    <s v="OtsCC18ROGR_0349"/>
    <x v="4"/>
    <n v="11.093635958607065"/>
    <n v="98.89"/>
    <n v="0.26"/>
    <s v="349"/>
    <x v="79"/>
    <x v="3"/>
    <n v="144.19999999999999"/>
    <s v="Oct 10"/>
    <n v="30.094732799999981"/>
    <s v="Oct 10 30.09"/>
    <x v="1"/>
    <x v="3"/>
    <s v="Homozygous Fall"/>
  </r>
  <r>
    <s v="OtsCC18ROGR_0350"/>
    <x v="4"/>
    <n v="0.33067806718669734"/>
    <n v="0"/>
    <n v="0"/>
    <s v="350"/>
    <x v="79"/>
    <x v="3"/>
    <n v="144.19999999999999"/>
    <s v="Oct 10"/>
    <n v="30.094732799999981"/>
    <s v="Oct 10 30.09"/>
    <x v="0"/>
    <x v="2"/>
    <m/>
  </r>
  <r>
    <s v="OtsCC18ROGR_0351"/>
    <x v="4"/>
    <n v="8.0483241268325774"/>
    <n v="0"/>
    <n v="0"/>
    <s v="351"/>
    <x v="79"/>
    <x v="3"/>
    <n v="144.19999999999999"/>
    <s v="Oct 10"/>
    <n v="30.094732799999981"/>
    <s v="Oct 10 30.09"/>
    <x v="0"/>
    <x v="2"/>
    <m/>
  </r>
  <r>
    <s v="OtsCC18ROGR_0352"/>
    <x v="4"/>
    <n v="0"/>
    <n v="0"/>
    <n v="0"/>
    <s v="352"/>
    <x v="79"/>
    <x v="3"/>
    <n v="144.19999999999999"/>
    <s v="Oct 10"/>
    <n v="30.094732799999981"/>
    <s v="Oct 10 30.09"/>
    <x v="0"/>
    <x v="0"/>
    <m/>
  </r>
  <r>
    <s v="OtsCC18ROGR_0353"/>
    <x v="4"/>
    <n v="0.43504454739635556"/>
    <n v="0"/>
    <n v="0"/>
    <s v="353"/>
    <x v="79"/>
    <x v="3"/>
    <n v="144.19999999999999"/>
    <s v="Oct 10"/>
    <n v="30.094732799999981"/>
    <s v="Oct 10 30.09"/>
    <x v="0"/>
    <x v="0"/>
    <m/>
  </r>
  <r>
    <s v="OtsCC18ROGR_0354"/>
    <x v="4"/>
    <n v="1.5226559158872444"/>
    <n v="93.36"/>
    <n v="0.56000000000000005"/>
    <s v="354"/>
    <x v="79"/>
    <x v="3"/>
    <n v="144.19999999999999"/>
    <s v="Oct 10"/>
    <n v="30.094732799999981"/>
    <s v="Oct 10 30.09"/>
    <x v="1"/>
    <x v="0"/>
    <s v="Homozygous Spring"/>
  </r>
  <r>
    <s v="OtsCC18ROGR_0355"/>
    <x v="4"/>
    <n v="0.76132795794362218"/>
    <n v="89.3"/>
    <n v="0.78"/>
    <s v="355"/>
    <x v="79"/>
    <x v="3"/>
    <n v="144.19999999999999"/>
    <s v="Oct 10"/>
    <n v="30.094732799999981"/>
    <s v="Oct 10 30.09"/>
    <x v="0"/>
    <x v="1"/>
    <m/>
  </r>
  <r>
    <s v="OtsCC18ROGR_0356"/>
    <x v="4"/>
    <n v="2.3927450106799553"/>
    <n v="93.36"/>
    <n v="0.72"/>
    <s v="356"/>
    <x v="79"/>
    <x v="3"/>
    <n v="144.19999999999999"/>
    <s v="Oct 10"/>
    <n v="30.094732799999981"/>
    <s v="Oct 10 30.09"/>
    <x v="1"/>
    <x v="3"/>
    <s v="Homozygous Fall"/>
  </r>
  <r>
    <s v="OtsCC18ROGR_0357"/>
    <x v="4"/>
    <n v="1.4138947790381555"/>
    <n v="91.88"/>
    <n v="0.92"/>
    <s v="357"/>
    <x v="79"/>
    <x v="3"/>
    <n v="144.19999999999999"/>
    <s v="Oct 10"/>
    <n v="30.094732799999981"/>
    <s v="Oct 10 30.09"/>
    <x v="1"/>
    <x v="3"/>
    <s v="Homozygous Fall"/>
  </r>
  <r>
    <s v="OtsCC18ROGR_0358"/>
    <x v="4"/>
    <n v="1.5226559158872444"/>
    <n v="80.81"/>
    <n v="1.04"/>
    <s v="358"/>
    <x v="79"/>
    <x v="3"/>
    <n v="144.19999999999999"/>
    <s v="Oct 10"/>
    <n v="30.094732799999981"/>
    <s v="Oct 10 30.09"/>
    <x v="0"/>
    <x v="0"/>
    <m/>
  </r>
  <r>
    <s v="OtsCC18ROGR_0359"/>
    <x v="4"/>
    <n v="3.0453118317744887"/>
    <n v="0.74"/>
    <n v="0"/>
    <s v="359"/>
    <x v="79"/>
    <x v="3"/>
    <n v="144.19999999999999"/>
    <s v="Oct 10"/>
    <n v="30.094732799999981"/>
    <s v="Oct 10 30.09"/>
    <x v="0"/>
    <x v="1"/>
    <m/>
  </r>
  <r>
    <s v="OtsCC18ROGR_0360"/>
    <x v="4"/>
    <n v="0.65256682109453323"/>
    <n v="3.32"/>
    <n v="1.9"/>
    <s v="360"/>
    <x v="79"/>
    <x v="3"/>
    <n v="144.19999999999999"/>
    <s v="Oct 10"/>
    <n v="30.094732799999981"/>
    <s v="Oct 10 30.09"/>
    <x v="0"/>
    <x v="1"/>
    <m/>
  </r>
  <r>
    <s v="OtsCC18ROGR_0361"/>
    <x v="4"/>
    <n v="2.827789558076311"/>
    <n v="0"/>
    <n v="0"/>
    <s v="361"/>
    <x v="79"/>
    <x v="3"/>
    <n v="144.19999999999999"/>
    <s v="Oct 10"/>
    <n v="30.094732799999981"/>
    <s v="Oct 10 30.09"/>
    <x v="0"/>
    <x v="0"/>
    <m/>
  </r>
  <r>
    <s v="OtsCC18ROGR_0362"/>
    <x v="4"/>
    <n v="4.3504454739635552"/>
    <n v="99.26"/>
    <n v="0.28000000000000003"/>
    <s v="362"/>
    <x v="79"/>
    <x v="3"/>
    <n v="144.19999999999999"/>
    <s v="Oct 10"/>
    <n v="30.094732799999981"/>
    <s v="Oct 10 30.09"/>
    <x v="1"/>
    <x v="3"/>
    <s v="Homozygous Fall"/>
  </r>
  <r>
    <s v="OtsCC18ROGR_0363"/>
    <x v="4"/>
    <n v="1.6314170527363332"/>
    <n v="0"/>
    <n v="0"/>
    <s v="363"/>
    <x v="79"/>
    <x v="6"/>
    <n v="140"/>
    <s v="Oct 10"/>
    <n v="23.335488000000002"/>
    <s v="Oct 10 23.34"/>
    <x v="0"/>
    <x v="2"/>
    <m/>
  </r>
  <r>
    <s v="OtsCC18ROGR_0364"/>
    <x v="4"/>
    <n v="6.5256682109453328"/>
    <n v="1.1100000000000001"/>
    <n v="2.38"/>
    <s v="364"/>
    <x v="79"/>
    <x v="6"/>
    <n v="140"/>
    <s v="Oct 10"/>
    <n v="23.335488000000002"/>
    <s v="Oct 10 23.34"/>
    <x v="0"/>
    <x v="3"/>
    <m/>
  </r>
  <r>
    <s v="OtsCC18ROGR_0365"/>
    <x v="4"/>
    <n v="0.65256682109453323"/>
    <n v="8.1199999999999992"/>
    <n v="2.69"/>
    <s v="365"/>
    <x v="79"/>
    <x v="6"/>
    <n v="140"/>
    <s v="Oct 10"/>
    <n v="23.335488000000002"/>
    <s v="Oct 10 23.34"/>
    <x v="0"/>
    <x v="3"/>
    <m/>
  </r>
  <r>
    <s v="OtsCC18ROGR_0366"/>
    <x v="4"/>
    <n v="37.087547665539311"/>
    <n v="98.89"/>
    <n v="0.24"/>
    <s v="366"/>
    <x v="79"/>
    <x v="6"/>
    <n v="140"/>
    <s v="Oct 10"/>
    <n v="23.335488000000002"/>
    <s v="Oct 10 23.34"/>
    <x v="1"/>
    <x v="3"/>
    <s v="Homozygous Fall"/>
  </r>
  <r>
    <s v="OtsCC18ROGR_0367"/>
    <x v="4"/>
    <n v="8.8096520847761983"/>
    <n v="5.17"/>
    <n v="3.31"/>
    <s v="367"/>
    <x v="79"/>
    <x v="6"/>
    <n v="140"/>
    <s v="Oct 10"/>
    <n v="23.335488000000002"/>
    <s v="Oct 10 23.34"/>
    <x v="0"/>
    <x v="1"/>
    <m/>
  </r>
  <r>
    <s v="OtsCC18ROGR_0368"/>
    <x v="4"/>
    <n v="1.4138947790381555"/>
    <n v="15.5"/>
    <n v="5.17"/>
    <s v="368"/>
    <x v="79"/>
    <x v="6"/>
    <n v="140"/>
    <s v="Oct 10"/>
    <n v="23.335488000000002"/>
    <s v="Oct 10 23.34"/>
    <x v="0"/>
    <x v="1"/>
    <m/>
  </r>
  <r>
    <s v="OtsCC18ROGR_0369"/>
    <x v="4"/>
    <n v="1.0876113684908888"/>
    <n v="0"/>
    <n v="0"/>
    <s v="369"/>
    <x v="79"/>
    <x v="6"/>
    <n v="140"/>
    <s v="Oct 10"/>
    <n v="23.335488000000002"/>
    <s v="Oct 10 23.34"/>
    <x v="0"/>
    <x v="1"/>
    <m/>
  </r>
  <r>
    <s v="OtsCC18ROGR_0370"/>
    <x v="4"/>
    <n v="9.6797411795689108"/>
    <n v="26.94"/>
    <n v="2.44"/>
    <s v="370"/>
    <x v="79"/>
    <x v="6"/>
    <n v="140"/>
    <s v="Oct 10"/>
    <n v="23.335488000000002"/>
    <s v="Oct 10 23.34"/>
    <x v="0"/>
    <x v="1"/>
    <m/>
  </r>
  <r>
    <s v="OtsCC18ROGR_0371"/>
    <x v="4"/>
    <n v="1.9577004632835997"/>
    <n v="80.81"/>
    <n v="0.8"/>
    <s v="371"/>
    <x v="79"/>
    <x v="6"/>
    <n v="140"/>
    <s v="Oct 10"/>
    <n v="23.335488000000002"/>
    <s v="Oct 10 23.34"/>
    <x v="0"/>
    <x v="0"/>
    <m/>
  </r>
  <r>
    <s v="OtsCC18ROGR_0372"/>
    <x v="4"/>
    <n v="6.6344293477944216"/>
    <n v="2.58"/>
    <n v="4.9000000000000004"/>
    <s v="372"/>
    <x v="79"/>
    <x v="6"/>
    <n v="140"/>
    <s v="Oct 10"/>
    <n v="23.335488000000002"/>
    <s v="Oct 10 23.34"/>
    <x v="0"/>
    <x v="0"/>
    <m/>
  </r>
  <r>
    <s v="OtsCC18ROGR_0373"/>
    <x v="4"/>
    <n v="0"/>
    <n v="12.55"/>
    <n v="3.59"/>
    <s v="373"/>
    <x v="79"/>
    <x v="6"/>
    <n v="140"/>
    <s v="Oct 10"/>
    <n v="23.335488000000002"/>
    <s v="Oct 10 23.34"/>
    <x v="0"/>
    <x v="1"/>
    <m/>
  </r>
  <r>
    <s v="OtsCC18ROGR_0374"/>
    <x v="4"/>
    <n v="5.9818625266998886"/>
    <n v="24.72"/>
    <n v="5.13"/>
    <s v="374"/>
    <x v="79"/>
    <x v="6"/>
    <n v="140"/>
    <s v="Oct 10"/>
    <n v="23.335488000000002"/>
    <s v="Oct 10 23.34"/>
    <x v="0"/>
    <x v="1"/>
    <m/>
  </r>
  <r>
    <s v="OtsCC18ROGR_0375"/>
    <x v="4"/>
    <n v="16.966737348457865"/>
    <n v="98.15"/>
    <n v="0.28999999999999998"/>
    <s v="375"/>
    <x v="80"/>
    <x v="4"/>
    <n v="155.5"/>
    <s v="Oct 12"/>
    <n v="48.280320000000003"/>
    <s v="Oct 12 48.28"/>
    <x v="1"/>
    <x v="1"/>
    <s v="Heterozygous"/>
  </r>
  <r>
    <s v="OtsCC18ROGR_0376"/>
    <x v="4"/>
    <n v="5.1117734319071779"/>
    <n v="98.15"/>
    <n v="0.25"/>
    <s v="376"/>
    <x v="80"/>
    <x v="4"/>
    <n v="155.5"/>
    <s v="Oct 12"/>
    <n v="48.280320000000003"/>
    <s v="Oct 12 48.28"/>
    <x v="1"/>
    <x v="1"/>
    <s v="Heterozygous"/>
  </r>
  <r>
    <s v="OtsCC18ROGR_0377"/>
    <x v="4"/>
    <n v="0.65256682109453323"/>
    <n v="14.02"/>
    <n v="2.97"/>
    <s v="377"/>
    <x v="80"/>
    <x v="4"/>
    <n v="155.5"/>
    <s v="Oct 12"/>
    <n v="48.280320000000003"/>
    <s v="Oct 12 48.28"/>
    <x v="0"/>
    <x v="0"/>
    <m/>
  </r>
  <r>
    <s v="OtsCC18ROGR_0378"/>
    <x v="4"/>
    <n v="8.5921298110780224"/>
    <n v="97.42"/>
    <n v="0.35"/>
    <s v="378"/>
    <x v="80"/>
    <x v="4"/>
    <n v="155.5"/>
    <s v="Oct 12"/>
    <n v="48.280320000000003"/>
    <s v="Oct 12 48.28"/>
    <x v="1"/>
    <x v="1"/>
    <s v="Heterozygous"/>
  </r>
  <r>
    <s v="OtsCC18ROGR_0379"/>
    <x v="4"/>
    <n v="3.0453118317744887"/>
    <n v="74.17"/>
    <n v="2.31"/>
    <s v="379"/>
    <x v="80"/>
    <x v="4"/>
    <n v="155.5"/>
    <s v="Oct 12"/>
    <n v="48.280320000000003"/>
    <s v="Oct 12 48.28"/>
    <x v="0"/>
    <x v="0"/>
    <m/>
  </r>
  <r>
    <s v="OtsCC18ROGR_0380"/>
    <x v="4"/>
    <n v="20.229571453930532"/>
    <n v="97.42"/>
    <n v="0.28000000000000003"/>
    <s v="380"/>
    <x v="80"/>
    <x v="4"/>
    <n v="155.5"/>
    <s v="Oct 12"/>
    <n v="48.280320000000003"/>
    <s v="Oct 12 48.28"/>
    <x v="1"/>
    <x v="1"/>
    <m/>
  </r>
  <r>
    <s v="OtsCC18ROGR_0381"/>
    <x v="4"/>
    <n v="1.9577004632835997"/>
    <n v="0"/>
    <n v="0"/>
    <s v="381"/>
    <x v="80"/>
    <x v="4"/>
    <n v="155.5"/>
    <s v="Oct 12"/>
    <n v="48.280320000000003"/>
    <s v="Oct 12 48.28"/>
    <x v="0"/>
    <x v="0"/>
    <m/>
  </r>
  <r>
    <s v="OtsCC18ROGR_0382"/>
    <x v="4"/>
    <n v="4.0241620634162887"/>
    <n v="98.15"/>
    <n v="0.37"/>
    <s v="382"/>
    <x v="80"/>
    <x v="4"/>
    <n v="155.5"/>
    <s v="Oct 12"/>
    <n v="48.280320000000003"/>
    <s v="Oct 12 48.28"/>
    <x v="1"/>
    <x v="1"/>
    <s v="Heterozygous"/>
  </r>
  <r>
    <s v="OtsCC18ROGR_0383"/>
    <x v="4"/>
    <n v="7.3957573057380444"/>
    <n v="31.37"/>
    <n v="2.4900000000000002"/>
    <s v="383"/>
    <x v="80"/>
    <x v="4"/>
    <n v="155.5"/>
    <s v="Oct 12"/>
    <n v="48.280320000000003"/>
    <s v="Oct 12 48.28"/>
    <x v="0"/>
    <x v="0"/>
    <m/>
  </r>
  <r>
    <s v="OtsCC18ROGR_0384"/>
    <x v="4"/>
    <n v="5.0030122950580882"/>
    <n v="99.26"/>
    <n v="0.2"/>
    <s v="384"/>
    <x v="80"/>
    <x v="4"/>
    <n v="155.5"/>
    <s v="Oct 12"/>
    <n v="48.280320000000003"/>
    <s v="Oct 12 48.28"/>
    <x v="1"/>
    <x v="0"/>
    <s v="Homozygous Spring"/>
  </r>
  <r>
    <s v="OtsCC18ROGR_0385"/>
    <x v="4"/>
    <n v="8.265846400530755"/>
    <n v="98.15"/>
    <n v="0.28000000000000003"/>
    <s v="385"/>
    <x v="80"/>
    <x v="4"/>
    <n v="155.5"/>
    <s v="Oct 12"/>
    <n v="48.280320000000003"/>
    <s v="Oct 12 48.28"/>
    <x v="1"/>
    <x v="1"/>
    <s v="Heterozygous"/>
  </r>
  <r>
    <s v="OtsCC18ROGR_0386"/>
    <x v="4"/>
    <n v="1.5226559158872444"/>
    <n v="31"/>
    <n v="3.87"/>
    <s v="386"/>
    <x v="80"/>
    <x v="4"/>
    <n v="155.5"/>
    <s v="Oct 12"/>
    <n v="48.280320000000003"/>
    <s v="Oct 12 48.28"/>
    <x v="0"/>
    <x v="3"/>
    <m/>
  </r>
  <r>
    <s v="OtsCC18ROGR_0387"/>
    <x v="4"/>
    <n v="10.658591411210711"/>
    <n v="54.98"/>
    <n v="1.86"/>
    <s v="387"/>
    <x v="80"/>
    <x v="4"/>
    <n v="155.5"/>
    <s v="Oct 12"/>
    <n v="48.280320000000003"/>
    <s v="Oct 12 48.28"/>
    <x v="0"/>
    <x v="0"/>
    <m/>
  </r>
  <r>
    <s v="OtsCC18ROGR_0388"/>
    <x v="4"/>
    <n v="7.2869961688889555"/>
    <n v="55.72"/>
    <n v="3.53"/>
    <s v="388"/>
    <x v="80"/>
    <x v="4"/>
    <n v="155.5"/>
    <s v="Oct 12"/>
    <n v="48.280320000000003"/>
    <s v="Oct 12 48.28"/>
    <x v="0"/>
    <x v="1"/>
    <m/>
  </r>
  <r>
    <s v="OtsCC18ROGR_0389"/>
    <x v="4"/>
    <n v="0.46082077116710268"/>
    <n v="0.37"/>
    <n v="10"/>
    <s v="389"/>
    <x v="80"/>
    <x v="4"/>
    <n v="155.5"/>
    <s v="Oct 12"/>
    <n v="48.280320000000003"/>
    <s v="Oct 12 48.28"/>
    <x v="0"/>
    <x v="3"/>
    <m/>
  </r>
  <r>
    <s v="OtsCC18ROGR_0390"/>
    <x v="5"/>
    <n v="11.405314086385792"/>
    <n v="96.31"/>
    <n v="0.41"/>
    <s v="390"/>
    <x v="81"/>
    <x v="5"/>
    <n v="156.25"/>
    <s v="Oct 15"/>
    <n v="49.487328000000005"/>
    <s v="Oct 15 49.49"/>
    <x v="1"/>
    <x v="0"/>
    <s v="Homozygous Spring"/>
  </r>
  <r>
    <s v="OtsCC18ROGR_0391"/>
    <x v="5"/>
    <n v="4.6082077116710263"/>
    <n v="11.07"/>
    <n v="3.78"/>
    <s v="391"/>
    <x v="81"/>
    <x v="5"/>
    <n v="156.25"/>
    <s v="Oct 15"/>
    <n v="49.487328000000005"/>
    <s v="Oct 15 49.49"/>
    <x v="0"/>
    <x v="0"/>
    <m/>
  </r>
  <r>
    <s v="OtsCC18ROGR_0392"/>
    <x v="5"/>
    <n v="9.5620310017173811"/>
    <n v="93.73"/>
    <n v="0.93"/>
    <s v="392"/>
    <x v="81"/>
    <x v="5"/>
    <n v="156.25"/>
    <s v="Oct 15"/>
    <n v="49.487328000000005"/>
    <s v="Oct 15 49.49"/>
    <x v="1"/>
    <x v="0"/>
    <s v="Homozygous Spring"/>
  </r>
  <r>
    <s v="OtsCC18ROGR_0393"/>
    <x v="5"/>
    <n v="4.4930025188792504"/>
    <n v="98.15"/>
    <n v="0.37"/>
    <s v="393"/>
    <x v="81"/>
    <x v="5"/>
    <n v="156.25"/>
    <s v="Oct 15"/>
    <n v="49.487328000000005"/>
    <s v="Oct 15 49.49"/>
    <x v="1"/>
    <x v="3"/>
    <s v="Homozygous Fall"/>
  </r>
  <r>
    <s v="OtsCC18ROGR_0394"/>
    <x v="5"/>
    <n v="0.80643634954242971"/>
    <n v="0"/>
    <n v="0"/>
    <s v="394"/>
    <x v="81"/>
    <x v="5"/>
    <n v="156.25"/>
    <s v="Oct 15"/>
    <n v="49.487328000000005"/>
    <s v="Oct 15 49.49"/>
    <x v="0"/>
    <x v="0"/>
    <m/>
  </r>
  <r>
    <s v="OtsCC18ROGR_0395"/>
    <x v="5"/>
    <n v="0.22322941206953598"/>
    <n v="24.72"/>
    <n v="4.17"/>
    <s v="395"/>
    <x v="81"/>
    <x v="5"/>
    <n v="156.25"/>
    <s v="Oct 15"/>
    <n v="49.487328000000005"/>
    <s v="Oct 15 49.49"/>
    <x v="0"/>
    <x v="0"/>
    <m/>
  </r>
  <r>
    <s v="OtsCC18ROGR_0396"/>
    <x v="5"/>
    <n v="15.514444138832753"/>
    <n v="99.26"/>
    <n v="1.06"/>
    <s v="396"/>
    <x v="81"/>
    <x v="5"/>
    <n v="156.25"/>
    <s v="Oct 15"/>
    <n v="49.487328000000005"/>
    <s v="Oct 15 49.49"/>
    <x v="1"/>
    <x v="0"/>
    <s v="Homozygous Spring"/>
  </r>
  <r>
    <s v="OtsCC18ROGR_0397"/>
    <x v="5"/>
    <n v="0.78130294224337593"/>
    <n v="50.92"/>
    <n v="2.1"/>
    <s v="397"/>
    <x v="81"/>
    <x v="5"/>
    <n v="156.25"/>
    <s v="Oct 15"/>
    <n v="49.487328000000005"/>
    <s v="Oct 15 49.49"/>
    <x v="0"/>
    <x v="0"/>
    <m/>
  </r>
  <r>
    <s v="OtsCC18ROGR_0398"/>
    <x v="5"/>
    <n v="10.49178236726819"/>
    <n v="97.05"/>
    <n v="1.96"/>
    <s v="398"/>
    <x v="81"/>
    <x v="5"/>
    <n v="156.25"/>
    <s v="Oct 15"/>
    <n v="49.487328000000005"/>
    <s v="Oct 15 49.49"/>
    <x v="1"/>
    <x v="1"/>
    <s v="Heterozygous"/>
  </r>
  <r>
    <s v="OtsCC18ROGR_0399"/>
    <x v="5"/>
    <n v="2.0090647086258233"/>
    <n v="0"/>
    <n v="0"/>
    <s v="399"/>
    <x v="81"/>
    <x v="0"/>
    <n v="154"/>
    <s v="Oct 15"/>
    <n v="45.866304"/>
    <s v="Oct 15 45.87"/>
    <x v="0"/>
    <x v="3"/>
    <m/>
  </r>
  <r>
    <s v="OtsCC18ROGR_0400"/>
    <x v="5"/>
    <n v="1.1161470603476797"/>
    <n v="97.05"/>
    <n v="0.62"/>
    <s v="400"/>
    <x v="81"/>
    <x v="0"/>
    <n v="154"/>
    <s v="Oct 15"/>
    <n v="45.866304"/>
    <s v="Oct 15 45.87"/>
    <x v="1"/>
    <x v="0"/>
    <s v="Homozygous Spring"/>
  </r>
  <r>
    <s v="OtsCC18ROGR_0401"/>
    <x v="5"/>
    <n v="10.49178236726819"/>
    <n v="99.26"/>
    <n v="0.83"/>
    <s v="401"/>
    <x v="81"/>
    <x v="0"/>
    <n v="154"/>
    <s v="Oct 15"/>
    <n v="45.866304"/>
    <s v="Oct 15 45.87"/>
    <x v="1"/>
    <x v="0"/>
    <s v="Homozygous Spring"/>
  </r>
  <r>
    <s v="OtsCC18ROGR_0402"/>
    <x v="5"/>
    <n v="1.0045323543129117"/>
    <n v="58.67"/>
    <n v="4.46"/>
    <s v="402"/>
    <x v="81"/>
    <x v="0"/>
    <n v="154"/>
    <s v="Oct 15"/>
    <n v="45.866304"/>
    <s v="Oct 15 45.87"/>
    <x v="0"/>
    <x v="3"/>
    <m/>
  </r>
  <r>
    <s v="OtsCC18ROGR_0403"/>
    <x v="5"/>
    <n v="2.0090647086258233"/>
    <n v="99.26"/>
    <n v="0.9"/>
    <s v="403"/>
    <x v="81"/>
    <x v="0"/>
    <n v="154"/>
    <s v="Oct 15"/>
    <n v="45.866304"/>
    <s v="Oct 15 45.87"/>
    <x v="1"/>
    <x v="1"/>
    <s v="Heterozygous"/>
  </r>
  <r>
    <s v="OtsCC18ROGR_0404"/>
    <x v="5"/>
    <n v="2.3439088267301278"/>
    <n v="89.67"/>
    <n v="0.88"/>
    <s v="404"/>
    <x v="81"/>
    <x v="0"/>
    <n v="154"/>
    <s v="Oct 15"/>
    <n v="45.866304"/>
    <s v="Oct 15 45.87"/>
    <x v="0"/>
    <x v="1"/>
    <m/>
  </r>
  <r>
    <s v="OtsCC18ROGR_0405"/>
    <x v="5"/>
    <n v="0.11161470603476799"/>
    <n v="23.62"/>
    <n v="8.01"/>
    <s v="405"/>
    <x v="81"/>
    <x v="0"/>
    <n v="154"/>
    <s v="Oct 15"/>
    <n v="45.866304"/>
    <s v="Oct 15 45.87"/>
    <x v="0"/>
    <x v="0"/>
    <m/>
  </r>
  <r>
    <s v="OtsCC18ROGR_0406"/>
    <x v="5"/>
    <n v="0.11161470603476799"/>
    <n v="3.69"/>
    <n v="6.6"/>
    <s v="406"/>
    <x v="81"/>
    <x v="0"/>
    <n v="154"/>
    <s v="Oct 15"/>
    <n v="45.866304"/>
    <s v="Oct 15 45.87"/>
    <x v="0"/>
    <x v="0"/>
    <m/>
  </r>
  <r>
    <s v="OtsCC18ROGR_0407"/>
    <x v="5"/>
    <n v="0"/>
    <n v="2.21"/>
    <n v="1.85"/>
    <s v="407"/>
    <x v="81"/>
    <x v="0"/>
    <n v="154"/>
    <s v="Oct 15"/>
    <n v="45.866304"/>
    <s v="Oct 15 45.87"/>
    <x v="0"/>
    <x v="1"/>
    <m/>
  </r>
  <r>
    <s v="OtsCC18ROGR_0408"/>
    <x v="5"/>
    <n v="0.89291764827814391"/>
    <n v="6.27"/>
    <n v="2.67"/>
    <s v="408"/>
    <x v="82"/>
    <x v="2"/>
    <n v="150"/>
    <s v="Oct 16"/>
    <n v="39.428927999999999"/>
    <s v="Oct 16 39.43"/>
    <x v="0"/>
    <x v="0"/>
    <m/>
  </r>
  <r>
    <s v="OtsCC18ROGR_0409"/>
    <x v="5"/>
    <n v="1.0045323543129117"/>
    <n v="1.48"/>
    <n v="2"/>
    <s v="409"/>
    <x v="82"/>
    <x v="2"/>
    <n v="150"/>
    <s v="Oct 16"/>
    <n v="39.428927999999999"/>
    <s v="Oct 16 39.43"/>
    <x v="0"/>
    <x v="0"/>
    <m/>
  </r>
  <r>
    <s v="OtsCC18ROGR_0410"/>
    <x v="5"/>
    <n v="10.14079406039205"/>
    <n v="63.47"/>
    <n v="2.41"/>
    <s v="410"/>
    <x v="82"/>
    <x v="2"/>
    <n v="150"/>
    <s v="Oct 16"/>
    <n v="39.428927999999999"/>
    <s v="Oct 16 39.43"/>
    <x v="0"/>
    <x v="0"/>
    <m/>
  </r>
  <r>
    <s v="OtsCC18ROGR_0411"/>
    <x v="5"/>
    <n v="3.7949000051821118"/>
    <n v="80.069999999999993"/>
    <n v="2.81"/>
    <s v="411"/>
    <x v="82"/>
    <x v="2"/>
    <n v="150"/>
    <s v="Oct 16"/>
    <n v="39.428927999999999"/>
    <s v="Oct 16 39.43"/>
    <x v="0"/>
    <x v="0"/>
    <m/>
  </r>
  <r>
    <s v="OtsCC18ROGR_0412"/>
    <x v="5"/>
    <n v="0"/>
    <n v="22.14"/>
    <n v="4.07"/>
    <s v="412"/>
    <x v="82"/>
    <x v="1"/>
    <n v="147.4"/>
    <s v="Oct 16"/>
    <n v="35.244633600000007"/>
    <s v="Oct 16 35.24"/>
    <x v="0"/>
    <x v="0"/>
    <m/>
  </r>
  <r>
    <s v="OtsCC18ROGR_0413"/>
    <x v="5"/>
    <n v="1.1161470603476797"/>
    <n v="30.26"/>
    <n v="5.0999999999999996"/>
    <s v="413"/>
    <x v="82"/>
    <x v="1"/>
    <n v="147.4"/>
    <s v="Oct 16"/>
    <n v="35.244633600000007"/>
    <s v="Oct 16 35.24"/>
    <x v="0"/>
    <x v="3"/>
    <m/>
  </r>
  <r>
    <s v="OtsCC18ROGR_0414"/>
    <x v="5"/>
    <n v="0.66968823620860785"/>
    <n v="0.37"/>
    <n v="10"/>
    <s v="414"/>
    <x v="82"/>
    <x v="1"/>
    <n v="147.4"/>
    <s v="Oct 16"/>
    <n v="35.244633600000007"/>
    <s v="Oct 16 35.24"/>
    <x v="0"/>
    <x v="1"/>
    <m/>
  </r>
  <r>
    <s v="OtsCC18ROGR_0415"/>
    <x v="5"/>
    <n v="0"/>
    <n v="1.85"/>
    <n v="2.13"/>
    <s v="415"/>
    <x v="82"/>
    <x v="1"/>
    <n v="147.4"/>
    <s v="Oct 16"/>
    <n v="35.244633600000007"/>
    <s v="Oct 16 35.24"/>
    <x v="0"/>
    <x v="3"/>
    <m/>
  </r>
  <r>
    <s v="OtsCC18ROGR_0416"/>
    <x v="5"/>
    <n v="0"/>
    <n v="0"/>
    <n v="0"/>
    <s v="416"/>
    <x v="82"/>
    <x v="1"/>
    <n v="147.4"/>
    <s v="Oct 16"/>
    <n v="35.244633600000007"/>
    <s v="Oct 16 35.24"/>
    <x v="0"/>
    <x v="2"/>
    <m/>
  </r>
  <r>
    <s v="OtsCC18ROGR_0417"/>
    <x v="5"/>
    <n v="2.1206794146605916"/>
    <n v="94.83"/>
    <n v="1.51"/>
    <s v="417"/>
    <x v="82"/>
    <x v="1"/>
    <n v="147.4"/>
    <s v="Oct 16"/>
    <n v="35.244633600000007"/>
    <s v="Oct 16 35.24"/>
    <x v="1"/>
    <x v="3"/>
    <s v="Homozygous Fall"/>
  </r>
  <r>
    <s v="OtsCC18ROGR_0418"/>
    <x v="5"/>
    <n v="4.6878176534602556"/>
    <n v="0"/>
    <n v="0"/>
    <s v="418"/>
    <x v="82"/>
    <x v="1"/>
    <n v="147.4"/>
    <s v="Oct 16"/>
    <n v="35.244633600000007"/>
    <s v="Oct 16 35.24"/>
    <x v="0"/>
    <x v="2"/>
    <m/>
  </r>
  <r>
    <s v="OtsCC18ROGR_0419"/>
    <x v="5"/>
    <n v="0.22322941206953598"/>
    <n v="0"/>
    <n v="0"/>
    <s v="419"/>
    <x v="82"/>
    <x v="1"/>
    <n v="147.4"/>
    <s v="Oct 16"/>
    <n v="35.244633600000007"/>
    <s v="Oct 16 35.24"/>
    <x v="0"/>
    <x v="1"/>
    <m/>
  </r>
  <r>
    <s v="OtsCC18ROGR_0420"/>
    <x v="5"/>
    <n v="5.0226617715645592"/>
    <n v="0"/>
    <n v="0"/>
    <s v="420"/>
    <x v="82"/>
    <x v="1"/>
    <n v="147.4"/>
    <s v="Oct 16"/>
    <n v="35.244633600000007"/>
    <s v="Oct 16 35.24"/>
    <x v="0"/>
    <x v="0"/>
    <m/>
  </r>
  <r>
    <s v="OtsCC18ROGR_0421"/>
    <x v="5"/>
    <n v="1.5626058844867519"/>
    <n v="0"/>
    <n v="0"/>
    <s v="421"/>
    <x v="82"/>
    <x v="1"/>
    <n v="147.4"/>
    <s v="Oct 16"/>
    <n v="35.244633600000007"/>
    <s v="Oct 16 35.24"/>
    <x v="0"/>
    <x v="0"/>
    <m/>
  </r>
  <r>
    <s v="OtsCC18ROGR_0422"/>
    <x v="5"/>
    <n v="0"/>
    <n v="8.1199999999999992"/>
    <n v="3.29"/>
    <s v="422"/>
    <x v="82"/>
    <x v="1"/>
    <n v="147.4"/>
    <s v="Oct 16"/>
    <n v="35.244633600000007"/>
    <s v="Oct 16 35.24"/>
    <x v="0"/>
    <x v="0"/>
    <m/>
  </r>
  <r>
    <s v="OtsCC18ROGR_0423"/>
    <x v="5"/>
    <n v="7.4781853043294548"/>
    <n v="8.86"/>
    <n v="3.11"/>
    <s v="423"/>
    <x v="82"/>
    <x v="1"/>
    <n v="147.4"/>
    <s v="Oct 16"/>
    <n v="35.244633600000007"/>
    <s v="Oct 16 35.24"/>
    <x v="0"/>
    <x v="1"/>
    <m/>
  </r>
  <r>
    <s v="OtsCC18ROGR_0424"/>
    <x v="5"/>
    <n v="0"/>
    <n v="0.37"/>
    <n v="0"/>
    <s v="424"/>
    <x v="83"/>
    <x v="3"/>
    <n v="144.19999999999999"/>
    <s v="Oct 17"/>
    <n v="30.094732799999981"/>
    <s v="Oct 17 30.09"/>
    <x v="0"/>
    <x v="0"/>
    <m/>
  </r>
  <r>
    <s v="OtsCC18ROGR_0425"/>
    <x v="5"/>
    <n v="0.11161470603476799"/>
    <n v="0"/>
    <n v="0"/>
    <s v="425"/>
    <x v="83"/>
    <x v="3"/>
    <n v="144.19999999999999"/>
    <s v="Oct 17"/>
    <n v="30.094732799999981"/>
    <s v="Oct 17 30.09"/>
    <x v="0"/>
    <x v="3"/>
    <m/>
  </r>
  <r>
    <s v="OtsCC18ROGR_0426"/>
    <x v="5"/>
    <n v="8.3711029526075986"/>
    <n v="0"/>
    <n v="0"/>
    <s v="426"/>
    <x v="83"/>
    <x v="3"/>
    <n v="144.19999999999999"/>
    <s v="Oct 17"/>
    <n v="30.094732799999981"/>
    <s v="Oct 17 30.09"/>
    <x v="0"/>
    <x v="3"/>
    <m/>
  </r>
  <r>
    <s v="OtsCC18ROGR_0427"/>
    <x v="5"/>
    <n v="0"/>
    <n v="22.88"/>
    <n v="5.65"/>
    <s v="427"/>
    <x v="83"/>
    <x v="3"/>
    <n v="144.19999999999999"/>
    <s v="Oct 17"/>
    <n v="30.094732799999981"/>
    <s v="Oct 17 30.09"/>
    <x v="0"/>
    <x v="2"/>
    <m/>
  </r>
  <r>
    <s v="OtsCC18ROGR_0428"/>
    <x v="5"/>
    <n v="0"/>
    <n v="0"/>
    <n v="0"/>
    <s v="428"/>
    <x v="83"/>
    <x v="3"/>
    <n v="144.19999999999999"/>
    <s v="Oct 17"/>
    <n v="30.094732799999981"/>
    <s v="Oct 17 30.09"/>
    <x v="0"/>
    <x v="0"/>
    <m/>
  </r>
  <r>
    <s v="OtsCC18ROGR_0429"/>
    <x v="5"/>
    <n v="0"/>
    <n v="0"/>
    <n v="0"/>
    <s v="429"/>
    <x v="83"/>
    <x v="3"/>
    <n v="144.19999999999999"/>
    <s v="Oct 17"/>
    <n v="30.094732799999981"/>
    <s v="Oct 17 30.09"/>
    <x v="0"/>
    <x v="2"/>
    <m/>
  </r>
  <r>
    <s v="OtsCC18ROGR_0430"/>
    <x v="5"/>
    <n v="0.89291764827814391"/>
    <n v="93.36"/>
    <n v="1.05"/>
    <s v="430"/>
    <x v="83"/>
    <x v="3"/>
    <n v="144.19999999999999"/>
    <s v="Oct 17"/>
    <n v="30.094732799999981"/>
    <s v="Oct 17 30.09"/>
    <x v="1"/>
    <x v="3"/>
    <s v="Homozygous Fall"/>
  </r>
  <r>
    <s v="OtsCC18ROGR_0431"/>
    <x v="5"/>
    <n v="7.4781853043294548"/>
    <n v="9.59"/>
    <n v="2.6"/>
    <s v="431"/>
    <x v="83"/>
    <x v="3"/>
    <n v="144.19999999999999"/>
    <s v="Oct 17"/>
    <n v="30.094732799999981"/>
    <s v="Oct 17 30.09"/>
    <x v="0"/>
    <x v="3"/>
    <m/>
  </r>
  <r>
    <s v="OtsCC18ROGR_0432"/>
    <x v="5"/>
    <n v="1.0045323543129117"/>
    <n v="78.97"/>
    <n v="0.82"/>
    <s v="432"/>
    <x v="83"/>
    <x v="3"/>
    <n v="144.19999999999999"/>
    <s v="Oct 17"/>
    <n v="30.094732799999981"/>
    <s v="Oct 17 30.09"/>
    <x v="0"/>
    <x v="1"/>
    <m/>
  </r>
  <r>
    <s v="OtsCC18ROGR_0433"/>
    <x v="5"/>
    <n v="3.7949000051821118"/>
    <n v="0.37"/>
    <n v="10"/>
    <s v="433"/>
    <x v="83"/>
    <x v="3"/>
    <n v="144.19999999999999"/>
    <s v="Oct 17"/>
    <n v="30.094732799999981"/>
    <s v="Oct 17 30.09"/>
    <x v="0"/>
    <x v="0"/>
    <m/>
  </r>
  <r>
    <s v="OtsCC18ROGR_0434"/>
    <x v="5"/>
    <n v="0"/>
    <n v="0"/>
    <n v="0"/>
    <s v="434"/>
    <x v="83"/>
    <x v="6"/>
    <n v="140"/>
    <s v="Oct 17"/>
    <n v="23.335488000000002"/>
    <s v="Oct 17 23.34"/>
    <x v="0"/>
    <x v="3"/>
    <m/>
  </r>
  <r>
    <s v="OtsCC18ROGR_0435"/>
    <x v="5"/>
    <n v="0.78130294224337593"/>
    <n v="0"/>
    <n v="50"/>
    <s v="435"/>
    <x v="83"/>
    <x v="6"/>
    <n v="140"/>
    <s v="Oct 17"/>
    <n v="23.335488000000002"/>
    <s v="Oct 17 23.34"/>
    <x v="0"/>
    <x v="3"/>
    <m/>
  </r>
  <r>
    <s v="OtsCC18ROGR_0436"/>
    <x v="5"/>
    <n v="4.6878176534602556"/>
    <n v="97.42"/>
    <n v="1.08"/>
    <s v="436"/>
    <x v="83"/>
    <x v="6"/>
    <n v="140"/>
    <s v="Oct 17"/>
    <n v="23.335488000000002"/>
    <s v="Oct 17 23.34"/>
    <x v="1"/>
    <x v="1"/>
    <s v="Heterozygous"/>
  </r>
  <r>
    <s v="OtsCC18ROGR_0437"/>
    <x v="5"/>
    <n v="2.5671382387996635"/>
    <n v="51.29"/>
    <n v="2.97"/>
    <s v="437"/>
    <x v="83"/>
    <x v="6"/>
    <n v="140"/>
    <s v="Oct 17"/>
    <n v="23.335488000000002"/>
    <s v="Oct 17 23.34"/>
    <x v="0"/>
    <x v="1"/>
    <m/>
  </r>
  <r>
    <s v="OtsCC18ROGR_0438"/>
    <x v="5"/>
    <n v="0.89291764827814391"/>
    <n v="0.37"/>
    <n v="0"/>
    <s v="438"/>
    <x v="83"/>
    <x v="6"/>
    <n v="140"/>
    <s v="Oct 17"/>
    <n v="23.335488000000002"/>
    <s v="Oct 17 23.34"/>
    <x v="0"/>
    <x v="0"/>
    <m/>
  </r>
  <r>
    <s v="OtsCC18ROGR_0439"/>
    <x v="5"/>
    <n v="0.11161470603476799"/>
    <n v="0"/>
    <n v="0"/>
    <s v="439"/>
    <x v="83"/>
    <x v="6"/>
    <n v="140"/>
    <s v="Oct 17"/>
    <n v="23.335488000000002"/>
    <s v="Oct 17 23.34"/>
    <x v="0"/>
    <x v="3"/>
    <m/>
  </r>
  <r>
    <s v="OtsCC18ROGR_0440"/>
    <x v="5"/>
    <n v="2.5671382387996635"/>
    <n v="99.63"/>
    <n v="0.73"/>
    <s v="440"/>
    <x v="83"/>
    <x v="6"/>
    <n v="140"/>
    <s v="Oct 17"/>
    <n v="23.335488000000002"/>
    <s v="Oct 17 23.34"/>
    <x v="1"/>
    <x v="3"/>
    <s v="Homozygous Fall"/>
  </r>
  <r>
    <s v="OtsCC18ROGR_0441"/>
    <x v="5"/>
    <n v="1.0045323543129117"/>
    <n v="0.74"/>
    <n v="0"/>
    <s v="441"/>
    <x v="83"/>
    <x v="6"/>
    <n v="140"/>
    <s v="Oct 17"/>
    <n v="23.335488000000002"/>
    <s v="Oct 17 23.34"/>
    <x v="0"/>
    <x v="3"/>
    <m/>
  </r>
  <r>
    <s v="OtsCC18ROGR_0442"/>
    <x v="5"/>
    <n v="0.78130294224337593"/>
    <n v="4.8"/>
    <n v="2.13"/>
    <s v="442"/>
    <x v="83"/>
    <x v="6"/>
    <n v="140"/>
    <s v="Oct 17"/>
    <n v="23.335488000000002"/>
    <s v="Oct 17 23.34"/>
    <x v="0"/>
    <x v="3"/>
    <m/>
  </r>
  <r>
    <s v="OtsCC18ROGR_0443"/>
    <x v="5"/>
    <n v="2.1206794146605916"/>
    <n v="17.71"/>
    <n v="2.95"/>
    <s v="443"/>
    <x v="84"/>
    <x v="4"/>
    <n v="155.5"/>
    <s v="Oct 19"/>
    <n v="48.280320000000003"/>
    <s v="Oct 19 48.28"/>
    <x v="0"/>
    <x v="0"/>
    <m/>
  </r>
  <r>
    <s v="OtsCC18ROGR_0444"/>
    <x v="5"/>
    <n v="6.5852676560513101"/>
    <n v="0"/>
    <n v="0"/>
    <s v="444"/>
    <x v="84"/>
    <x v="4"/>
    <n v="155.5"/>
    <s v="Oct 19"/>
    <n v="48.280320000000003"/>
    <s v="Oct 19 48.28"/>
    <x v="0"/>
    <x v="0"/>
    <m/>
  </r>
  <r>
    <s v="OtsCC18ROGR_0445"/>
    <x v="5"/>
    <n v="0.33484411810430392"/>
    <n v="12.18"/>
    <n v="3.09"/>
    <s v="445"/>
    <x v="84"/>
    <x v="4"/>
    <n v="155.5"/>
    <s v="Oct 19"/>
    <n v="48.280320000000003"/>
    <s v="Oct 19 48.28"/>
    <x v="0"/>
    <x v="1"/>
    <m/>
  </r>
  <r>
    <s v="OtsCC18ROGR_0446"/>
    <x v="5"/>
    <n v="0.66968823620860785"/>
    <n v="0.74"/>
    <n v="4.3499999999999996"/>
    <s v="446"/>
    <x v="84"/>
    <x v="4"/>
    <n v="155.5"/>
    <s v="Oct 19"/>
    <n v="48.280320000000003"/>
    <s v="Oct 19 48.28"/>
    <x v="0"/>
    <x v="1"/>
    <m/>
  </r>
  <r>
    <s v="OtsCC18ROGR_0447"/>
    <x v="5"/>
    <n v="1.7858352965562878"/>
    <n v="0"/>
    <n v="0"/>
    <s v="447"/>
    <x v="84"/>
    <x v="4"/>
    <n v="155.5"/>
    <s v="Oct 19"/>
    <n v="48.280320000000003"/>
    <s v="Oct 19 48.28"/>
    <x v="0"/>
    <x v="1"/>
    <m/>
  </r>
  <r>
    <s v="OtsCC18ROGR_0448"/>
    <x v="5"/>
    <n v="5.134276477599327"/>
    <n v="0"/>
    <n v="0"/>
    <s v="448"/>
    <x v="84"/>
    <x v="4"/>
    <n v="155.5"/>
    <s v="Oct 19"/>
    <n v="48.280320000000003"/>
    <s v="Oct 19 48.28"/>
    <x v="0"/>
    <x v="0"/>
    <m/>
  </r>
  <r>
    <s v="OtsCC18ROGR_0449"/>
    <x v="5"/>
    <n v="9.9337088370943505"/>
    <n v="97.79"/>
    <n v="0.44"/>
    <s v="449"/>
    <x v="84"/>
    <x v="4"/>
    <n v="155.5"/>
    <s v="Oct 19"/>
    <n v="48.280320000000003"/>
    <s v="Oct 19 48.28"/>
    <x v="1"/>
    <x v="3"/>
    <s v="Homozygous Fall"/>
  </r>
  <r>
    <s v="OtsCC18ROGR_0450"/>
    <x v="5"/>
    <n v="4.1885888510314997"/>
    <n v="98.89"/>
    <n v="0.25"/>
    <s v="450"/>
    <x v="84"/>
    <x v="4"/>
    <n v="155.5"/>
    <s v="Oct 19"/>
    <n v="48.280320000000003"/>
    <s v="Oct 19 48.28"/>
    <x v="1"/>
    <x v="1"/>
    <s v="Heterozygous"/>
  </r>
  <r>
    <s v="OtsCC18ROGR_0451"/>
    <x v="6"/>
    <n v="5.8039647138079351"/>
    <n v="7.38"/>
    <n v="1.84"/>
    <s v="451"/>
    <x v="85"/>
    <x v="5"/>
    <n v="156.25"/>
    <s v="Oct 22"/>
    <n v="49.487328000000005"/>
    <s v="Oct 22 49.49"/>
    <x v="0"/>
    <x v="0"/>
    <m/>
  </r>
  <r>
    <s v="OtsCC18ROGR_0452"/>
    <x v="6"/>
    <n v="7.1433411862251512"/>
    <n v="51.66"/>
    <n v="5.57"/>
    <s v="452"/>
    <x v="85"/>
    <x v="5"/>
    <n v="156.25"/>
    <s v="Oct 22"/>
    <n v="49.487328000000005"/>
    <s v="Oct 22 49.49"/>
    <x v="0"/>
    <x v="0"/>
    <m/>
  </r>
  <r>
    <s v="OtsCC18ROGR_0453"/>
    <x v="6"/>
    <n v="0"/>
    <n v="56.83"/>
    <n v="4.8600000000000003"/>
    <s v="453"/>
    <x v="85"/>
    <x v="5"/>
    <n v="156.25"/>
    <s v="Oct 22"/>
    <n v="49.487328000000005"/>
    <s v="Oct 22 49.49"/>
    <x v="0"/>
    <x v="1"/>
    <m/>
  </r>
  <r>
    <s v="OtsCC18ROGR_0454"/>
    <x v="6"/>
    <n v="1.7858352965562878"/>
    <n v="8.1199999999999992"/>
    <n v="6.02"/>
    <s v="454"/>
    <x v="85"/>
    <x v="5"/>
    <n v="156.25"/>
    <s v="Oct 22"/>
    <n v="49.487328000000005"/>
    <s v="Oct 22 49.49"/>
    <x v="0"/>
    <x v="2"/>
    <m/>
  </r>
  <r>
    <s v="OtsCC18ROGR_0455"/>
    <x v="6"/>
    <n v="0.66968823620860785"/>
    <n v="67.53"/>
    <n v="3.01"/>
    <s v="455"/>
    <x v="85"/>
    <x v="5"/>
    <n v="156.25"/>
    <s v="Oct 22"/>
    <n v="49.487328000000005"/>
    <s v="Oct 22 49.49"/>
    <x v="0"/>
    <x v="0"/>
    <m/>
  </r>
  <r>
    <s v="OtsCC18ROGR_0456"/>
    <x v="6"/>
    <n v="1.4509911784519838"/>
    <n v="98.52"/>
    <n v="0.66"/>
    <s v="456"/>
    <x v="85"/>
    <x v="5"/>
    <n v="156.25"/>
    <s v="Oct 22"/>
    <n v="49.487328000000005"/>
    <s v="Oct 22 49.49"/>
    <x v="1"/>
    <x v="0"/>
    <s v="Homozygous Spring"/>
  </r>
  <r>
    <s v="OtsCC18ROGR_0457"/>
    <x v="6"/>
    <n v="4.6878176534602556"/>
    <n v="97.42"/>
    <n v="0.49"/>
    <s v="457"/>
    <x v="85"/>
    <x v="5"/>
    <n v="156.25"/>
    <s v="Oct 22"/>
    <n v="49.487328000000005"/>
    <s v="Oct 22 49.49"/>
    <x v="1"/>
    <x v="3"/>
    <s v="Homozygous Fall"/>
  </r>
  <r>
    <s v="OtsCC18ROGR_0458"/>
    <x v="6"/>
    <n v="1.2277617663824476"/>
    <n v="0"/>
    <n v="11.11"/>
    <s v="458"/>
    <x v="85"/>
    <x v="4"/>
    <n v="155.5"/>
    <s v="Oct 22"/>
    <n v="48.280320000000003"/>
    <s v="Oct 22 48.28"/>
    <x v="0"/>
    <x v="1"/>
    <m/>
  </r>
  <r>
    <s v="OtsCC18ROGR_0459"/>
    <x v="6"/>
    <n v="6.9201117741556146"/>
    <n v="98.52"/>
    <n v="0.83"/>
    <s v="459"/>
    <x v="85"/>
    <x v="0"/>
    <n v="154"/>
    <s v="Oct 22"/>
    <n v="45.866304"/>
    <s v="Oct 22 45.87"/>
    <x v="1"/>
    <x v="3"/>
    <s v="Homozygous Fall"/>
  </r>
  <r>
    <s v="OtsCC18ROGR_0460"/>
    <x v="6"/>
    <n v="2.5671382387996635"/>
    <n v="96.31"/>
    <n v="1.1399999999999999"/>
    <s v="460"/>
    <x v="85"/>
    <x v="0"/>
    <n v="154"/>
    <s v="Oct 22"/>
    <n v="45.866304"/>
    <s v="Oct 22 45.87"/>
    <x v="1"/>
    <x v="3"/>
    <s v="Homozygous Fall"/>
  </r>
  <r>
    <s v="OtsCC18ROGR_0461"/>
    <x v="6"/>
    <n v="5.0226617715645592"/>
    <n v="3.32"/>
    <n v="0.85"/>
    <s v="461"/>
    <x v="86"/>
    <x v="2"/>
    <n v="150"/>
    <s v="Oct 23"/>
    <n v="39.428927999999999"/>
    <s v="Oct 23 39.43"/>
    <x v="0"/>
    <x v="0"/>
    <m/>
  </r>
  <r>
    <s v="OtsCC18ROGR_0462"/>
    <x v="6"/>
    <n v="0"/>
    <n v="0.37"/>
    <n v="0"/>
    <s v="462"/>
    <x v="86"/>
    <x v="2"/>
    <n v="150"/>
    <s v="Oct 23"/>
    <n v="39.428927999999999"/>
    <s v="Oct 23 39.43"/>
    <x v="0"/>
    <x v="2"/>
    <m/>
  </r>
  <r>
    <s v="OtsCC18ROGR_0463"/>
    <x v="6"/>
    <n v="0"/>
    <n v="0"/>
    <n v="0"/>
    <s v="463"/>
    <x v="86"/>
    <x v="2"/>
    <n v="150"/>
    <s v="Oct 23"/>
    <n v="39.428927999999999"/>
    <s v="Oct 23 39.43"/>
    <x v="0"/>
    <x v="0"/>
    <m/>
  </r>
  <r>
    <s v="OtsCC18ROGR_0464"/>
    <x v="6"/>
    <n v="0.11161470603476799"/>
    <n v="0"/>
    <n v="0"/>
    <s v="464"/>
    <x v="86"/>
    <x v="2"/>
    <n v="150"/>
    <s v="Oct 23"/>
    <n v="39.428927999999999"/>
    <s v="Oct 23 39.43"/>
    <x v="0"/>
    <x v="2"/>
    <m/>
  </r>
  <r>
    <s v="OtsCC18ROGR_0465"/>
    <x v="6"/>
    <n v="0.66968823620860785"/>
    <n v="0"/>
    <n v="0"/>
    <s v="465"/>
    <x v="86"/>
    <x v="1"/>
    <n v="147.4"/>
    <s v="Oct 23"/>
    <n v="35.244633600000007"/>
    <s v="Oct 23 35.24"/>
    <x v="0"/>
    <x v="0"/>
    <m/>
  </r>
  <r>
    <s v="OtsCC18ROGR_0466"/>
    <x v="6"/>
    <n v="16.407361787110894"/>
    <n v="98.89"/>
    <n v="0.35"/>
    <s v="466"/>
    <x v="86"/>
    <x v="1"/>
    <n v="147.4"/>
    <s v="Oct 23"/>
    <n v="35.244633600000007"/>
    <s v="Oct 23 35.24"/>
    <x v="1"/>
    <x v="3"/>
    <s v="Homozygous Fall"/>
  </r>
  <r>
    <s v="OtsCC18ROGR_0467"/>
    <x v="6"/>
    <n v="3.1252117689735037"/>
    <n v="94.83"/>
    <n v="1.64"/>
    <s v="467"/>
    <x v="86"/>
    <x v="1"/>
    <n v="147.4"/>
    <s v="Oct 23"/>
    <n v="35.244633600000007"/>
    <s v="Oct 23 35.24"/>
    <x v="1"/>
    <x v="3"/>
    <m/>
  </r>
  <r>
    <s v="OtsCC18ROGR_0468"/>
    <x v="6"/>
    <n v="1.3393764724172157"/>
    <n v="66.790000000000006"/>
    <n v="5.13"/>
    <s v="468"/>
    <x v="87"/>
    <x v="3"/>
    <n v="144.19999999999999"/>
    <s v="Oct 24"/>
    <n v="30.094732799999981"/>
    <s v="Oct 24 30.09"/>
    <x v="0"/>
    <x v="1"/>
    <m/>
  </r>
  <r>
    <s v="OtsCC18ROGR_0469"/>
    <x v="6"/>
    <n v="7.2549558922599191"/>
    <n v="0.37"/>
    <n v="42.86"/>
    <s v="469"/>
    <x v="87"/>
    <x v="3"/>
    <n v="144.19999999999999"/>
    <s v="Oct 24"/>
    <n v="30.094732799999981"/>
    <s v="Oct 24 30.09"/>
    <x v="0"/>
    <x v="3"/>
    <m/>
  </r>
  <r>
    <s v="OtsCC18ROGR_0470"/>
    <x v="6"/>
    <n v="1.6533903359334867"/>
    <n v="0"/>
    <n v="0"/>
    <s v="470"/>
    <x v="87"/>
    <x v="3"/>
    <n v="144.19999999999999"/>
    <s v="Oct 24"/>
    <n v="30.094732799999981"/>
    <s v="Oct 24 30.09"/>
    <x v="0"/>
    <x v="3"/>
    <m/>
  </r>
  <r>
    <s v="OtsCC18ROGR_0471"/>
    <x v="6"/>
    <n v="5.3575058896688628"/>
    <n v="7.38"/>
    <n v="8.7200000000000006"/>
    <s v="471"/>
    <x v="87"/>
    <x v="6"/>
    <n v="140"/>
    <s v="Oct 24"/>
    <n v="23.335488000000002"/>
    <s v="Oct 24 23.34"/>
    <x v="0"/>
    <x v="3"/>
    <m/>
  </r>
  <r>
    <s v="OtsCC18ROGR_0472"/>
    <x v="6"/>
    <n v="0.11161470603476799"/>
    <n v="0"/>
    <n v="11.11"/>
    <s v="472"/>
    <x v="87"/>
    <x v="6"/>
    <n v="140"/>
    <s v="Oct 24"/>
    <n v="23.335488000000002"/>
    <s v="Oct 24 23.34"/>
    <x v="0"/>
    <x v="3"/>
    <m/>
  </r>
  <r>
    <s v="OtsCC18ROGR_0473"/>
    <x v="6"/>
    <n v="0.33484411810430392"/>
    <n v="0"/>
    <n v="0"/>
    <s v="473"/>
    <x v="87"/>
    <x v="6"/>
    <n v="140"/>
    <s v="Oct 24"/>
    <n v="23.335488000000002"/>
    <s v="Oct 24 23.34"/>
    <x v="0"/>
    <x v="2"/>
    <m/>
  </r>
  <r>
    <s v="OtsCC18ROGR_0474"/>
    <x v="6"/>
    <n v="6.2504235379470074"/>
    <n v="0.37"/>
    <n v="0"/>
    <s v="474"/>
    <x v="87"/>
    <x v="6"/>
    <n v="140"/>
    <s v="Oct 24"/>
    <n v="23.335488000000002"/>
    <s v="Oct 24 23.34"/>
    <x v="0"/>
    <x v="1"/>
    <m/>
  </r>
  <r>
    <s v="OtsCC18ROGR_0475"/>
    <x v="7"/>
    <n v="5.2458911836340949"/>
    <n v="37.270000000000003"/>
    <n v="5.64"/>
    <s v="475"/>
    <x v="88"/>
    <x v="5"/>
    <n v="156.25"/>
    <s v="Oct 29"/>
    <n v="49.487328000000005"/>
    <s v="Oct 29 49.49"/>
    <x v="0"/>
    <x v="1"/>
    <m/>
  </r>
  <r>
    <s v="OtsCC18ROGR_0476"/>
    <x v="7"/>
    <n v="5.3575058896688628"/>
    <n v="95.94"/>
    <n v="1.57"/>
    <s v="476"/>
    <x v="88"/>
    <x v="5"/>
    <n v="156.25"/>
    <s v="Oct 29"/>
    <n v="49.487328000000005"/>
    <s v="Oct 29 49.49"/>
    <x v="1"/>
    <x v="0"/>
    <s v="Homozygous Spring"/>
  </r>
  <r>
    <s v="OtsCC18ROGR_0477"/>
    <x v="7"/>
    <n v="2.1206794146605916"/>
    <n v="21.4"/>
    <n v="6.61"/>
    <s v="477"/>
    <x v="88"/>
    <x v="4"/>
    <n v="155.5"/>
    <s v="Oct 29"/>
    <n v="48.280320000000003"/>
    <s v="Oct 29 48.28"/>
    <x v="0"/>
    <x v="3"/>
    <m/>
  </r>
  <r>
    <s v="OtsCC18ROGR_0478"/>
    <x v="7"/>
    <n v="1.0045323543129117"/>
    <n v="98.89"/>
    <n v="0.38"/>
    <s v="478"/>
    <x v="88"/>
    <x v="4"/>
    <n v="155.5"/>
    <s v="Oct 29"/>
    <n v="48.280320000000003"/>
    <s v="Oct 29 48.28"/>
    <x v="1"/>
    <x v="3"/>
    <s v="Homozygous Fall"/>
  </r>
  <r>
    <s v="OtsCC18ROGR_0479"/>
    <x v="7"/>
    <n v="4.1297441232864154"/>
    <n v="98.15"/>
    <n v="0.42"/>
    <s v="479"/>
    <x v="88"/>
    <x v="4"/>
    <n v="155.5"/>
    <s v="Oct 29"/>
    <n v="48.280320000000003"/>
    <s v="Oct 29 48.28"/>
    <x v="1"/>
    <x v="3"/>
    <s v="Homozygous Fall"/>
  </r>
  <r>
    <s v="OtsCC18ROGR_0480"/>
    <x v="7"/>
    <n v="0.66968823620860785"/>
    <n v="93.73"/>
    <n v="1.37"/>
    <s v="480"/>
    <x v="88"/>
    <x v="0"/>
    <n v="154"/>
    <s v="Oct 29"/>
    <n v="45.866304"/>
    <s v="Oct 29 45.87"/>
    <x v="1"/>
    <x v="1"/>
    <s v="Heterozygous"/>
  </r>
  <r>
    <s v="OtsCC18ROGR_0481"/>
    <x v="7"/>
    <n v="3.6832852991473435"/>
    <n v="4.43"/>
    <n v="11.67"/>
    <s v="481"/>
    <x v="88"/>
    <x v="0"/>
    <n v="154"/>
    <s v="Oct 29"/>
    <n v="45.866304"/>
    <s v="Oct 29 45.87"/>
    <x v="0"/>
    <x v="2"/>
    <m/>
  </r>
  <r>
    <s v="OtsCC18ROGR_0482"/>
    <x v="7"/>
    <n v="2.2322941206953595"/>
    <n v="96.31"/>
    <n v="0.7"/>
    <s v="482"/>
    <x v="89"/>
    <x v="1"/>
    <n v="147.4"/>
    <s v="Oct 30"/>
    <n v="35.244633600000007"/>
    <s v="Oct 30 35.24"/>
    <x v="1"/>
    <x v="3"/>
    <s v="Homozygous Fall"/>
  </r>
  <r>
    <s v="OtsCC18ROGR_0483"/>
    <x v="7"/>
    <n v="1.2672571207095322"/>
    <n v="9.59"/>
    <n v="1.37"/>
    <s v="483"/>
    <x v="90"/>
    <x v="6"/>
    <n v="140"/>
    <s v="Oct 31"/>
    <n v="23.335488000000002"/>
    <s v="Oct 31 23.34"/>
    <x v="0"/>
    <x v="3"/>
    <m/>
  </r>
  <r>
    <s v="OtsCC18ROGR_0484"/>
    <x v="7"/>
    <n v="1.4976675062930838"/>
    <n v="14.76"/>
    <n v="2.19"/>
    <s v="484"/>
    <x v="90"/>
    <x v="3"/>
    <n v="144.19999999999999"/>
    <s v="Oct 31"/>
    <n v="30.094732799999981"/>
    <s v="Oct 31 30.09"/>
    <x v="0"/>
    <x v="2"/>
    <m/>
  </r>
  <r>
    <s v="OtsCC18ROGR_0485"/>
    <x v="7"/>
    <n v="7.257927145881867"/>
    <n v="26.57"/>
    <n v="4.1900000000000004"/>
    <s v="485"/>
    <x v="90"/>
    <x v="3"/>
    <n v="144.19999999999999"/>
    <s v="Oct 31"/>
    <n v="30.094732799999981"/>
    <s v="Oct 31 30.09"/>
    <x v="0"/>
    <x v="3"/>
    <m/>
  </r>
  <r>
    <m/>
    <x v="8"/>
    <m/>
    <m/>
    <m/>
    <m/>
    <x v="91"/>
    <x v="11"/>
    <m/>
    <m/>
    <m/>
    <m/>
    <x v="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18">
  <r>
    <s v="OtsCC16ROGR_0001"/>
    <x v="0"/>
    <m/>
    <n v="35.42"/>
    <n v="9.14"/>
    <s v="001"/>
    <x v="0"/>
    <x v="0"/>
    <n v="154"/>
    <s v="Sep 12"/>
    <n v="45.866304"/>
    <s v="Sep 12 45.87"/>
    <x v="0"/>
    <x v="0"/>
    <x v="0"/>
  </r>
  <r>
    <s v="OtsCC16ROGR_0002"/>
    <x v="0"/>
    <m/>
    <n v="99.26"/>
    <n v="0.38"/>
    <s v="002"/>
    <x v="1"/>
    <x v="1"/>
    <n v="147.4"/>
    <s v="Sep 13"/>
    <n v="35.244633600000007"/>
    <s v="Sep 13 35.24"/>
    <x v="1"/>
    <x v="1"/>
    <x v="1"/>
  </r>
  <r>
    <s v="OtsCC16ROGR_0003"/>
    <x v="0"/>
    <m/>
    <n v="98.52"/>
    <n v="0.44"/>
    <s v="003"/>
    <x v="1"/>
    <x v="2"/>
    <n v="150"/>
    <s v="Sep 13"/>
    <n v="39.428927999999999"/>
    <s v="Sep 13 39.43"/>
    <x v="1"/>
    <x v="0"/>
    <x v="0"/>
  </r>
  <r>
    <s v="OtsCC16ROGR_0004"/>
    <x v="0"/>
    <m/>
    <n v="53.51"/>
    <n v="6.85"/>
    <s v="004"/>
    <x v="2"/>
    <x v="3"/>
    <n v="144.19999999999999"/>
    <s v="Sep 14"/>
    <n v="30.094732799999981"/>
    <s v="Sep 14 30.09"/>
    <x v="0"/>
    <x v="0"/>
    <x v="0"/>
  </r>
  <r>
    <s v="OtsCC16ROGR_0005"/>
    <x v="0"/>
    <m/>
    <n v="49.82"/>
    <n v="6.16"/>
    <s v="005"/>
    <x v="3"/>
    <x v="4"/>
    <n v="155.5"/>
    <s v="Sep 16"/>
    <n v="48.280320000000003"/>
    <s v="Sep 16 48.28"/>
    <x v="0"/>
    <x v="1"/>
    <x v="2"/>
  </r>
  <r>
    <s v="OtsCC16ROGR_0006"/>
    <x v="0"/>
    <m/>
    <n v="15.13"/>
    <n v="8.6300000000000008"/>
    <s v="006"/>
    <x v="3"/>
    <x v="4"/>
    <n v="155.5"/>
    <s v="Sep 16"/>
    <n v="48.280320000000003"/>
    <s v="Sep 16 48.28"/>
    <x v="0"/>
    <x v="0"/>
    <x v="0"/>
  </r>
  <r>
    <s v="OtsCC16ROGR_0007"/>
    <x v="1"/>
    <m/>
    <n v="40.590000000000003"/>
    <n v="11.19"/>
    <s v="007"/>
    <x v="4"/>
    <x v="0"/>
    <n v="154"/>
    <s v="Sep 19"/>
    <n v="45.866304"/>
    <s v="Sep 19 45.87"/>
    <x v="0"/>
    <x v="0"/>
    <x v="0"/>
  </r>
  <r>
    <s v="OtsCC16ROGR_0008"/>
    <x v="1"/>
    <m/>
    <n v="98.89"/>
    <n v="0.75"/>
    <s v="008"/>
    <x v="4"/>
    <x v="0"/>
    <n v="154"/>
    <s v="Sep 19"/>
    <n v="45.866304"/>
    <s v="Sep 19 45.87"/>
    <x v="1"/>
    <x v="0"/>
    <x v="0"/>
  </r>
  <r>
    <s v="OtsCC16ROGR_0009"/>
    <x v="1"/>
    <n v="2.2258197615950195"/>
    <n v="58.67"/>
    <n v="10.029999999999999"/>
    <s v="009"/>
    <x v="4"/>
    <x v="0"/>
    <n v="154"/>
    <s v="Sep 19"/>
    <n v="45.866304"/>
    <s v="Sep 19 45.87"/>
    <x v="0"/>
    <x v="1"/>
    <x v="1"/>
  </r>
  <r>
    <s v="OtsCC16ROGR_0010"/>
    <x v="1"/>
    <n v="7.1646914557117753"/>
    <n v="50.92"/>
    <n v="8.68"/>
    <s v="010"/>
    <x v="4"/>
    <x v="5"/>
    <n v="156.25"/>
    <s v="Sep 19"/>
    <n v="49.487328000000005"/>
    <s v="Sep 19 49.49"/>
    <x v="0"/>
    <x v="0"/>
    <x v="0"/>
  </r>
  <r>
    <s v="OtsCC16ROGR_0011"/>
    <x v="1"/>
    <n v="11.977030145725582"/>
    <n v="99.63"/>
    <n v="0.19"/>
    <s v="011"/>
    <x v="4"/>
    <x v="0"/>
    <n v="154"/>
    <s v="Sep 19"/>
    <n v="45.866304"/>
    <s v="Sep 19 45.87"/>
    <x v="1"/>
    <x v="0"/>
    <x v="0"/>
  </r>
  <r>
    <s v="OtsCC16ROGR_0012"/>
    <x v="1"/>
    <n v="4.2396566887524179"/>
    <n v="21.77"/>
    <n v="8.31"/>
    <s v="012"/>
    <x v="4"/>
    <x v="0"/>
    <n v="154"/>
    <s v="Sep 19"/>
    <n v="45.866304"/>
    <s v="Sep 19 45.87"/>
    <x v="0"/>
    <x v="2"/>
    <x v="2"/>
  </r>
  <r>
    <s v="OtsCC16ROGR_0013"/>
    <x v="1"/>
    <m/>
    <n v="49.45"/>
    <n v="8.82"/>
    <s v="013"/>
    <x v="4"/>
    <x v="5"/>
    <n v="156.25"/>
    <s v="Sep 19"/>
    <n v="49.487328000000005"/>
    <s v="Sep 19 49.49"/>
    <x v="0"/>
    <x v="0"/>
    <x v="0"/>
  </r>
  <r>
    <s v="OtsCC16ROGR_0014"/>
    <x v="1"/>
    <n v="30.313545324579785"/>
    <n v="99.26"/>
    <n v="0.26"/>
    <s v="014"/>
    <x v="4"/>
    <x v="0"/>
    <n v="154"/>
    <s v="Sep 19"/>
    <n v="45.866304"/>
    <s v="Sep 19 45.87"/>
    <x v="1"/>
    <x v="0"/>
    <x v="0"/>
  </r>
  <r>
    <s v="OtsCC16ROGR_0015"/>
    <x v="1"/>
    <n v="0"/>
    <n v="0.74"/>
    <n v="0"/>
    <s v="015"/>
    <x v="4"/>
    <x v="0"/>
    <n v="154"/>
    <s v="Sep 19"/>
    <n v="45.866304"/>
    <s v="Sep 19 45.87"/>
    <x v="0"/>
    <x v="0"/>
    <x v="2"/>
  </r>
  <r>
    <s v="OtsCC16ROGR_0016"/>
    <x v="1"/>
    <n v="2.9677596821266929"/>
    <n v="25.46"/>
    <n v="7.43"/>
    <s v="016"/>
    <x v="4"/>
    <x v="0"/>
    <n v="154"/>
    <s v="Sep 19"/>
    <n v="45.866304"/>
    <s v="Sep 19 45.87"/>
    <x v="0"/>
    <x v="1"/>
    <x v="1"/>
  </r>
  <r>
    <s v="OtsCC16ROGR_0017"/>
    <x v="1"/>
    <n v="24.590008794764028"/>
    <n v="99.63"/>
    <n v="0.28999999999999998"/>
    <s v="017"/>
    <x v="4"/>
    <x v="0"/>
    <n v="154"/>
    <s v="Sep 19"/>
    <n v="45.866304"/>
    <s v="Sep 19 45.87"/>
    <x v="1"/>
    <x v="0"/>
    <x v="0"/>
  </r>
  <r>
    <s v="OtsCC16ROGR_0018"/>
    <x v="1"/>
    <n v="3.7096996026583664"/>
    <n v="81.180000000000007"/>
    <n v="4.13"/>
    <s v="018"/>
    <x v="4"/>
    <x v="0"/>
    <n v="154"/>
    <s v="Sep 19"/>
    <n v="45.866304"/>
    <s v="Sep 19 45.87"/>
    <x v="0"/>
    <x v="0"/>
    <x v="0"/>
  </r>
  <r>
    <s v="OtsCC16ROGR_0019"/>
    <x v="1"/>
    <m/>
    <n v="42.44"/>
    <n v="10.4"/>
    <s v="019"/>
    <x v="5"/>
    <x v="2"/>
    <n v="150"/>
    <s v="Sep 20"/>
    <n v="39.428927999999999"/>
    <s v="Sep 20 39.43"/>
    <x v="0"/>
    <x v="1"/>
    <x v="1"/>
  </r>
  <r>
    <s v="OtsCC16ROGR_0020"/>
    <x v="1"/>
    <m/>
    <n v="18.45"/>
    <n v="7.84"/>
    <s v="020"/>
    <x v="5"/>
    <x v="1"/>
    <n v="147.4"/>
    <s v="Sep 20"/>
    <n v="35.244633600000007"/>
    <s v="Sep 20 35.24"/>
    <x v="0"/>
    <x v="0"/>
    <x v="2"/>
  </r>
  <r>
    <s v="OtsCC16ROGR_0021"/>
    <x v="1"/>
    <m/>
    <n v="55.72"/>
    <n v="7.35"/>
    <s v="021"/>
    <x v="5"/>
    <x v="1"/>
    <n v="147.4"/>
    <s v="Sep 20"/>
    <n v="35.244633600000007"/>
    <s v="Sep 20 35.24"/>
    <x v="0"/>
    <x v="0"/>
    <x v="0"/>
  </r>
  <r>
    <s v="OtsCC16ROGR_0022"/>
    <x v="1"/>
    <n v="0"/>
    <n v="26.2"/>
    <n v="10.73"/>
    <s v="022"/>
    <x v="5"/>
    <x v="1"/>
    <n v="147.4"/>
    <s v="Sep 20"/>
    <n v="35.244633600000007"/>
    <s v="Sep 20 35.24"/>
    <x v="0"/>
    <x v="0"/>
    <x v="0"/>
  </r>
  <r>
    <s v="OtsCC16ROGR_0023"/>
    <x v="1"/>
    <n v="7.5253906225355411"/>
    <n v="94.1"/>
    <n v="1.25"/>
    <s v="023"/>
    <x v="5"/>
    <x v="1"/>
    <n v="147.4"/>
    <s v="Sep 20"/>
    <n v="35.244633600000007"/>
    <s v="Sep 20 35.24"/>
    <x v="1"/>
    <x v="0"/>
    <x v="0"/>
  </r>
  <r>
    <s v="OtsCC16ROGR_0024"/>
    <x v="1"/>
    <m/>
    <n v="69.37"/>
    <n v="6.16"/>
    <s v="024"/>
    <x v="5"/>
    <x v="2"/>
    <n v="150"/>
    <s v="Sep 20"/>
    <n v="39.428927999999999"/>
    <s v="Sep 20 39.43"/>
    <x v="0"/>
    <x v="0"/>
    <x v="0"/>
  </r>
  <r>
    <s v="OtsCC16ROGR_0025"/>
    <x v="1"/>
    <n v="1.9078455099385878"/>
    <n v="92.62"/>
    <n v="2.4"/>
    <s v="025"/>
    <x v="5"/>
    <x v="2"/>
    <n v="150"/>
    <s v="Sep 20"/>
    <n v="39.428927999999999"/>
    <s v="Sep 20 39.43"/>
    <x v="1"/>
    <x v="0"/>
    <x v="0"/>
  </r>
  <r>
    <s v="OtsCC16ROGR_0026"/>
    <x v="1"/>
    <n v="23.106128953700679"/>
    <n v="99.63"/>
    <n v="0.23"/>
    <s v="026"/>
    <x v="5"/>
    <x v="2"/>
    <n v="150"/>
    <s v="Sep 20"/>
    <n v="39.428927999999999"/>
    <s v="Sep 20 39.43"/>
    <x v="1"/>
    <x v="3"/>
    <x v="3"/>
  </r>
  <r>
    <s v="OtsCC16ROGR_0027"/>
    <x v="1"/>
    <n v="0.42396566887524184"/>
    <n v="66.42"/>
    <n v="7.83"/>
    <s v="027"/>
    <x v="5"/>
    <x v="2"/>
    <n v="150"/>
    <s v="Sep 20"/>
    <n v="39.428927999999999"/>
    <s v="Sep 20 39.43"/>
    <x v="0"/>
    <x v="0"/>
    <x v="0"/>
  </r>
  <r>
    <s v="OtsCC16ROGR_0028"/>
    <x v="1"/>
    <n v="1.0599141721881045"/>
    <n v="80.44"/>
    <n v="5.28"/>
    <s v="028"/>
    <x v="5"/>
    <x v="2"/>
    <n v="150"/>
    <s v="Sep 20"/>
    <n v="39.428927999999999"/>
    <s v="Sep 20 39.43"/>
    <x v="0"/>
    <x v="0"/>
    <x v="0"/>
  </r>
  <r>
    <s v="OtsCC16ROGR_0029"/>
    <x v="1"/>
    <n v="6.041510781472196"/>
    <n v="93.73"/>
    <n v="2.64"/>
    <s v="029"/>
    <x v="5"/>
    <x v="1"/>
    <n v="147.4"/>
    <s v="Sep 20"/>
    <n v="35.244633600000007"/>
    <s v="Sep 20 35.24"/>
    <x v="0"/>
    <x v="1"/>
    <x v="1"/>
  </r>
  <r>
    <s v="OtsCC16ROGR_0030"/>
    <x v="1"/>
    <n v="1.8018540927197779"/>
    <n v="9.9600000000000009"/>
    <n v="9.1199999999999992"/>
    <s v="030"/>
    <x v="6"/>
    <x v="6"/>
    <n v="140"/>
    <s v="Sep 21"/>
    <n v="23.335488000000002"/>
    <s v="Sep 21 23.34"/>
    <x v="0"/>
    <x v="0"/>
    <x v="0"/>
  </r>
  <r>
    <s v="OtsCC16ROGR_0031"/>
    <x v="1"/>
    <n v="0.31797425165643134"/>
    <n v="61.62"/>
    <n v="3.29"/>
    <s v="031"/>
    <x v="6"/>
    <x v="6"/>
    <n v="140"/>
    <s v="Sep 21"/>
    <n v="23.335488000000002"/>
    <s v="Sep 21 23.34"/>
    <x v="0"/>
    <x v="0"/>
    <x v="0"/>
  </r>
  <r>
    <s v="OtsCC16ROGR_0032"/>
    <x v="1"/>
    <n v="6.3594850331286272"/>
    <n v="99.26"/>
    <n v="0.31"/>
    <s v="032"/>
    <x v="6"/>
    <x v="6"/>
    <n v="140"/>
    <s v="Sep 21"/>
    <n v="23.335488000000002"/>
    <s v="Sep 21 23.34"/>
    <x v="1"/>
    <x v="0"/>
    <x v="0"/>
  </r>
  <r>
    <s v="OtsCC16ROGR_0033"/>
    <x v="1"/>
    <n v="0"/>
    <n v="8.1199999999999992"/>
    <n v="3.5"/>
    <s v="033"/>
    <x v="6"/>
    <x v="3"/>
    <n v="144.19999999999999"/>
    <s v="Sep 21"/>
    <n v="30.094732799999981"/>
    <s v="Sep 21 30.09"/>
    <x v="0"/>
    <x v="0"/>
    <x v="0"/>
  </r>
  <r>
    <s v="OtsCC16ROGR_0034"/>
    <x v="1"/>
    <n v="2.5437940132514507"/>
    <n v="2.58"/>
    <n v="3.66"/>
    <s v="034"/>
    <x v="6"/>
    <x v="3"/>
    <n v="144.19999999999999"/>
    <s v="Sep 21"/>
    <n v="30.094732799999981"/>
    <s v="Sep 21 30.09"/>
    <x v="0"/>
    <x v="0"/>
    <x v="0"/>
  </r>
  <r>
    <s v="OtsCC16ROGR_0035"/>
    <x v="1"/>
    <m/>
    <n v="76.75"/>
    <n v="4.9800000000000004"/>
    <s v="035"/>
    <x v="7"/>
    <x v="7"/>
    <n v="136.6"/>
    <s v="Sep 22"/>
    <n v="17.863718399999993"/>
    <s v="Sep 22 17.86"/>
    <x v="0"/>
    <x v="0"/>
    <x v="0"/>
  </r>
  <r>
    <s v="OtsCC16ROGR_0036"/>
    <x v="1"/>
    <m/>
    <n v="99.26"/>
    <n v="1.33"/>
    <s v="036"/>
    <x v="7"/>
    <x v="8"/>
    <n v="133"/>
    <s v="Sep 22"/>
    <n v="12.070080000000001"/>
    <s v="Sep 22 12.07"/>
    <x v="1"/>
    <x v="1"/>
    <x v="1"/>
  </r>
  <r>
    <s v="OtsCC16ROGR_0037"/>
    <x v="1"/>
    <m/>
    <n v="52.77"/>
    <n v="8.26"/>
    <s v="037"/>
    <x v="7"/>
    <x v="8"/>
    <n v="133"/>
    <s v="Sep 22"/>
    <n v="12.070080000000001"/>
    <s v="Sep 22 12.07"/>
    <x v="0"/>
    <x v="1"/>
    <x v="1"/>
  </r>
  <r>
    <s v="OtsCC16ROGR_0038"/>
    <x v="1"/>
    <m/>
    <n v="45.39"/>
    <n v="6.79"/>
    <s v="038"/>
    <x v="8"/>
    <x v="4"/>
    <n v="155.5"/>
    <s v="Sep 23"/>
    <n v="48.280320000000003"/>
    <s v="Sep 23 48.28"/>
    <x v="0"/>
    <x v="0"/>
    <x v="0"/>
  </r>
  <r>
    <s v="OtsCC16ROGR_0039"/>
    <x v="1"/>
    <m/>
    <n v="95.57"/>
    <n v="2.59"/>
    <s v="039"/>
    <x v="8"/>
    <x v="4"/>
    <n v="155.5"/>
    <s v="Sep 23"/>
    <n v="48.280320000000003"/>
    <s v="Sep 23 48.28"/>
    <x v="0"/>
    <x v="0"/>
    <x v="0"/>
  </r>
  <r>
    <s v="OtsCC16ROGR_0040"/>
    <x v="1"/>
    <n v="2.3318111788138296"/>
    <n v="25.09"/>
    <n v="4.7699999999999996"/>
    <s v="040"/>
    <x v="8"/>
    <x v="4"/>
    <n v="155.5"/>
    <s v="Sep 23"/>
    <n v="48.280320000000003"/>
    <s v="Sep 23 48.28"/>
    <x v="0"/>
    <x v="0"/>
    <x v="0"/>
  </r>
  <r>
    <s v="OtsCC16ROGR_0041"/>
    <x v="1"/>
    <n v="0.63594850331286268"/>
    <n v="75.650000000000006"/>
    <n v="6.77"/>
    <s v="041"/>
    <x v="8"/>
    <x v="4"/>
    <n v="155.5"/>
    <s v="Sep 23"/>
    <n v="48.280320000000003"/>
    <s v="Sep 23 48.28"/>
    <x v="0"/>
    <x v="1"/>
    <x v="1"/>
  </r>
  <r>
    <s v="OtsCC16ROGR_0042"/>
    <x v="1"/>
    <n v="2.3318111788138296"/>
    <n v="68.63"/>
    <n v="6"/>
    <s v="042"/>
    <x v="8"/>
    <x v="4"/>
    <n v="155.5"/>
    <s v="Sep 23"/>
    <n v="48.280320000000003"/>
    <s v="Sep 23 48.28"/>
    <x v="0"/>
    <x v="0"/>
    <x v="0"/>
  </r>
  <r>
    <s v="OtsCC16ROGR_0043"/>
    <x v="1"/>
    <n v="0.52995708609405223"/>
    <n v="0.37"/>
    <n v="0"/>
    <s v="043"/>
    <x v="8"/>
    <x v="4"/>
    <n v="155.5"/>
    <s v="Sep 23"/>
    <n v="48.280320000000003"/>
    <s v="Sep 23 48.28"/>
    <x v="0"/>
    <x v="0"/>
    <x v="0"/>
  </r>
  <r>
    <s v="OtsCC16ROGR_0044"/>
    <x v="1"/>
    <n v="0.74193992053167324"/>
    <n v="12.18"/>
    <n v="2.88"/>
    <s v="044"/>
    <x v="8"/>
    <x v="4"/>
    <n v="155.5"/>
    <s v="Sep 23"/>
    <n v="48.280320000000003"/>
    <s v="Sep 23 48.28"/>
    <x v="0"/>
    <x v="0"/>
    <x v="0"/>
  </r>
  <r>
    <s v="OtsCC16ROGR_0045"/>
    <x v="1"/>
    <n v="0.52995708609405223"/>
    <n v="80.069999999999993"/>
    <n v="1.96"/>
    <s v="045"/>
    <x v="8"/>
    <x v="4"/>
    <n v="155.5"/>
    <s v="Sep 23"/>
    <n v="48.280320000000003"/>
    <s v="Sep 23 48.28"/>
    <x v="0"/>
    <x v="0"/>
    <x v="4"/>
  </r>
  <r>
    <s v="OtsCC16ROGR_0046"/>
    <x v="1"/>
    <n v="0.31797425165643134"/>
    <n v="10.7"/>
    <n v="8.19"/>
    <s v="046"/>
    <x v="8"/>
    <x v="4"/>
    <n v="155.5"/>
    <s v="Sep 23"/>
    <n v="48.280320000000003"/>
    <s v="Sep 23 48.28"/>
    <x v="0"/>
    <x v="0"/>
    <x v="0"/>
  </r>
  <r>
    <s v="OtsCC16ROGR_0047"/>
    <x v="2"/>
    <m/>
    <n v="81.180000000000007"/>
    <n v="3.66"/>
    <s v="047"/>
    <x v="9"/>
    <x v="0"/>
    <n v="154"/>
    <s v="Sep 26"/>
    <n v="45.866304"/>
    <s v="Sep 26 45.87"/>
    <x v="0"/>
    <x v="0"/>
    <x v="0"/>
  </r>
  <r>
    <s v="OtsCC16ROGR_0048"/>
    <x v="2"/>
    <m/>
    <n v="97.42"/>
    <n v="1.48"/>
    <s v="048"/>
    <x v="9"/>
    <x v="0"/>
    <n v="154"/>
    <s v="Sep 26"/>
    <n v="45.866304"/>
    <s v="Sep 26 45.87"/>
    <x v="1"/>
    <x v="0"/>
    <x v="0"/>
  </r>
  <r>
    <s v="OtsCC16ROGR_0049"/>
    <x v="2"/>
    <n v="1.9078455099385878"/>
    <n v="98.52"/>
    <n v="0.55000000000000004"/>
    <s v="049"/>
    <x v="9"/>
    <x v="0"/>
    <n v="154"/>
    <s v="Sep 26"/>
    <n v="45.866304"/>
    <s v="Sep 26 45.87"/>
    <x v="1"/>
    <x v="0"/>
    <x v="0"/>
  </r>
  <r>
    <s v="OtsCC16ROGR_0050"/>
    <x v="2"/>
    <n v="4.451639523190039"/>
    <n v="11.81"/>
    <n v="5.83"/>
    <s v="050"/>
    <x v="9"/>
    <x v="0"/>
    <n v="154"/>
    <s v="Sep 26"/>
    <n v="45.866304"/>
    <s v="Sep 26 45.87"/>
    <x v="0"/>
    <x v="0"/>
    <x v="0"/>
  </r>
  <r>
    <s v="OtsCC16ROGR_0051"/>
    <x v="2"/>
    <n v="2.9677596821266929"/>
    <n v="77.12"/>
    <n v="4.76"/>
    <s v="051"/>
    <x v="9"/>
    <x v="0"/>
    <n v="154"/>
    <s v="Sep 26"/>
    <n v="45.866304"/>
    <s v="Sep 26 45.87"/>
    <x v="0"/>
    <x v="0"/>
    <x v="0"/>
  </r>
  <r>
    <s v="OtsCC16ROGR_0052"/>
    <x v="2"/>
    <m/>
    <n v="98.52"/>
    <n v="1.1000000000000001"/>
    <s v="052"/>
    <x v="9"/>
    <x v="5"/>
    <n v="156.25"/>
    <s v="Sep 26"/>
    <n v="49.487328000000005"/>
    <s v="Sep 26 49.49"/>
    <x v="1"/>
    <x v="1"/>
    <x v="1"/>
  </r>
  <r>
    <s v="OtsCC16ROGR_0053"/>
    <x v="2"/>
    <m/>
    <n v="98.15"/>
    <n v="1.03"/>
    <s v="053"/>
    <x v="9"/>
    <x v="5"/>
    <n v="156.25"/>
    <s v="Sep 26"/>
    <n v="49.487328000000005"/>
    <s v="Sep 26 49.49"/>
    <x v="1"/>
    <x v="0"/>
    <x v="0"/>
  </r>
  <r>
    <s v="OtsCC16ROGR_0054"/>
    <x v="2"/>
    <n v="3.4977167682207453"/>
    <n v="67.53"/>
    <n v="4.9000000000000004"/>
    <s v="054"/>
    <x v="9"/>
    <x v="0"/>
    <n v="154"/>
    <s v="Sep 26"/>
    <n v="45.866304"/>
    <s v="Sep 26 45.87"/>
    <x v="0"/>
    <x v="1"/>
    <x v="1"/>
  </r>
  <r>
    <s v="OtsCC16ROGR_0055"/>
    <x v="2"/>
    <n v="0.21198283443762092"/>
    <n v="0.37"/>
    <n v="11.11"/>
    <s v="055"/>
    <x v="9"/>
    <x v="0"/>
    <n v="154"/>
    <s v="Sep 26"/>
    <n v="45.866304"/>
    <s v="Sep 26 45.87"/>
    <x v="0"/>
    <x v="0"/>
    <x v="0"/>
  </r>
  <r>
    <s v="OtsCC16ROGR_0056"/>
    <x v="2"/>
    <n v="26.285871470264993"/>
    <n v="98.89"/>
    <n v="0.21"/>
    <s v="056"/>
    <x v="9"/>
    <x v="0"/>
    <n v="154"/>
    <s v="Sep 26"/>
    <n v="45.866304"/>
    <s v="Sep 26 45.87"/>
    <x v="1"/>
    <x v="0"/>
    <x v="0"/>
  </r>
  <r>
    <s v="OtsCC16ROGR_0057"/>
    <x v="2"/>
    <n v="2.9677596821266929"/>
    <n v="64.58"/>
    <n v="3.67"/>
    <s v="057"/>
    <x v="9"/>
    <x v="5"/>
    <n v="156.25"/>
    <s v="Sep 26"/>
    <n v="49.487328000000005"/>
    <s v="Sep 26 49.49"/>
    <x v="0"/>
    <x v="1"/>
    <x v="1"/>
  </r>
  <r>
    <s v="OtsCC16ROGR_0058"/>
    <x v="2"/>
    <n v="1.9078455099385878"/>
    <n v="98.89"/>
    <n v="0.43"/>
    <s v="058"/>
    <x v="9"/>
    <x v="0"/>
    <n v="154"/>
    <s v="Sep 26"/>
    <n v="45.866304"/>
    <s v="Sep 26 45.87"/>
    <x v="1"/>
    <x v="0"/>
    <x v="0"/>
  </r>
  <r>
    <s v="OtsCC16ROGR_0059"/>
    <x v="2"/>
    <n v="5.6175451125969538"/>
    <n v="76.75"/>
    <n v="4.49"/>
    <s v="059"/>
    <x v="9"/>
    <x v="0"/>
    <n v="154"/>
    <s v="Sep 26"/>
    <n v="45.866304"/>
    <s v="Sep 26 45.87"/>
    <x v="0"/>
    <x v="0"/>
    <x v="0"/>
  </r>
  <r>
    <s v="OtsCC16ROGR_0060"/>
    <x v="2"/>
    <n v="16.958626755009671"/>
    <n v="99.63"/>
    <n v="0.28000000000000003"/>
    <s v="060"/>
    <x v="9"/>
    <x v="5"/>
    <n v="156.25"/>
    <s v="Sep 26"/>
    <n v="49.487328000000005"/>
    <s v="Sep 26 49.49"/>
    <x v="1"/>
    <x v="0"/>
    <x v="0"/>
  </r>
  <r>
    <s v="OtsCC16ROGR_0061"/>
    <x v="2"/>
    <n v="0.63594850331286268"/>
    <n v="72.69"/>
    <n v="6.16"/>
    <s v="061"/>
    <x v="9"/>
    <x v="0"/>
    <n v="154"/>
    <s v="Sep 26"/>
    <n v="45.866304"/>
    <s v="Sep 26 45.87"/>
    <x v="0"/>
    <x v="0"/>
    <x v="0"/>
  </r>
  <r>
    <s v="OtsCC16ROGR_0062"/>
    <x v="2"/>
    <n v="0.63594850331286268"/>
    <n v="15.87"/>
    <n v="11.34"/>
    <s v="062"/>
    <x v="9"/>
    <x v="0"/>
    <n v="154"/>
    <s v="Sep 26"/>
    <n v="45.866304"/>
    <s v="Sep 26 45.87"/>
    <x v="0"/>
    <x v="0"/>
    <x v="0"/>
  </r>
  <r>
    <s v="OtsCC16ROGR_0063"/>
    <x v="2"/>
    <n v="4.0276738543147967"/>
    <n v="15.13"/>
    <n v="8.92"/>
    <s v="063"/>
    <x v="9"/>
    <x v="0"/>
    <n v="154"/>
    <s v="Sep 26"/>
    <n v="45.866304"/>
    <s v="Sep 26 45.87"/>
    <x v="0"/>
    <x v="0"/>
    <x v="2"/>
  </r>
  <r>
    <s v="OtsCC16ROGR_0064"/>
    <x v="2"/>
    <n v="0"/>
    <n v="1.85"/>
    <n v="1.75"/>
    <s v="064"/>
    <x v="9"/>
    <x v="5"/>
    <n v="156.25"/>
    <s v="Sep 26"/>
    <n v="49.487328000000005"/>
    <s v="Sep 26 49.49"/>
    <x v="0"/>
    <x v="0"/>
    <x v="2"/>
  </r>
  <r>
    <s v="OtsCC16ROGR_0065"/>
    <x v="2"/>
    <n v="2.5437940132514507"/>
    <n v="99.26"/>
    <n v="0.27"/>
    <s v="065"/>
    <x v="9"/>
    <x v="0"/>
    <n v="154"/>
    <s v="Sep 26"/>
    <n v="45.866304"/>
    <s v="Sep 26 45.87"/>
    <x v="1"/>
    <x v="1"/>
    <x v="1"/>
  </r>
  <r>
    <s v="OtsCC16ROGR_0066"/>
    <x v="2"/>
    <n v="0.31797425165643134"/>
    <n v="49.82"/>
    <n v="2.48"/>
    <s v="066"/>
    <x v="9"/>
    <x v="0"/>
    <n v="154"/>
    <s v="Sep 26"/>
    <n v="45.866304"/>
    <s v="Sep 26 45.87"/>
    <x v="0"/>
    <x v="0"/>
    <x v="0"/>
  </r>
  <r>
    <s v="OtsCC16ROGR_0067"/>
    <x v="2"/>
    <n v="3.2857339337831242"/>
    <n v="0"/>
    <n v="0"/>
    <s v="067"/>
    <x v="9"/>
    <x v="5"/>
    <n v="156.25"/>
    <s v="Sep 26"/>
    <n v="49.487328000000005"/>
    <s v="Sep 26 49.49"/>
    <x v="0"/>
    <x v="0"/>
    <x v="0"/>
  </r>
  <r>
    <s v="OtsCC16ROGR_0068"/>
    <x v="2"/>
    <n v="2.4378025960326402"/>
    <n v="6.27"/>
    <n v="4.37"/>
    <s v="068"/>
    <x v="9"/>
    <x v="0"/>
    <n v="154"/>
    <s v="Sep 26"/>
    <n v="45.866304"/>
    <s v="Sep 26 45.87"/>
    <x v="0"/>
    <x v="0"/>
    <x v="0"/>
  </r>
  <r>
    <s v="OtsCC16ROGR_0069"/>
    <x v="2"/>
    <m/>
    <n v="28.04"/>
    <n v="5.35"/>
    <s v="069"/>
    <x v="10"/>
    <x v="1"/>
    <n v="147.4"/>
    <s v="Sep 27"/>
    <n v="35.244633600000007"/>
    <s v="Sep 27 35.24"/>
    <x v="0"/>
    <x v="1"/>
    <x v="1"/>
  </r>
  <r>
    <s v="OtsCC16ROGR_0070"/>
    <x v="2"/>
    <n v="2.7556505598891445"/>
    <n v="99.26"/>
    <n v="0.57999999999999996"/>
    <s v="070"/>
    <x v="10"/>
    <x v="1"/>
    <n v="147.4"/>
    <s v="Sep 27"/>
    <n v="35.244633600000007"/>
    <s v="Sep 27 35.24"/>
    <x v="1"/>
    <x v="0"/>
    <x v="0"/>
  </r>
  <r>
    <s v="OtsCC16ROGR_0071"/>
    <x v="2"/>
    <n v="11.235090225193908"/>
    <n v="92.62"/>
    <n v="3.12"/>
    <s v="071"/>
    <x v="10"/>
    <x v="1"/>
    <n v="147.4"/>
    <s v="Sep 27"/>
    <n v="35.244633600000007"/>
    <s v="Sep 27 35.24"/>
    <x v="0"/>
    <x v="0"/>
    <x v="0"/>
  </r>
  <r>
    <s v="OtsCC16ROGR_0072"/>
    <x v="2"/>
    <n v="7.7373734569731623"/>
    <n v="99.26"/>
    <n v="0.56999999999999995"/>
    <s v="072"/>
    <x v="10"/>
    <x v="1"/>
    <n v="147.4"/>
    <s v="Sep 27"/>
    <n v="35.244633600000007"/>
    <s v="Sep 27 35.24"/>
    <x v="1"/>
    <x v="0"/>
    <x v="0"/>
  </r>
  <r>
    <s v="OtsCC16ROGR_0073"/>
    <x v="2"/>
    <n v="4.1336652715336077"/>
    <n v="93.73"/>
    <n v="2.61"/>
    <s v="073"/>
    <x v="10"/>
    <x v="1"/>
    <n v="147.4"/>
    <s v="Sep 27"/>
    <n v="35.244633600000007"/>
    <s v="Sep 27 35.24"/>
    <x v="0"/>
    <x v="0"/>
    <x v="0"/>
  </r>
  <r>
    <s v="OtsCC16ROGR_0074"/>
    <x v="2"/>
    <m/>
    <n v="14.39"/>
    <n v="9.48"/>
    <s v="074"/>
    <x v="10"/>
    <x v="2"/>
    <n v="150"/>
    <s v="Sep 27"/>
    <n v="39.428927999999999"/>
    <s v="Sep 27 39.43"/>
    <x v="0"/>
    <x v="0"/>
    <x v="0"/>
  </r>
  <r>
    <s v="OtsCC16ROGR_0075"/>
    <x v="2"/>
    <m/>
    <n v="24.72"/>
    <n v="11.6"/>
    <s v="075"/>
    <x v="10"/>
    <x v="2"/>
    <n v="150"/>
    <s v="Sep 27"/>
    <n v="39.428927999999999"/>
    <s v="Sep 27 39.43"/>
    <x v="0"/>
    <x v="0"/>
    <x v="0"/>
  </r>
  <r>
    <s v="OtsCC16ROGR_0076"/>
    <x v="2"/>
    <n v="30.313545324579785"/>
    <n v="99.26"/>
    <n v="0.23"/>
    <s v="076"/>
    <x v="10"/>
    <x v="2"/>
    <n v="150"/>
    <s v="Sep 27"/>
    <n v="39.428927999999999"/>
    <s v="Sep 27 39.43"/>
    <x v="1"/>
    <x v="0"/>
    <x v="0"/>
  </r>
  <r>
    <s v="OtsCC16ROGR_0077"/>
    <x v="2"/>
    <n v="5.6175451125969538"/>
    <n v="0"/>
    <n v="0"/>
    <s v="077"/>
    <x v="10"/>
    <x v="2"/>
    <n v="150"/>
    <s v="Sep 27"/>
    <n v="39.428927999999999"/>
    <s v="Sep 27 39.43"/>
    <x v="0"/>
    <x v="2"/>
    <x v="2"/>
  </r>
  <r>
    <s v="OtsCC16ROGR_0078"/>
    <x v="2"/>
    <n v="7.8433648741919724"/>
    <n v="99.26"/>
    <n v="0.22"/>
    <s v="078"/>
    <x v="10"/>
    <x v="2"/>
    <n v="150"/>
    <s v="Sep 27"/>
    <n v="39.428927999999999"/>
    <s v="Sep 27 39.43"/>
    <x v="1"/>
    <x v="0"/>
    <x v="0"/>
  </r>
  <r>
    <s v="OtsCC16ROGR_0079"/>
    <x v="2"/>
    <n v="1.1659055894069148"/>
    <n v="14.39"/>
    <n v="5.0999999999999996"/>
    <s v="079"/>
    <x v="10"/>
    <x v="2"/>
    <n v="150"/>
    <s v="Sep 27"/>
    <n v="39.428927999999999"/>
    <s v="Sep 27 39.43"/>
    <x v="0"/>
    <x v="0"/>
    <x v="0"/>
  </r>
  <r>
    <s v="OtsCC16ROGR_0080"/>
    <x v="2"/>
    <n v="0.42396566887524184"/>
    <n v="90.04"/>
    <n v="1.22"/>
    <s v="080"/>
    <x v="10"/>
    <x v="2"/>
    <n v="150"/>
    <s v="Sep 27"/>
    <n v="39.428927999999999"/>
    <s v="Sep 27 39.43"/>
    <x v="1"/>
    <x v="1"/>
    <x v="1"/>
  </r>
  <r>
    <s v="OtsCC16ROGR_0081"/>
    <x v="2"/>
    <n v="0.63594850331286268"/>
    <n v="86.35"/>
    <n v="3.67"/>
    <s v="081"/>
    <x v="10"/>
    <x v="2"/>
    <n v="150"/>
    <s v="Sep 27"/>
    <n v="39.428927999999999"/>
    <s v="Sep 27 39.43"/>
    <x v="0"/>
    <x v="2"/>
    <x v="2"/>
  </r>
  <r>
    <s v="OtsCC16ROGR_0082"/>
    <x v="2"/>
    <n v="1.5898712582821568"/>
    <n v="0.37"/>
    <n v="9.09"/>
    <s v="082"/>
    <x v="10"/>
    <x v="2"/>
    <n v="150"/>
    <s v="Sep 27"/>
    <n v="39.428927999999999"/>
    <s v="Sep 27 39.43"/>
    <x v="0"/>
    <x v="0"/>
    <x v="0"/>
  </r>
  <r>
    <s v="OtsCC16ROGR_0083"/>
    <x v="2"/>
    <n v="0.84793133775048368"/>
    <n v="9.23"/>
    <n v="7.43"/>
    <s v="083"/>
    <x v="10"/>
    <x v="2"/>
    <n v="150"/>
    <s v="Sep 27"/>
    <n v="39.428927999999999"/>
    <s v="Sep 27 39.43"/>
    <x v="0"/>
    <x v="0"/>
    <x v="0"/>
  </r>
  <r>
    <s v="OtsCC16ROGR_0084"/>
    <x v="2"/>
    <n v="1.9078455099385878"/>
    <n v="96.31"/>
    <n v="1.08"/>
    <s v="084"/>
    <x v="10"/>
    <x v="2"/>
    <n v="150"/>
    <s v="Sep 27"/>
    <n v="39.428927999999999"/>
    <s v="Sep 27 39.43"/>
    <x v="1"/>
    <x v="0"/>
    <x v="0"/>
  </r>
  <r>
    <s v="OtsCC16ROGR_0085"/>
    <x v="2"/>
    <n v="2.2258197615950195"/>
    <n v="98.89"/>
    <n v="0.34"/>
    <s v="085"/>
    <x v="10"/>
    <x v="2"/>
    <n v="150"/>
    <s v="Sep 27"/>
    <n v="39.428927999999999"/>
    <s v="Sep 27 39.43"/>
    <x v="1"/>
    <x v="0"/>
    <x v="0"/>
  </r>
  <r>
    <s v="OtsCC16ROGR_0086"/>
    <x v="2"/>
    <n v="40.382729960366781"/>
    <n v="98.89"/>
    <n v="0.43"/>
    <s v="086"/>
    <x v="10"/>
    <x v="1"/>
    <n v="147.4"/>
    <s v="Sep 27"/>
    <n v="35.244633600000007"/>
    <s v="Sep 27 35.24"/>
    <x v="1"/>
    <x v="0"/>
    <x v="0"/>
  </r>
  <r>
    <s v="OtsCC16ROGR_0087"/>
    <x v="2"/>
    <n v="5.8295279470345749"/>
    <n v="99.63"/>
    <n v="0.33"/>
    <s v="087"/>
    <x v="10"/>
    <x v="1"/>
    <n v="147.4"/>
    <s v="Sep 27"/>
    <n v="35.244633600000007"/>
    <s v="Sep 27 35.24"/>
    <x v="1"/>
    <x v="0"/>
    <x v="0"/>
  </r>
  <r>
    <s v="OtsCC16ROGR_0088"/>
    <x v="2"/>
    <m/>
    <n v="10.33"/>
    <n v="10.59"/>
    <s v="088"/>
    <x v="11"/>
    <x v="3"/>
    <n v="144.19999999999999"/>
    <s v="Sep 28"/>
    <n v="30.094732799999981"/>
    <s v="Sep 28 30.09"/>
    <x v="0"/>
    <x v="0"/>
    <x v="2"/>
  </r>
  <r>
    <s v="OtsCC16ROGR_0089"/>
    <x v="2"/>
    <m/>
    <n v="53.87"/>
    <n v="7.98"/>
    <s v="089"/>
    <x v="11"/>
    <x v="3"/>
    <n v="144.19999999999999"/>
    <s v="Sep 28"/>
    <n v="30.094732799999981"/>
    <s v="Sep 28 30.09"/>
    <x v="0"/>
    <x v="0"/>
    <x v="0"/>
  </r>
  <r>
    <s v="OtsCC16ROGR_0090"/>
    <x v="2"/>
    <n v="1.2124862463512234"/>
    <n v="79.7"/>
    <n v="5.25"/>
    <s v="090"/>
    <x v="11"/>
    <x v="3"/>
    <n v="144.19999999999999"/>
    <s v="Sep 28"/>
    <n v="30.094732799999981"/>
    <s v="Sep 28 30.09"/>
    <x v="0"/>
    <x v="0"/>
    <x v="0"/>
  </r>
  <r>
    <s v="OtsCC16ROGR_0091"/>
    <x v="2"/>
    <n v="1.9078455099385878"/>
    <n v="65.31"/>
    <n v="7.06"/>
    <s v="091"/>
    <x v="11"/>
    <x v="3"/>
    <n v="144.19999999999999"/>
    <s v="Sep 28"/>
    <n v="30.094732799999981"/>
    <s v="Sep 28 30.09"/>
    <x v="0"/>
    <x v="0"/>
    <x v="1"/>
  </r>
  <r>
    <s v="OtsCC16ROGR_0092"/>
    <x v="2"/>
    <n v="2.5437940132514507"/>
    <n v="92.25"/>
    <n v="1.89"/>
    <s v="092"/>
    <x v="11"/>
    <x v="3"/>
    <n v="144.19999999999999"/>
    <s v="Sep 28"/>
    <n v="30.094732799999981"/>
    <s v="Sep 28 30.09"/>
    <x v="1"/>
    <x v="0"/>
    <x v="0"/>
  </r>
  <r>
    <s v="OtsCC16ROGR_0093"/>
    <x v="2"/>
    <n v="29.677596821266931"/>
    <n v="98.15"/>
    <n v="1.06"/>
    <s v="093"/>
    <x v="11"/>
    <x v="3"/>
    <n v="144.19999999999999"/>
    <s v="Sep 28"/>
    <n v="30.094732799999981"/>
    <s v="Sep 28 30.09"/>
    <x v="1"/>
    <x v="0"/>
    <x v="0"/>
  </r>
  <r>
    <s v="OtsCC16ROGR_0094"/>
    <x v="2"/>
    <n v="5.0875880265029014"/>
    <n v="85.61"/>
    <n v="2.62"/>
    <s v="094"/>
    <x v="11"/>
    <x v="3"/>
    <n v="144.19999999999999"/>
    <s v="Sep 28"/>
    <n v="30.094732799999981"/>
    <s v="Sep 28 30.09"/>
    <x v="0"/>
    <x v="0"/>
    <x v="0"/>
  </r>
  <r>
    <s v="OtsCC16ROGR_0095"/>
    <x v="2"/>
    <n v="1.9078455099385878"/>
    <n v="99.26"/>
    <n v="1.01"/>
    <s v="095"/>
    <x v="11"/>
    <x v="3"/>
    <n v="144.19999999999999"/>
    <s v="Sep 28"/>
    <n v="30.094732799999981"/>
    <s v="Sep 28 30.09"/>
    <x v="1"/>
    <x v="0"/>
    <x v="0"/>
  </r>
  <r>
    <s v="OtsCC16ROGR_0096"/>
    <x v="2"/>
    <n v="2.4378025960326402"/>
    <n v="80.069999999999993"/>
    <n v="4.37"/>
    <s v="096"/>
    <x v="11"/>
    <x v="3"/>
    <n v="144.19999999999999"/>
    <s v="Sep 28"/>
    <n v="30.094732799999981"/>
    <s v="Sep 28 30.09"/>
    <x v="0"/>
    <x v="1"/>
    <x v="1"/>
  </r>
  <r>
    <s v="OtsCC16ROGR_0097"/>
    <x v="2"/>
    <n v="0.31797425165643134"/>
    <n v="51.29"/>
    <n v="9.5500000000000007"/>
    <s v="097"/>
    <x v="11"/>
    <x v="3"/>
    <n v="144.19999999999999"/>
    <s v="Sep 28"/>
    <n v="30.094732799999981"/>
    <s v="Sep 28 30.09"/>
    <x v="0"/>
    <x v="0"/>
    <x v="0"/>
  </r>
  <r>
    <s v="OtsCC16ROGR_0098"/>
    <x v="2"/>
    <n v="3.6037081854395558"/>
    <n v="0"/>
    <n v="0"/>
    <s v="098"/>
    <x v="11"/>
    <x v="3"/>
    <n v="144.19999999999999"/>
    <s v="Sep 28"/>
    <n v="30.094732799999981"/>
    <s v="Sep 28 30.09"/>
    <x v="0"/>
    <x v="0"/>
    <x v="0"/>
  </r>
  <r>
    <s v="OtsCC16ROGR_0099"/>
    <x v="2"/>
    <n v="0"/>
    <n v="8.1199999999999992"/>
    <n v="6.07"/>
    <s v="099"/>
    <x v="11"/>
    <x v="3"/>
    <n v="144.19999999999999"/>
    <s v="Sep 28"/>
    <n v="30.094732799999981"/>
    <s v="Sep 28 30.09"/>
    <x v="0"/>
    <x v="2"/>
    <x v="2"/>
  </r>
  <r>
    <s v="OtsCC16ROGR_0100"/>
    <x v="2"/>
    <n v="0.52995708609405223"/>
    <n v="25.09"/>
    <n v="4.41"/>
    <s v="100"/>
    <x v="11"/>
    <x v="3"/>
    <n v="144.19999999999999"/>
    <s v="Sep 28"/>
    <n v="30.094732799999981"/>
    <s v="Sep 28 30.09"/>
    <x v="0"/>
    <x v="1"/>
    <x v="0"/>
  </r>
  <r>
    <s v="OtsCC16ROGR_0101"/>
    <x v="2"/>
    <n v="2.3318111788138296"/>
    <n v="3.32"/>
    <n v="7.14"/>
    <s v="101"/>
    <x v="11"/>
    <x v="3"/>
    <n v="144.19999999999999"/>
    <s v="Sep 28"/>
    <n v="30.094732799999981"/>
    <s v="Sep 28 30.09"/>
    <x v="0"/>
    <x v="0"/>
    <x v="0"/>
  </r>
  <r>
    <s v="OtsCC16ROGR_0102"/>
    <x v="2"/>
    <n v="13.142935735132497"/>
    <n v="99.63"/>
    <n v="0.23"/>
    <s v="102"/>
    <x v="11"/>
    <x v="3"/>
    <n v="144.19999999999999"/>
    <s v="Sep 28"/>
    <n v="30.094732799999981"/>
    <s v="Sep 28 30.09"/>
    <x v="1"/>
    <x v="1"/>
    <x v="1"/>
  </r>
  <r>
    <s v="OtsCC16ROGR_0103"/>
    <x v="2"/>
    <n v="3.9216824370959862"/>
    <n v="99.63"/>
    <n v="0.33"/>
    <s v="103"/>
    <x v="11"/>
    <x v="3"/>
    <n v="144.19999999999999"/>
    <s v="Sep 28"/>
    <n v="30.094732799999981"/>
    <s v="Sep 28 30.09"/>
    <x v="1"/>
    <x v="0"/>
    <x v="0"/>
  </r>
  <r>
    <s v="OtsCC16ROGR_0104"/>
    <x v="2"/>
    <n v="2.1198283443762089"/>
    <n v="99.26"/>
    <n v="0.55000000000000004"/>
    <s v="104"/>
    <x v="11"/>
    <x v="3"/>
    <n v="144.19999999999999"/>
    <s v="Sep 28"/>
    <n v="30.094732799999981"/>
    <s v="Sep 28 30.09"/>
    <x v="1"/>
    <x v="0"/>
    <x v="0"/>
  </r>
  <r>
    <s v="OtsCC16ROGR_0105"/>
    <x v="2"/>
    <n v="2.8617682649078824"/>
    <n v="93.73"/>
    <n v="1.1599999999999999"/>
    <s v="105"/>
    <x v="11"/>
    <x v="3"/>
    <n v="144.19999999999999"/>
    <s v="Sep 28"/>
    <n v="30.094732799999981"/>
    <s v="Sep 28 30.09"/>
    <x v="1"/>
    <x v="1"/>
    <x v="1"/>
  </r>
  <r>
    <s v="OtsCC16ROGR_0106"/>
    <x v="2"/>
    <n v="24.166043125888784"/>
    <n v="97.79"/>
    <n v="0.77"/>
    <s v="106"/>
    <x v="11"/>
    <x v="3"/>
    <n v="144.19999999999999"/>
    <s v="Sep 28"/>
    <n v="30.094732799999981"/>
    <s v="Sep 28 30.09"/>
    <x v="1"/>
    <x v="1"/>
    <x v="1"/>
  </r>
  <r>
    <s v="OtsCC16ROGR_0107"/>
    <x v="2"/>
    <n v="0.63594850331286268"/>
    <n v="47.23"/>
    <n v="4.87"/>
    <s v="107"/>
    <x v="11"/>
    <x v="3"/>
    <n v="144.19999999999999"/>
    <s v="Sep 28"/>
    <n v="30.094732799999981"/>
    <s v="Sep 28 30.09"/>
    <x v="0"/>
    <x v="0"/>
    <x v="1"/>
  </r>
  <r>
    <s v="OtsCC16ROGR_0108"/>
    <x v="2"/>
    <n v="0.95392275496929391"/>
    <n v="22.14"/>
    <n v="5.61"/>
    <s v="108"/>
    <x v="11"/>
    <x v="3"/>
    <n v="144.19999999999999"/>
    <s v="Sep 28"/>
    <n v="30.094732799999981"/>
    <s v="Sep 28 30.09"/>
    <x v="0"/>
    <x v="0"/>
    <x v="0"/>
  </r>
  <r>
    <s v="OtsCC16ROGR_0109"/>
    <x v="2"/>
    <n v="2.9677596821266929"/>
    <n v="0"/>
    <n v="0"/>
    <s v="109"/>
    <x v="11"/>
    <x v="3"/>
    <n v="144.19999999999999"/>
    <s v="Sep 28"/>
    <n v="30.094732799999981"/>
    <s v="Sep 28 30.09"/>
    <x v="0"/>
    <x v="2"/>
    <x v="2"/>
  </r>
  <r>
    <s v="OtsCC16ROGR_0110"/>
    <x v="2"/>
    <n v="29.253631152391687"/>
    <n v="99.63"/>
    <n v="0.14000000000000001"/>
    <s v="110"/>
    <x v="11"/>
    <x v="3"/>
    <n v="144.19999999999999"/>
    <s v="Sep 28"/>
    <n v="30.094732799999981"/>
    <s v="Sep 28 30.09"/>
    <x v="1"/>
    <x v="1"/>
    <x v="1"/>
  </r>
  <r>
    <s v="OtsCC16ROGR_0111"/>
    <x v="2"/>
    <n v="1.5898712582821568"/>
    <n v="99.63"/>
    <n v="0.39"/>
    <s v="111"/>
    <x v="11"/>
    <x v="3"/>
    <n v="144.19999999999999"/>
    <s v="Sep 28"/>
    <n v="30.094732799999981"/>
    <s v="Sep 28 30.09"/>
    <x v="1"/>
    <x v="1"/>
    <x v="1"/>
  </r>
  <r>
    <s v="OtsCC16ROGR_0112"/>
    <x v="2"/>
    <n v="3.9216824370959862"/>
    <n v="99.63"/>
    <n v="0.27"/>
    <s v="112"/>
    <x v="11"/>
    <x v="3"/>
    <n v="144.19999999999999"/>
    <s v="Sep 28"/>
    <n v="30.094732799999981"/>
    <s v="Sep 28 30.09"/>
    <x v="1"/>
    <x v="1"/>
    <x v="1"/>
  </r>
  <r>
    <s v="OtsCC16ROGR_0113"/>
    <x v="2"/>
    <n v="4.1336652715336077"/>
    <n v="39.479999999999997"/>
    <n v="3.58"/>
    <s v="113"/>
    <x v="11"/>
    <x v="3"/>
    <n v="144.19999999999999"/>
    <s v="Sep 28"/>
    <n v="30.094732799999981"/>
    <s v="Sep 28 30.09"/>
    <x v="0"/>
    <x v="0"/>
    <x v="0"/>
  </r>
  <r>
    <s v="OtsCC16ROGR_0114"/>
    <x v="2"/>
    <n v="0.63594850331286268"/>
    <n v="87.82"/>
    <n v="1.9"/>
    <s v="114"/>
    <x v="11"/>
    <x v="3"/>
    <n v="144.19999999999999"/>
    <s v="Sep 28"/>
    <n v="30.094732799999981"/>
    <s v="Sep 28 30.09"/>
    <x v="0"/>
    <x v="0"/>
    <x v="0"/>
  </r>
  <r>
    <s v="OtsCC16ROGR_0115"/>
    <x v="2"/>
    <n v="7.4193992053167328"/>
    <n v="99.63"/>
    <n v="0.55000000000000004"/>
    <s v="115"/>
    <x v="11"/>
    <x v="3"/>
    <n v="144.19999999999999"/>
    <s v="Sep 28"/>
    <n v="30.094732799999981"/>
    <s v="Sep 28 30.09"/>
    <x v="1"/>
    <x v="0"/>
    <x v="0"/>
  </r>
  <r>
    <s v="OtsCC16ROGR_0116"/>
    <x v="2"/>
    <m/>
    <n v="21.4"/>
    <n v="11.32"/>
    <s v="116"/>
    <x v="11"/>
    <x v="6"/>
    <n v="140"/>
    <s v="Sep 28"/>
    <n v="23.335488000000002"/>
    <s v="Sep 28 23.34"/>
    <x v="0"/>
    <x v="2"/>
    <x v="2"/>
  </r>
  <r>
    <s v="OtsCC16ROGR_0117"/>
    <x v="2"/>
    <m/>
    <n v="99.26"/>
    <n v="1.08"/>
    <s v="117"/>
    <x v="11"/>
    <x v="6"/>
    <n v="140"/>
    <s v="Sep 28"/>
    <n v="23.335488000000002"/>
    <s v="Sep 28 23.34"/>
    <x v="1"/>
    <x v="1"/>
    <x v="0"/>
  </r>
  <r>
    <s v="OtsCC16ROGR_0118"/>
    <x v="2"/>
    <n v="1.5898712582821568"/>
    <n v="80.069999999999993"/>
    <n v="1.64"/>
    <s v="118"/>
    <x v="11"/>
    <x v="6"/>
    <n v="140"/>
    <s v="Sep 28"/>
    <n v="23.335488000000002"/>
    <s v="Sep 28 23.34"/>
    <x v="0"/>
    <x v="1"/>
    <x v="1"/>
  </r>
  <r>
    <s v="OtsCC16ROGR_0119"/>
    <x v="2"/>
    <n v="1.5898712582821568"/>
    <n v="69.37"/>
    <n v="2.2200000000000002"/>
    <s v="119"/>
    <x v="11"/>
    <x v="6"/>
    <n v="140"/>
    <s v="Sep 28"/>
    <n v="23.335488000000002"/>
    <s v="Sep 28 23.34"/>
    <x v="0"/>
    <x v="1"/>
    <x v="1"/>
  </r>
  <r>
    <s v="OtsCC16ROGR_0120"/>
    <x v="2"/>
    <n v="4.723412904462803"/>
    <n v="30.26"/>
    <n v="6.2"/>
    <s v="120"/>
    <x v="11"/>
    <x v="6"/>
    <n v="140"/>
    <s v="Sep 28"/>
    <n v="23.335488000000002"/>
    <s v="Sep 28 23.34"/>
    <x v="0"/>
    <x v="0"/>
    <x v="0"/>
  </r>
  <r>
    <s v="OtsCC16ROGR_0121"/>
    <x v="2"/>
    <n v="2.1888986630437377"/>
    <n v="36.53"/>
    <n v="4.18"/>
    <s v="121"/>
    <x v="11"/>
    <x v="6"/>
    <n v="140"/>
    <s v="Sep 28"/>
    <n v="23.335488000000002"/>
    <s v="Sep 28 23.34"/>
    <x v="0"/>
    <x v="3"/>
    <x v="3"/>
  </r>
  <r>
    <s v="OtsCC16ROGR_0122"/>
    <x v="2"/>
    <n v="1.6128726990848594"/>
    <n v="44.65"/>
    <n v="7.19"/>
    <s v="122"/>
    <x v="11"/>
    <x v="6"/>
    <n v="140"/>
    <s v="Sep 28"/>
    <n v="23.335488000000002"/>
    <s v="Sep 28 23.34"/>
    <x v="0"/>
    <x v="0"/>
    <x v="0"/>
  </r>
  <r>
    <s v="OtsCC16ROGR_0123"/>
    <x v="2"/>
    <n v="5.8754648323805583"/>
    <n v="99.63"/>
    <n v="0.44"/>
    <s v="123"/>
    <x v="11"/>
    <x v="6"/>
    <n v="140"/>
    <s v="Sep 28"/>
    <n v="23.335488000000002"/>
    <s v="Sep 28 23.34"/>
    <x v="1"/>
    <x v="0"/>
    <x v="0"/>
  </r>
  <r>
    <s v="OtsCC16ROGR_0124"/>
    <x v="2"/>
    <n v="1.2672571207095322"/>
    <n v="75.28"/>
    <n v="5.94"/>
    <s v="124"/>
    <x v="11"/>
    <x v="6"/>
    <n v="140"/>
    <s v="Sep 28"/>
    <n v="23.335488000000002"/>
    <s v="Sep 28 23.34"/>
    <x v="0"/>
    <x v="0"/>
    <x v="0"/>
  </r>
  <r>
    <s v="OtsCC16ROGR_0125"/>
    <x v="2"/>
    <n v="0.92164154233420537"/>
    <n v="0"/>
    <n v="0"/>
    <s v="125"/>
    <x v="11"/>
    <x v="6"/>
    <n v="140"/>
    <s v="Sep 28"/>
    <n v="23.335488000000002"/>
    <s v="Sep 28 23.34"/>
    <x v="0"/>
    <x v="1"/>
    <x v="3"/>
  </r>
  <r>
    <s v="OtsCC16ROGR_0126"/>
    <x v="2"/>
    <n v="7.9026502957507008"/>
    <n v="99.26"/>
    <n v="0.54"/>
    <s v="126"/>
    <x v="11"/>
    <x v="6"/>
    <n v="140"/>
    <s v="Sep 28"/>
    <n v="23.335488000000002"/>
    <s v="Sep 28 23.34"/>
    <x v="1"/>
    <x v="0"/>
    <x v="0"/>
  </r>
  <r>
    <s v="OtsCC16ROGR_0127"/>
    <x v="2"/>
    <n v="2.6684273725911458"/>
    <n v="14.76"/>
    <n v="6.14"/>
    <s v="127"/>
    <x v="11"/>
    <x v="6"/>
    <n v="140"/>
    <s v="Sep 28"/>
    <n v="23.335488000000002"/>
    <s v="Sep 28 23.34"/>
    <x v="0"/>
    <x v="0"/>
    <x v="0"/>
  </r>
  <r>
    <s v="OtsCC16ROGR_0128"/>
    <x v="2"/>
    <n v="7.2868593636142824"/>
    <n v="99.63"/>
    <n v="0.33"/>
    <s v="128"/>
    <x v="11"/>
    <x v="6"/>
    <n v="140"/>
    <s v="Sep 28"/>
    <n v="23.335488000000002"/>
    <s v="Sep 28 23.34"/>
    <x v="1"/>
    <x v="0"/>
    <x v="0"/>
  </r>
  <r>
    <s v="OtsCC16ROGR_0129"/>
    <x v="2"/>
    <n v="10.776341312387318"/>
    <n v="0"/>
    <n v="0"/>
    <s v="129"/>
    <x v="11"/>
    <x v="6"/>
    <n v="140"/>
    <s v="Sep 28"/>
    <n v="23.335488000000002"/>
    <s v="Sep 28 23.34"/>
    <x v="0"/>
    <x v="2"/>
    <x v="2"/>
  </r>
  <r>
    <s v="OtsCC16ROGR_0130"/>
    <x v="2"/>
    <n v="1.2315818642728364"/>
    <n v="5.17"/>
    <n v="3.4"/>
    <s v="130"/>
    <x v="11"/>
    <x v="6"/>
    <n v="140"/>
    <s v="Sep 28"/>
    <n v="23.335488000000002"/>
    <s v="Sep 28 23.34"/>
    <x v="0"/>
    <x v="0"/>
    <x v="0"/>
  </r>
  <r>
    <s v="OtsCC16ROGR_0131"/>
    <x v="2"/>
    <n v="1.1289500422501"/>
    <n v="98.89"/>
    <n v="0.64"/>
    <s v="131"/>
    <x v="11"/>
    <x v="6"/>
    <n v="140"/>
    <s v="Sep 28"/>
    <n v="23.335488000000002"/>
    <s v="Sep 28 23.34"/>
    <x v="1"/>
    <x v="0"/>
    <x v="0"/>
  </r>
  <r>
    <s v="OtsCC16ROGR_0132"/>
    <x v="2"/>
    <n v="1.5394773303410456"/>
    <n v="2.21"/>
    <n v="4.26"/>
    <s v="132"/>
    <x v="11"/>
    <x v="6"/>
    <n v="140"/>
    <s v="Sep 28"/>
    <n v="23.335488000000002"/>
    <s v="Sep 28 23.34"/>
    <x v="0"/>
    <x v="1"/>
    <x v="0"/>
  </r>
  <r>
    <s v="OtsCC16ROGR_0133"/>
    <x v="2"/>
    <n v="0.61579093213641822"/>
    <n v="96.68"/>
    <n v="0.99"/>
    <s v="133"/>
    <x v="11"/>
    <x v="6"/>
    <n v="140"/>
    <s v="Sep 28"/>
    <n v="23.335488000000002"/>
    <s v="Sep 28 23.34"/>
    <x v="0"/>
    <x v="0"/>
    <x v="0"/>
  </r>
  <r>
    <s v="OtsCC16ROGR_0134"/>
    <x v="2"/>
    <n v="1.1289500422501"/>
    <n v="0"/>
    <n v="0"/>
    <s v="134"/>
    <x v="11"/>
    <x v="6"/>
    <n v="140"/>
    <s v="Sep 28"/>
    <n v="23.335488000000002"/>
    <s v="Sep 28 23.34"/>
    <x v="0"/>
    <x v="0"/>
    <x v="0"/>
  </r>
  <r>
    <s v="OtsCC16ROGR_0135"/>
    <x v="2"/>
    <n v="2.2579000845002"/>
    <n v="0"/>
    <n v="0"/>
    <s v="135"/>
    <x v="11"/>
    <x v="6"/>
    <n v="140"/>
    <s v="Sep 28"/>
    <n v="23.335488000000002"/>
    <s v="Sep 28 23.34"/>
    <x v="0"/>
    <x v="0"/>
    <x v="0"/>
  </r>
  <r>
    <s v="OtsCC16ROGR_0136"/>
    <x v="2"/>
    <n v="22.37373720095653"/>
    <n v="98.89"/>
    <n v="0.22"/>
    <s v="136"/>
    <x v="11"/>
    <x v="6"/>
    <n v="140"/>
    <s v="Sep 28"/>
    <n v="23.335488000000002"/>
    <s v="Sep 28 23.34"/>
    <x v="1"/>
    <x v="1"/>
    <x v="1"/>
  </r>
  <r>
    <s v="OtsCC16ROGR_0137"/>
    <x v="2"/>
    <n v="3.6947455928185091"/>
    <n v="1.48"/>
    <n v="9.6199999999999992"/>
    <s v="137"/>
    <x v="11"/>
    <x v="6"/>
    <n v="140"/>
    <s v="Sep 28"/>
    <n v="23.335488000000002"/>
    <s v="Sep 28 23.34"/>
    <x v="0"/>
    <x v="0"/>
    <x v="0"/>
  </r>
  <r>
    <s v="OtsCC16ROGR_0138"/>
    <x v="2"/>
    <m/>
    <n v="28.78"/>
    <n v="7.81"/>
    <s v="138"/>
    <x v="12"/>
    <x v="7"/>
    <n v="136.6"/>
    <s v="Sep 29"/>
    <n v="17.863718399999993"/>
    <s v="Sep 29 17.86"/>
    <x v="0"/>
    <x v="0"/>
    <x v="0"/>
  </r>
  <r>
    <s v="OtsCC16ROGR_0139"/>
    <x v="2"/>
    <m/>
    <n v="95.2"/>
    <n v="2.12"/>
    <s v="139"/>
    <x v="12"/>
    <x v="7"/>
    <n v="136.6"/>
    <s v="Sep 29"/>
    <n v="17.863718399999993"/>
    <s v="Sep 29 17.86"/>
    <x v="1"/>
    <x v="0"/>
    <x v="0"/>
  </r>
  <r>
    <s v="OtsCC16ROGR_0140"/>
    <x v="2"/>
    <n v="1.950004618431991"/>
    <n v="95.2"/>
    <n v="1.03"/>
    <s v="140"/>
    <x v="12"/>
    <x v="7"/>
    <n v="136.6"/>
    <s v="Sep 29"/>
    <n v="17.863718399999993"/>
    <s v="Sep 29 17.86"/>
    <x v="1"/>
    <x v="0"/>
    <x v="0"/>
  </r>
  <r>
    <s v="OtsCC16ROGR_0141"/>
    <x v="2"/>
    <n v="8.1079139397961733"/>
    <n v="71.22"/>
    <n v="2.66"/>
    <s v="141"/>
    <x v="12"/>
    <x v="7"/>
    <n v="136.6"/>
    <s v="Sep 29"/>
    <n v="17.863718399999993"/>
    <s v="Sep 29 17.86"/>
    <x v="0"/>
    <x v="0"/>
    <x v="0"/>
  </r>
  <r>
    <s v="OtsCC16ROGR_0142"/>
    <x v="2"/>
    <n v="6.5684366094551283"/>
    <n v="99.63"/>
    <n v="0.24"/>
    <s v="142"/>
    <x v="12"/>
    <x v="7"/>
    <n v="136.6"/>
    <s v="Sep 29"/>
    <n v="17.863718399999993"/>
    <s v="Sep 29 17.86"/>
    <x v="0"/>
    <x v="0"/>
    <x v="0"/>
  </r>
  <r>
    <s v="OtsCC16ROGR_0143"/>
    <x v="2"/>
    <m/>
    <n v="92.62"/>
    <n v="2.57"/>
    <s v="143"/>
    <x v="12"/>
    <x v="8"/>
    <n v="133"/>
    <s v="Sep 29"/>
    <n v="12.070080000000001"/>
    <s v="Sep 29 12.07"/>
    <x v="0"/>
    <x v="1"/>
    <x v="1"/>
  </r>
  <r>
    <s v="OtsCC16ROGR_0144"/>
    <x v="2"/>
    <m/>
    <n v="99.63"/>
    <n v="0.35"/>
    <s v="144"/>
    <x v="12"/>
    <x v="8"/>
    <n v="133"/>
    <s v="Sep 29"/>
    <n v="12.070080000000001"/>
    <s v="Sep 29 12.07"/>
    <x v="1"/>
    <x v="1"/>
    <x v="1"/>
  </r>
  <r>
    <s v="OtsCC16ROGR_0145"/>
    <x v="2"/>
    <n v="6.8763320755233375"/>
    <n v="80.81"/>
    <n v="2.77"/>
    <s v="145"/>
    <x v="12"/>
    <x v="8"/>
    <n v="133"/>
    <s v="Sep 29"/>
    <n v="12.070080000000001"/>
    <s v="Sep 29 12.07"/>
    <x v="0"/>
    <x v="0"/>
    <x v="0"/>
  </r>
  <r>
    <s v="OtsCC16ROGR_0146"/>
    <x v="2"/>
    <n v="5.1315911011368183"/>
    <n v="17.71"/>
    <n v="2.82"/>
    <s v="146"/>
    <x v="12"/>
    <x v="8"/>
    <n v="133"/>
    <s v="Sep 29"/>
    <n v="12.070080000000001"/>
    <s v="Sep 29 12.07"/>
    <x v="0"/>
    <x v="1"/>
    <x v="1"/>
  </r>
  <r>
    <s v="OtsCC16ROGR_0147"/>
    <x v="2"/>
    <m/>
    <n v="33.950000000000003"/>
    <n v="9.8800000000000008"/>
    <s v="147"/>
    <x v="13"/>
    <x v="4"/>
    <n v="155.5"/>
    <s v="Sep 30"/>
    <n v="48.280320000000003"/>
    <s v="Sep 30 48.28"/>
    <x v="0"/>
    <x v="0"/>
    <x v="0"/>
  </r>
  <r>
    <s v="OtsCC16ROGR_0148"/>
    <x v="2"/>
    <m/>
    <n v="77.86"/>
    <n v="4.71"/>
    <s v="148"/>
    <x v="13"/>
    <x v="4"/>
    <n v="155.5"/>
    <s v="Sep 30"/>
    <n v="48.280320000000003"/>
    <s v="Sep 30 48.28"/>
    <x v="0"/>
    <x v="1"/>
    <x v="1"/>
  </r>
  <r>
    <s v="OtsCC16ROGR_0149"/>
    <x v="2"/>
    <n v="3.3868501267503004"/>
    <n v="1.85"/>
    <n v="0"/>
    <s v="149"/>
    <x v="13"/>
    <x v="4"/>
    <n v="155.5"/>
    <s v="Sep 30"/>
    <n v="48.280320000000003"/>
    <s v="Sep 30 48.28"/>
    <x v="0"/>
    <x v="0"/>
    <x v="0"/>
  </r>
  <r>
    <s v="OtsCC16ROGR_0150"/>
    <x v="2"/>
    <n v="3.0789546606820912"/>
    <n v="99.26"/>
    <n v="0.51"/>
    <s v="150"/>
    <x v="13"/>
    <x v="4"/>
    <n v="155.5"/>
    <s v="Sep 30"/>
    <n v="48.280320000000003"/>
    <s v="Sep 30 48.28"/>
    <x v="1"/>
    <x v="0"/>
    <x v="0"/>
  </r>
  <r>
    <s v="OtsCC16ROGR_0151"/>
    <x v="2"/>
    <n v="1.1289500422501"/>
    <n v="5.54"/>
    <n v="3.17"/>
    <s v="151"/>
    <x v="13"/>
    <x v="4"/>
    <n v="155.5"/>
    <s v="Sep 30"/>
    <n v="48.280320000000003"/>
    <s v="Sep 30 48.28"/>
    <x v="0"/>
    <x v="0"/>
    <x v="0"/>
  </r>
  <r>
    <s v="OtsCC16ROGR_0152"/>
    <x v="2"/>
    <n v="8.6210730499098549"/>
    <n v="98.52"/>
    <n v="0.34"/>
    <s v="152"/>
    <x v="13"/>
    <x v="4"/>
    <n v="155.5"/>
    <s v="Sep 30"/>
    <n v="48.280320000000003"/>
    <s v="Sep 30 48.28"/>
    <x v="1"/>
    <x v="0"/>
    <x v="0"/>
  </r>
  <r>
    <s v="OtsCC16ROGR_0153"/>
    <x v="2"/>
    <n v="2.1552682624774637"/>
    <n v="35.79"/>
    <n v="4.5"/>
    <s v="153"/>
    <x v="13"/>
    <x v="4"/>
    <n v="155.5"/>
    <s v="Sep 30"/>
    <n v="48.280320000000003"/>
    <s v="Sep 30 48.28"/>
    <x v="0"/>
    <x v="3"/>
    <x v="2"/>
  </r>
  <r>
    <s v="OtsCC16ROGR_0154"/>
    <x v="2"/>
    <n v="5.5421183892277641"/>
    <n v="5.17"/>
    <n v="6.55"/>
    <s v="154"/>
    <x v="13"/>
    <x v="4"/>
    <n v="155.5"/>
    <s v="Sep 30"/>
    <n v="48.280320000000003"/>
    <s v="Sep 30 48.28"/>
    <x v="0"/>
    <x v="0"/>
    <x v="0"/>
  </r>
  <r>
    <s v="OtsCC16ROGR_0155"/>
    <x v="2"/>
    <n v="2.4631637285456729"/>
    <n v="0"/>
    <n v="0"/>
    <s v="155"/>
    <x v="13"/>
    <x v="4"/>
    <n v="155.5"/>
    <s v="Sep 30"/>
    <n v="48.280320000000003"/>
    <s v="Sep 30 48.28"/>
    <x v="0"/>
    <x v="0"/>
    <x v="0"/>
  </r>
  <r>
    <s v="OtsCC16ROGR_0156"/>
    <x v="2"/>
    <n v="4.0026410588867183"/>
    <n v="53.87"/>
    <n v="4.2"/>
    <s v="156"/>
    <x v="13"/>
    <x v="4"/>
    <n v="155.5"/>
    <s v="Sep 30"/>
    <n v="48.280320000000003"/>
    <s v="Sep 30 48.28"/>
    <x v="0"/>
    <x v="2"/>
    <x v="2"/>
  </r>
  <r>
    <s v="OtsCC16ROGR_0157"/>
    <x v="2"/>
    <n v="4.7210638130458724"/>
    <n v="16.239999999999998"/>
    <n v="6.93"/>
    <s v="157"/>
    <x v="13"/>
    <x v="4"/>
    <n v="155.5"/>
    <s v="Sep 30"/>
    <n v="48.280320000000003"/>
    <s v="Sep 30 48.28"/>
    <x v="0"/>
    <x v="3"/>
    <x v="2"/>
  </r>
  <r>
    <s v="OtsCC16ROGR_0158"/>
    <x v="2"/>
    <n v="2.1552682624774637"/>
    <n v="64.94"/>
    <n v="4.04"/>
    <s v="158"/>
    <x v="13"/>
    <x v="4"/>
    <n v="155.5"/>
    <s v="Sep 30"/>
    <n v="48.280320000000003"/>
    <s v="Sep 30 48.28"/>
    <x v="0"/>
    <x v="0"/>
    <x v="0"/>
  </r>
  <r>
    <s v="OtsCC16ROGR_0159"/>
    <x v="2"/>
    <n v="1.8473727964092546"/>
    <n v="52.03"/>
    <n v="3.53"/>
    <s v="159"/>
    <x v="13"/>
    <x v="4"/>
    <n v="155.5"/>
    <s v="Sep 30"/>
    <n v="48.280320000000003"/>
    <s v="Sep 30 48.28"/>
    <x v="0"/>
    <x v="1"/>
    <x v="1"/>
  </r>
  <r>
    <s v="OtsCC16ROGR_0160"/>
    <x v="2"/>
    <m/>
    <n v="91.51"/>
    <n v="3.18"/>
    <s v="160"/>
    <x v="13"/>
    <x v="9"/>
    <n v="128.5"/>
    <s v="Sep 30"/>
    <n v="4.8280320000000003"/>
    <s v="Sep 30 4.83"/>
    <x v="0"/>
    <x v="1"/>
    <x v="1"/>
  </r>
  <r>
    <s v="OtsCC16ROGR_0161"/>
    <x v="2"/>
    <m/>
    <n v="97.42"/>
    <n v="1.88"/>
    <s v="161"/>
    <x v="13"/>
    <x v="9"/>
    <n v="128.5"/>
    <s v="Sep 30"/>
    <n v="4.8280320000000003"/>
    <s v="Sep 30 4.83"/>
    <x v="1"/>
    <x v="0"/>
    <x v="1"/>
  </r>
  <r>
    <s v="OtsCC16ROGR_0162"/>
    <x v="3"/>
    <m/>
    <n v="17.71"/>
    <n v="8.1999999999999993"/>
    <s v="162"/>
    <x v="14"/>
    <x v="5"/>
    <n v="156.25"/>
    <s v="Oct 03"/>
    <n v="49.487328000000005"/>
    <s v="Oct 03 49.49"/>
    <x v="0"/>
    <x v="0"/>
    <x v="0"/>
  </r>
  <r>
    <s v="OtsCC16ROGR_0163"/>
    <x v="3"/>
    <m/>
    <n v="98.89"/>
    <n v="0.72"/>
    <s v="163"/>
    <x v="14"/>
    <x v="5"/>
    <n v="156.25"/>
    <s v="Oct 03"/>
    <n v="49.487328000000005"/>
    <s v="Oct 03 49.49"/>
    <x v="1"/>
    <x v="1"/>
    <x v="1"/>
  </r>
  <r>
    <s v="OtsCC16ROGR_0164"/>
    <x v="3"/>
    <n v="2.1552682624774637"/>
    <n v="0"/>
    <n v="0"/>
    <s v="164"/>
    <x v="14"/>
    <x v="5"/>
    <n v="156.25"/>
    <s v="Oct 03"/>
    <n v="49.487328000000005"/>
    <s v="Oct 03 49.49"/>
    <x v="0"/>
    <x v="0"/>
    <x v="0"/>
  </r>
  <r>
    <s v="OtsCC16ROGR_0165"/>
    <x v="3"/>
    <n v="2.6684273725911458"/>
    <n v="0.37"/>
    <n v="0"/>
    <s v="165"/>
    <x v="14"/>
    <x v="5"/>
    <n v="156.25"/>
    <s v="Oct 03"/>
    <n v="49.487328000000005"/>
    <s v="Oct 03 49.49"/>
    <x v="0"/>
    <x v="0"/>
    <x v="0"/>
  </r>
  <r>
    <s v="OtsCC16ROGR_0166"/>
    <x v="3"/>
    <n v="0.30789546606820911"/>
    <n v="0"/>
    <n v="0"/>
    <s v="166"/>
    <x v="14"/>
    <x v="5"/>
    <n v="156.25"/>
    <s v="Oct 03"/>
    <n v="49.487328000000005"/>
    <s v="Oct 03 49.49"/>
    <x v="0"/>
    <x v="2"/>
    <x v="2"/>
  </r>
  <r>
    <s v="OtsCC16ROGR_0167"/>
    <x v="3"/>
    <n v="12.72634593081931"/>
    <n v="3.32"/>
    <n v="8"/>
    <s v="167"/>
    <x v="14"/>
    <x v="5"/>
    <n v="156.25"/>
    <s v="Oct 03"/>
    <n v="49.487328000000005"/>
    <s v="Oct 03 49.49"/>
    <x v="0"/>
    <x v="3"/>
    <x v="1"/>
  </r>
  <r>
    <s v="OtsCC16ROGR_0168"/>
    <x v="3"/>
    <n v="44.336947113822113"/>
    <n v="99.26"/>
    <n v="0.23"/>
    <s v="168"/>
    <x v="14"/>
    <x v="5"/>
    <n v="156.25"/>
    <s v="Oct 03"/>
    <n v="49.487328000000005"/>
    <s v="Oct 03 49.49"/>
    <x v="1"/>
    <x v="1"/>
    <x v="0"/>
  </r>
  <r>
    <s v="OtsCC16ROGR_0169"/>
    <x v="3"/>
    <n v="4.3105365249549275"/>
    <n v="1.1100000000000001"/>
    <n v="2.86"/>
    <s v="169"/>
    <x v="14"/>
    <x v="5"/>
    <n v="156.25"/>
    <s v="Oct 03"/>
    <n v="49.487328000000005"/>
    <s v="Oct 03 49.49"/>
    <x v="0"/>
    <x v="2"/>
    <x v="2"/>
  </r>
  <r>
    <s v="OtsCC16ROGR_0170"/>
    <x v="3"/>
    <n v="3.900009236863982"/>
    <n v="4.8"/>
    <n v="7.5"/>
    <s v="170"/>
    <x v="14"/>
    <x v="5"/>
    <n v="156.25"/>
    <s v="Oct 03"/>
    <n v="49.487328000000005"/>
    <s v="Oct 03 49.49"/>
    <x v="0"/>
    <x v="0"/>
    <x v="0"/>
  </r>
  <r>
    <s v="OtsCC16ROGR_0171"/>
    <x v="3"/>
    <m/>
    <n v="95.94"/>
    <n v="2.63"/>
    <s v="171"/>
    <x v="14"/>
    <x v="0"/>
    <n v="154"/>
    <s v="Oct 03"/>
    <n v="45.866304"/>
    <s v="Oct 03 45.87"/>
    <x v="0"/>
    <x v="3"/>
    <x v="3"/>
  </r>
  <r>
    <s v="OtsCC16ROGR_0172"/>
    <x v="3"/>
    <m/>
    <n v="68.27"/>
    <n v="4.5"/>
    <s v="172"/>
    <x v="14"/>
    <x v="0"/>
    <n v="154"/>
    <s v="Oct 03"/>
    <n v="45.866304"/>
    <s v="Oct 03 45.87"/>
    <x v="0"/>
    <x v="0"/>
    <x v="0"/>
  </r>
  <r>
    <s v="OtsCC16ROGR_0173"/>
    <x v="3"/>
    <n v="1.1289500422501"/>
    <n v="96.68"/>
    <n v="0.59"/>
    <s v="173"/>
    <x v="14"/>
    <x v="0"/>
    <n v="154"/>
    <s v="Oct 03"/>
    <n v="45.866304"/>
    <s v="Oct 03 45.87"/>
    <x v="1"/>
    <x v="0"/>
    <x v="0"/>
  </r>
  <r>
    <s v="OtsCC16ROGR_0174"/>
    <x v="3"/>
    <n v="2.6684273725911458"/>
    <n v="0.37"/>
    <n v="0"/>
    <s v="174"/>
    <x v="14"/>
    <x v="0"/>
    <n v="154"/>
    <s v="Oct 03"/>
    <n v="45.866304"/>
    <s v="Oct 03 45.87"/>
    <x v="0"/>
    <x v="1"/>
    <x v="0"/>
  </r>
  <r>
    <s v="OtsCC16ROGR_0175"/>
    <x v="3"/>
    <n v="2.1552682624774637"/>
    <n v="47.97"/>
    <n v="2.2400000000000002"/>
    <s v="175"/>
    <x v="14"/>
    <x v="0"/>
    <n v="154"/>
    <s v="Oct 03"/>
    <n v="45.866304"/>
    <s v="Oct 03 45.87"/>
    <x v="0"/>
    <x v="0"/>
    <x v="0"/>
  </r>
  <r>
    <s v="OtsCC16ROGR_0176"/>
    <x v="3"/>
    <n v="0"/>
    <n v="2.58"/>
    <n v="4.6900000000000004"/>
    <s v="176"/>
    <x v="14"/>
    <x v="0"/>
    <n v="154"/>
    <s v="Oct 03"/>
    <n v="45.866304"/>
    <s v="Oct 03 45.87"/>
    <x v="0"/>
    <x v="0"/>
    <x v="0"/>
  </r>
  <r>
    <s v="OtsCC16ROGR_0177"/>
    <x v="3"/>
    <n v="2.4631637285456729"/>
    <n v="0"/>
    <n v="0"/>
    <s v="177"/>
    <x v="14"/>
    <x v="0"/>
    <n v="154"/>
    <s v="Oct 03"/>
    <n v="45.866304"/>
    <s v="Oct 03 45.87"/>
    <x v="0"/>
    <x v="0"/>
    <x v="0"/>
  </r>
  <r>
    <s v="OtsCC16ROGR_0178"/>
    <x v="3"/>
    <n v="9.4421276260917448"/>
    <n v="99.26"/>
    <n v="0.38"/>
    <s v="178"/>
    <x v="14"/>
    <x v="0"/>
    <n v="154"/>
    <s v="Oct 03"/>
    <n v="45.866304"/>
    <s v="Oct 03 45.87"/>
    <x v="1"/>
    <x v="0"/>
    <x v="0"/>
  </r>
  <r>
    <s v="OtsCC16ROGR_0179"/>
    <x v="3"/>
    <n v="10.981604956432792"/>
    <n v="0"/>
    <n v="0"/>
    <s v="179"/>
    <x v="14"/>
    <x v="0"/>
    <n v="154"/>
    <s v="Oct 03"/>
    <n v="45.866304"/>
    <s v="Oct 03 45.87"/>
    <x v="0"/>
    <x v="0"/>
    <x v="0"/>
  </r>
  <r>
    <s v="OtsCC16ROGR_0180"/>
    <x v="3"/>
    <n v="0.51315911011368187"/>
    <n v="17.71"/>
    <n v="8.3800000000000008"/>
    <s v="180"/>
    <x v="14"/>
    <x v="0"/>
    <n v="154"/>
    <s v="Oct 03"/>
    <n v="45.866304"/>
    <s v="Oct 03 45.87"/>
    <x v="0"/>
    <x v="0"/>
    <x v="0"/>
  </r>
  <r>
    <s v="OtsCC16ROGR_0181"/>
    <x v="3"/>
    <n v="3.900009236863982"/>
    <n v="38.01"/>
    <n v="3.36"/>
    <s v="181"/>
    <x v="14"/>
    <x v="0"/>
    <n v="154"/>
    <s v="Oct 03"/>
    <n v="45.866304"/>
    <s v="Oct 03 45.87"/>
    <x v="0"/>
    <x v="2"/>
    <x v="2"/>
  </r>
  <r>
    <s v="OtsCC16ROGR_0182"/>
    <x v="3"/>
    <n v="20.834259870615483"/>
    <n v="98.89"/>
    <n v="0.17"/>
    <s v="182"/>
    <x v="14"/>
    <x v="0"/>
    <n v="154"/>
    <s v="Oct 03"/>
    <n v="45.866304"/>
    <s v="Oct 03 45.87"/>
    <x v="1"/>
    <x v="1"/>
    <x v="0"/>
  </r>
  <r>
    <s v="OtsCC16ROGR_0183"/>
    <x v="3"/>
    <n v="0"/>
    <n v="0"/>
    <n v="0"/>
    <s v="183"/>
    <x v="14"/>
    <x v="0"/>
    <n v="154"/>
    <s v="Oct 03"/>
    <n v="45.866304"/>
    <s v="Oct 03 45.87"/>
    <x v="0"/>
    <x v="2"/>
    <x v="2"/>
  </r>
  <r>
    <s v="OtsCC16ROGR_0184"/>
    <x v="3"/>
    <n v="14.16319143913762"/>
    <n v="98.89"/>
    <n v="0.46"/>
    <s v="184"/>
    <x v="14"/>
    <x v="0"/>
    <n v="154"/>
    <s v="Oct 03"/>
    <n v="45.866304"/>
    <s v="Oct 03 45.87"/>
    <x v="1"/>
    <x v="0"/>
    <x v="0"/>
  </r>
  <r>
    <s v="OtsCC16ROGR_0185"/>
    <x v="3"/>
    <n v="7.9026502957507008"/>
    <n v="62.73"/>
    <n v="3.52"/>
    <s v="185"/>
    <x v="14"/>
    <x v="0"/>
    <n v="154"/>
    <s v="Oct 03"/>
    <n v="45.866304"/>
    <s v="Oct 03 45.87"/>
    <x v="0"/>
    <x v="1"/>
    <x v="1"/>
  </r>
  <r>
    <s v="OtsCC16ROGR_0186"/>
    <x v="3"/>
    <n v="6.5684366094551283"/>
    <n v="98.89"/>
    <n v="0.53"/>
    <s v="186"/>
    <x v="14"/>
    <x v="0"/>
    <n v="154"/>
    <s v="Oct 03"/>
    <n v="45.866304"/>
    <s v="Oct 03 45.87"/>
    <x v="1"/>
    <x v="0"/>
    <x v="0"/>
  </r>
  <r>
    <s v="OtsCC16ROGR_0187"/>
    <x v="3"/>
    <n v="8.6210730499098549"/>
    <n v="0"/>
    <n v="0"/>
    <s v="187"/>
    <x v="14"/>
    <x v="0"/>
    <n v="154"/>
    <s v="Oct 03"/>
    <n v="45.866304"/>
    <s v="Oct 03 45.87"/>
    <x v="0"/>
    <x v="2"/>
    <x v="2"/>
  </r>
  <r>
    <s v="OtsCC16ROGR_0188"/>
    <x v="3"/>
    <m/>
    <n v="26.57"/>
    <n v="9.48"/>
    <s v="188"/>
    <x v="15"/>
    <x v="2"/>
    <n v="150"/>
    <s v="Oct 04"/>
    <n v="39.428927999999999"/>
    <s v="Oct 04 39.43"/>
    <x v="0"/>
    <x v="1"/>
    <x v="0"/>
  </r>
  <r>
    <s v="OtsCC16ROGR_0189"/>
    <x v="3"/>
    <m/>
    <n v="30.63"/>
    <n v="8.5500000000000007"/>
    <s v="189"/>
    <x v="15"/>
    <x v="2"/>
    <n v="150"/>
    <s v="Oct 04"/>
    <n v="39.428927999999999"/>
    <s v="Oct 04 39.43"/>
    <x v="0"/>
    <x v="0"/>
    <x v="0"/>
  </r>
  <r>
    <s v="OtsCC16ROGR_0190"/>
    <x v="3"/>
    <n v="2.3605319065229362"/>
    <n v="98.89"/>
    <n v="0.48"/>
    <s v="190"/>
    <x v="15"/>
    <x v="2"/>
    <n v="150"/>
    <s v="Oct 04"/>
    <n v="39.428927999999999"/>
    <s v="Oct 04 39.43"/>
    <x v="1"/>
    <x v="0"/>
    <x v="0"/>
  </r>
  <r>
    <s v="OtsCC16ROGR_0191"/>
    <x v="3"/>
    <n v="3.2842183047275642"/>
    <n v="0"/>
    <n v="0"/>
    <s v="191"/>
    <x v="15"/>
    <x v="2"/>
    <n v="150"/>
    <s v="Oct 04"/>
    <n v="39.428927999999999"/>
    <s v="Oct 04 39.43"/>
    <x v="0"/>
    <x v="2"/>
    <x v="2"/>
  </r>
  <r>
    <s v="OtsCC16ROGR_0192"/>
    <x v="3"/>
    <n v="4.0026410588867183"/>
    <n v="0"/>
    <n v="0"/>
    <s v="192"/>
    <x v="15"/>
    <x v="2"/>
    <n v="150"/>
    <s v="Oct 04"/>
    <n v="39.428927999999999"/>
    <s v="Oct 04 39.43"/>
    <x v="0"/>
    <x v="0"/>
    <x v="1"/>
  </r>
  <r>
    <s v="OtsCC16ROGR_0193"/>
    <x v="3"/>
    <n v="4.6184319910231366"/>
    <n v="0"/>
    <n v="0"/>
    <s v="193"/>
    <x v="15"/>
    <x v="2"/>
    <n v="150"/>
    <s v="Oct 04"/>
    <n v="39.428927999999999"/>
    <s v="Oct 04 39.43"/>
    <x v="0"/>
    <x v="0"/>
    <x v="0"/>
  </r>
  <r>
    <s v="OtsCC16ROGR_0194"/>
    <x v="3"/>
    <n v="17.857937031956126"/>
    <n v="87.82"/>
    <n v="0.64"/>
    <s v="194"/>
    <x v="15"/>
    <x v="2"/>
    <n v="150"/>
    <s v="Oct 04"/>
    <n v="39.428927999999999"/>
    <s v="Oct 04 39.43"/>
    <x v="0"/>
    <x v="0"/>
    <x v="0"/>
  </r>
  <r>
    <s v="OtsCC16ROGR_0195"/>
    <x v="3"/>
    <n v="3.900009236863982"/>
    <n v="99.26"/>
    <n v="0.51"/>
    <s v="195"/>
    <x v="15"/>
    <x v="2"/>
    <n v="150"/>
    <s v="Oct 04"/>
    <n v="39.428927999999999"/>
    <s v="Oct 04 39.43"/>
    <x v="1"/>
    <x v="0"/>
    <x v="0"/>
  </r>
  <r>
    <s v="OtsCC16ROGR_0196"/>
    <x v="3"/>
    <n v="2.2579000845002"/>
    <n v="98.89"/>
    <n v="0.49"/>
    <s v="196"/>
    <x v="15"/>
    <x v="2"/>
    <n v="150"/>
    <s v="Oct 04"/>
    <n v="39.428927999999999"/>
    <s v="Oct 04 39.43"/>
    <x v="1"/>
    <x v="0"/>
    <x v="0"/>
  </r>
  <r>
    <s v="OtsCC16ROGR_0197"/>
    <x v="3"/>
    <n v="1.2315818642728364"/>
    <n v="0"/>
    <n v="0"/>
    <s v="197"/>
    <x v="15"/>
    <x v="2"/>
    <n v="150"/>
    <s v="Oct 04"/>
    <n v="39.428927999999999"/>
    <s v="Oct 04 39.43"/>
    <x v="0"/>
    <x v="2"/>
    <x v="2"/>
  </r>
  <r>
    <s v="OtsCC16ROGR_0198"/>
    <x v="3"/>
    <n v="11.700027710591947"/>
    <n v="3.32"/>
    <n v="0"/>
    <s v="198"/>
    <x v="15"/>
    <x v="2"/>
    <n v="150"/>
    <s v="Oct 04"/>
    <n v="39.428927999999999"/>
    <s v="Oct 04 39.43"/>
    <x v="0"/>
    <x v="0"/>
    <x v="2"/>
  </r>
  <r>
    <s v="OtsCC16ROGR_0199"/>
    <x v="3"/>
    <n v="4.0026410588867183"/>
    <n v="12.18"/>
    <n v="3.06"/>
    <s v="199"/>
    <x v="15"/>
    <x v="2"/>
    <n v="150"/>
    <s v="Oct 04"/>
    <n v="39.428927999999999"/>
    <s v="Oct 04 39.43"/>
    <x v="0"/>
    <x v="0"/>
    <x v="0"/>
  </r>
  <r>
    <s v="OtsCC16ROGR_0200"/>
    <x v="3"/>
    <n v="37.152719572230559"/>
    <n v="99.63"/>
    <n v="0.19"/>
    <s v="200"/>
    <x v="15"/>
    <x v="2"/>
    <n v="150"/>
    <s v="Oct 04"/>
    <n v="39.428927999999999"/>
    <s v="Oct 04 39.43"/>
    <x v="1"/>
    <x v="0"/>
    <x v="0"/>
  </r>
  <r>
    <s v="OtsCC16ROGR_0201"/>
    <x v="3"/>
    <n v="2.2579000845002"/>
    <n v="0"/>
    <n v="0"/>
    <s v="201"/>
    <x v="15"/>
    <x v="2"/>
    <n v="150"/>
    <s v="Oct 04"/>
    <n v="39.428927999999999"/>
    <s v="Oct 04 39.43"/>
    <x v="0"/>
    <x v="2"/>
    <x v="2"/>
  </r>
  <r>
    <s v="OtsCC16ROGR_0202"/>
    <x v="3"/>
    <n v="9.5447594481144833"/>
    <n v="0.74"/>
    <n v="4"/>
    <s v="202"/>
    <x v="15"/>
    <x v="2"/>
    <n v="150"/>
    <s v="Oct 04"/>
    <n v="39.428927999999999"/>
    <s v="Oct 04 39.43"/>
    <x v="0"/>
    <x v="0"/>
    <x v="0"/>
  </r>
  <r>
    <s v="OtsCC16ROGR_0203"/>
    <x v="3"/>
    <n v="6.1579093213641825"/>
    <n v="99.26"/>
    <n v="0.32"/>
    <s v="203"/>
    <x v="15"/>
    <x v="2"/>
    <n v="150"/>
    <s v="Oct 04"/>
    <n v="39.428927999999999"/>
    <s v="Oct 04 39.43"/>
    <x v="1"/>
    <x v="1"/>
    <x v="1"/>
  </r>
  <r>
    <s v="OtsCC16ROGR_0204"/>
    <x v="3"/>
    <n v="35.818505885934989"/>
    <n v="99.26"/>
    <n v="0.21"/>
    <s v="204"/>
    <x v="15"/>
    <x v="2"/>
    <n v="150"/>
    <s v="Oct 04"/>
    <n v="39.428927999999999"/>
    <s v="Oct 04 39.43"/>
    <x v="1"/>
    <x v="1"/>
    <x v="1"/>
  </r>
  <r>
    <s v="OtsCC16ROGR_0205"/>
    <x v="3"/>
    <m/>
    <n v="52.4"/>
    <n v="7"/>
    <s v="205"/>
    <x v="15"/>
    <x v="1"/>
    <n v="147.4"/>
    <s v="Oct 04"/>
    <n v="35.244633600000007"/>
    <s v="Oct 04 35.24"/>
    <x v="0"/>
    <x v="0"/>
    <x v="0"/>
  </r>
  <r>
    <s v="OtsCC16ROGR_0206"/>
    <x v="3"/>
    <m/>
    <n v="51.29"/>
    <n v="8.15"/>
    <s v="206"/>
    <x v="15"/>
    <x v="1"/>
    <n v="147.4"/>
    <s v="Oct 04"/>
    <n v="35.244633600000007"/>
    <s v="Oct 04 35.24"/>
    <x v="0"/>
    <x v="1"/>
    <x v="1"/>
  </r>
  <r>
    <s v="OtsCC16ROGR_0207"/>
    <x v="3"/>
    <n v="0.71842275415915469"/>
    <n v="0"/>
    <n v="0"/>
    <s v="207"/>
    <x v="15"/>
    <x v="1"/>
    <n v="147.4"/>
    <s v="Oct 04"/>
    <n v="35.244633600000007"/>
    <s v="Oct 04 35.24"/>
    <x v="0"/>
    <x v="0"/>
    <x v="0"/>
  </r>
  <r>
    <s v="OtsCC16ROGR_0208"/>
    <x v="3"/>
    <n v="3.1815864827048275"/>
    <n v="87.08"/>
    <n v="2.36"/>
    <s v="208"/>
    <x v="15"/>
    <x v="1"/>
    <n v="147.4"/>
    <s v="Oct 04"/>
    <n v="35.244633600000007"/>
    <s v="Oct 04 35.24"/>
    <x v="0"/>
    <x v="1"/>
    <x v="0"/>
  </r>
  <r>
    <s v="OtsCC16ROGR_0209"/>
    <x v="3"/>
    <n v="2.7710591946138821"/>
    <n v="4.0599999999999996"/>
    <n v="0.91"/>
    <s v="209"/>
    <x v="15"/>
    <x v="1"/>
    <n v="147.4"/>
    <s v="Oct 04"/>
    <n v="35.244633600000007"/>
    <s v="Oct 04 35.24"/>
    <x v="0"/>
    <x v="1"/>
    <x v="1"/>
  </r>
  <r>
    <s v="OtsCC16ROGR_0210"/>
    <x v="3"/>
    <n v="10.673709490364583"/>
    <n v="8.86"/>
    <n v="2.17"/>
    <s v="210"/>
    <x v="15"/>
    <x v="1"/>
    <n v="147.4"/>
    <s v="Oct 04"/>
    <n v="35.244633600000007"/>
    <s v="Oct 04 35.24"/>
    <x v="0"/>
    <x v="0"/>
    <x v="0"/>
  </r>
  <r>
    <s v="OtsCC16ROGR_0211"/>
    <x v="3"/>
    <n v="1.0263182202273637"/>
    <n v="0.37"/>
    <n v="0"/>
    <s v="211"/>
    <x v="15"/>
    <x v="1"/>
    <n v="147.4"/>
    <s v="Oct 04"/>
    <n v="35.244633600000007"/>
    <s v="Oct 04 35.24"/>
    <x v="0"/>
    <x v="0"/>
    <x v="1"/>
  </r>
  <r>
    <s v="OtsCC16ROGR_0212"/>
    <x v="3"/>
    <n v="2.4631637285456729"/>
    <n v="73.06"/>
    <n v="4.83"/>
    <s v="212"/>
    <x v="15"/>
    <x v="1"/>
    <n v="147.4"/>
    <s v="Oct 04"/>
    <n v="35.244633600000007"/>
    <s v="Oct 04 35.24"/>
    <x v="0"/>
    <x v="1"/>
    <x v="1"/>
  </r>
  <r>
    <s v="OtsCC16ROGR_0213"/>
    <x v="3"/>
    <n v="5.234222923159555"/>
    <n v="0"/>
    <n v="0"/>
    <s v="213"/>
    <x v="15"/>
    <x v="1"/>
    <n v="147.4"/>
    <s v="Oct 04"/>
    <n v="35.244633600000007"/>
    <s v="Oct 04 35.24"/>
    <x v="0"/>
    <x v="1"/>
    <x v="2"/>
  </r>
  <r>
    <s v="OtsCC16ROGR_0214"/>
    <x v="3"/>
    <n v="12.007923176660157"/>
    <n v="7.01"/>
    <n v="3.11"/>
    <s v="214"/>
    <x v="15"/>
    <x v="1"/>
    <n v="147.4"/>
    <s v="Oct 04"/>
    <n v="35.244633600000007"/>
    <s v="Oct 04 35.24"/>
    <x v="0"/>
    <x v="0"/>
    <x v="0"/>
  </r>
  <r>
    <s v="OtsCC16ROGR_0215"/>
    <x v="3"/>
    <n v="2.2579000845002"/>
    <n v="98.89"/>
    <n v="0.76"/>
    <s v="215"/>
    <x v="15"/>
    <x v="1"/>
    <n v="147.4"/>
    <s v="Oct 04"/>
    <n v="35.244633600000007"/>
    <s v="Oct 04 35.24"/>
    <x v="1"/>
    <x v="0"/>
    <x v="0"/>
  </r>
  <r>
    <s v="OtsCC16ROGR_0216"/>
    <x v="3"/>
    <n v="0.41052728809094552"/>
    <n v="0.37"/>
    <n v="0"/>
    <s v="216"/>
    <x v="15"/>
    <x v="1"/>
    <n v="147.4"/>
    <s v="Oct 04"/>
    <n v="35.244633600000007"/>
    <s v="Oct 04 35.24"/>
    <x v="0"/>
    <x v="0"/>
    <x v="2"/>
  </r>
  <r>
    <s v="OtsCC16ROGR_0217"/>
    <x v="3"/>
    <n v="1.950004618431991"/>
    <n v="0"/>
    <n v="0"/>
    <s v="217"/>
    <x v="15"/>
    <x v="1"/>
    <n v="147.4"/>
    <s v="Oct 04"/>
    <n v="35.244633600000007"/>
    <s v="Oct 04 35.24"/>
    <x v="0"/>
    <x v="0"/>
    <x v="2"/>
  </r>
  <r>
    <s v="OtsCC16ROGR_0218"/>
    <x v="3"/>
    <n v="6.1579093213641825"/>
    <n v="5.17"/>
    <n v="10.17"/>
    <s v="218"/>
    <x v="15"/>
    <x v="1"/>
    <n v="147.4"/>
    <s v="Oct 04"/>
    <n v="35.244633600000007"/>
    <s v="Oct 04 35.24"/>
    <x v="0"/>
    <x v="0"/>
    <x v="0"/>
  </r>
  <r>
    <s v="OtsCC16ROGR_0219"/>
    <x v="3"/>
    <n v="0.82105457618189104"/>
    <n v="0.37"/>
    <n v="0"/>
    <s v="219"/>
    <x v="15"/>
    <x v="1"/>
    <n v="147.4"/>
    <s v="Oct 04"/>
    <n v="35.244633600000007"/>
    <s v="Oct 04 35.24"/>
    <x v="0"/>
    <x v="1"/>
    <x v="1"/>
  </r>
  <r>
    <s v="OtsCC16ROGR_0220"/>
    <x v="3"/>
    <n v="7.9026502957507008"/>
    <n v="4.8"/>
    <n v="6.95"/>
    <s v="220"/>
    <x v="15"/>
    <x v="1"/>
    <n v="147.4"/>
    <s v="Oct 04"/>
    <n v="35.244633600000007"/>
    <s v="Oct 04 35.24"/>
    <x v="0"/>
    <x v="0"/>
    <x v="0"/>
  </r>
  <r>
    <s v="OtsCC16ROGR_0221"/>
    <x v="3"/>
    <n v="3.3868501267503004"/>
    <n v="0"/>
    <n v="0"/>
    <s v="221"/>
    <x v="15"/>
    <x v="1"/>
    <n v="147.4"/>
    <s v="Oct 04"/>
    <n v="35.244633600000007"/>
    <s v="Oct 04 35.24"/>
    <x v="0"/>
    <x v="0"/>
    <x v="1"/>
  </r>
  <r>
    <s v="OtsCC16ROGR_0222"/>
    <x v="3"/>
    <n v="0.71842275415915469"/>
    <n v="0"/>
    <n v="11.11"/>
    <s v="222"/>
    <x v="15"/>
    <x v="1"/>
    <n v="147.4"/>
    <s v="Oct 04"/>
    <n v="35.244633600000007"/>
    <s v="Oct 04 35.24"/>
    <x v="0"/>
    <x v="2"/>
    <x v="2"/>
  </r>
  <r>
    <s v="OtsCC16ROGR_0223"/>
    <x v="3"/>
    <n v="17.03688245577424"/>
    <n v="98.89"/>
    <n v="0.35"/>
    <s v="223"/>
    <x v="15"/>
    <x v="1"/>
    <n v="147.4"/>
    <s v="Oct 04"/>
    <n v="35.244633600000007"/>
    <s v="Oct 04 35.24"/>
    <x v="1"/>
    <x v="0"/>
    <x v="0"/>
  </r>
  <r>
    <s v="OtsCC16ROGR_0224"/>
    <x v="3"/>
    <n v="9.7500230921599549"/>
    <n v="39.85"/>
    <n v="3.88"/>
    <s v="224"/>
    <x v="15"/>
    <x v="1"/>
    <n v="147.4"/>
    <s v="Oct 04"/>
    <n v="35.244633600000007"/>
    <s v="Oct 04 35.24"/>
    <x v="0"/>
    <x v="0"/>
    <x v="0"/>
  </r>
  <r>
    <s v="OtsCC16ROGR_0225"/>
    <x v="3"/>
    <n v="1.7447409743865185"/>
    <n v="89.67"/>
    <n v="1.52"/>
    <s v="225"/>
    <x v="15"/>
    <x v="1"/>
    <n v="147.4"/>
    <s v="Oct 04"/>
    <n v="35.244633600000007"/>
    <s v="Oct 04 35.24"/>
    <x v="0"/>
    <x v="0"/>
    <x v="0"/>
  </r>
  <r>
    <s v="OtsCC16ROGR_0226"/>
    <x v="3"/>
    <n v="1.5394773303410456"/>
    <n v="98.89"/>
    <n v="0.33"/>
    <s v="226"/>
    <x v="15"/>
    <x v="1"/>
    <n v="147.4"/>
    <s v="Oct 04"/>
    <n v="35.244633600000007"/>
    <s v="Oct 04 35.24"/>
    <x v="1"/>
    <x v="0"/>
    <x v="0"/>
  </r>
  <r>
    <s v="OtsCC16ROGR_0227"/>
    <x v="3"/>
    <n v="0.61579093213641822"/>
    <n v="0"/>
    <n v="0"/>
    <s v="227"/>
    <x v="15"/>
    <x v="1"/>
    <n v="147.4"/>
    <s v="Oct 04"/>
    <n v="35.244633600000007"/>
    <s v="Oct 04 35.24"/>
    <x v="0"/>
    <x v="0"/>
    <x v="2"/>
  </r>
  <r>
    <s v="OtsCC16ROGR_0228"/>
    <x v="3"/>
    <n v="0.92368639820462728"/>
    <n v="93.36"/>
    <n v="1.22"/>
    <s v="228"/>
    <x v="15"/>
    <x v="1"/>
    <n v="147.4"/>
    <s v="Oct 04"/>
    <n v="35.244633600000007"/>
    <s v="Oct 04 35.24"/>
    <x v="1"/>
    <x v="0"/>
    <x v="0"/>
  </r>
  <r>
    <s v="OtsCC16ROGR_0229"/>
    <x v="3"/>
    <n v="0.92368639820462728"/>
    <n v="86.35"/>
    <n v="1.73"/>
    <s v="229"/>
    <x v="15"/>
    <x v="1"/>
    <n v="147.4"/>
    <s v="Oct 04"/>
    <n v="35.244633600000007"/>
    <s v="Oct 04 35.24"/>
    <x v="0"/>
    <x v="1"/>
    <x v="4"/>
  </r>
  <r>
    <s v="OtsCC16ROGR_0230"/>
    <x v="3"/>
    <n v="0.77158215676896047"/>
    <n v="68.27"/>
    <n v="2.72"/>
    <s v="230"/>
    <x v="16"/>
    <x v="3"/>
    <n v="144.19999999999999"/>
    <s v="Oct 05"/>
    <n v="30.094732799999981"/>
    <s v="Oct 05 30.09"/>
    <x v="0"/>
    <x v="3"/>
    <x v="3"/>
  </r>
  <r>
    <s v="OtsCC16ROGR_0231"/>
    <x v="3"/>
    <m/>
    <n v="92.25"/>
    <n v="2.21"/>
    <s v="231"/>
    <x v="16"/>
    <x v="3"/>
    <n v="144.19999999999999"/>
    <s v="Oct 05"/>
    <n v="30.094732799999981"/>
    <s v="Oct 05 30.09"/>
    <x v="1"/>
    <x v="3"/>
    <x v="3"/>
  </r>
  <r>
    <s v="OtsCC16ROGR_0232"/>
    <x v="3"/>
    <n v="0.69123115675065394"/>
    <n v="80.069999999999993"/>
    <n v="1.53"/>
    <s v="232"/>
    <x v="16"/>
    <x v="3"/>
    <n v="144.19999999999999"/>
    <s v="Oct 05"/>
    <n v="30.094732799999981"/>
    <s v="Oct 05 30.09"/>
    <x v="0"/>
    <x v="0"/>
    <x v="4"/>
  </r>
  <r>
    <s v="OtsCC16ROGR_0233"/>
    <x v="3"/>
    <n v="0.46082077116710268"/>
    <n v="0"/>
    <n v="0"/>
    <s v="233"/>
    <x v="16"/>
    <x v="3"/>
    <n v="144.19999999999999"/>
    <s v="Oct 05"/>
    <n v="30.094732799999981"/>
    <s v="Oct 05 30.09"/>
    <x v="0"/>
    <x v="3"/>
    <x v="1"/>
  </r>
  <r>
    <s v="OtsCC16ROGR_0234"/>
    <x v="3"/>
    <n v="12.21175043592822"/>
    <n v="98.89"/>
    <n v="0.34"/>
    <s v="234"/>
    <x v="16"/>
    <x v="3"/>
    <n v="144.19999999999999"/>
    <s v="Oct 05"/>
    <n v="30.094732799999981"/>
    <s v="Oct 05 30.09"/>
    <x v="1"/>
    <x v="1"/>
    <x v="1"/>
  </r>
  <r>
    <s v="OtsCC16ROGR_0235"/>
    <x v="3"/>
    <n v="1.6128726990848594"/>
    <n v="67.900000000000006"/>
    <n v="3.02"/>
    <s v="235"/>
    <x v="16"/>
    <x v="3"/>
    <n v="144.19999999999999"/>
    <s v="Oct 05"/>
    <n v="30.094732799999981"/>
    <s v="Oct 05 30.09"/>
    <x v="0"/>
    <x v="0"/>
    <x v="0"/>
  </r>
  <r>
    <s v="OtsCC16ROGR_0236"/>
    <x v="3"/>
    <n v="11.750929664761117"/>
    <n v="99.26"/>
    <n v="0.52"/>
    <s v="236"/>
    <x v="16"/>
    <x v="3"/>
    <n v="144.19999999999999"/>
    <s v="Oct 05"/>
    <n v="30.094732799999981"/>
    <s v="Oct 05 30.09"/>
    <x v="1"/>
    <x v="0"/>
    <x v="0"/>
  </r>
  <r>
    <s v="OtsCC16ROGR_0237"/>
    <x v="3"/>
    <n v="2.3041038558355131"/>
    <n v="98.89"/>
    <n v="0.72"/>
    <s v="237"/>
    <x v="16"/>
    <x v="3"/>
    <n v="144.19999999999999"/>
    <s v="Oct 05"/>
    <n v="30.094732799999981"/>
    <s v="Oct 05 30.09"/>
    <x v="1"/>
    <x v="0"/>
    <x v="0"/>
  </r>
  <r>
    <s v="OtsCC16ROGR_0238"/>
    <x v="3"/>
    <n v="3.531382486559536"/>
    <n v="98.89"/>
    <n v="0.5"/>
    <s v="238"/>
    <x v="16"/>
    <x v="3"/>
    <n v="144.19999999999999"/>
    <s v="Oct 05"/>
    <n v="30.094732799999981"/>
    <s v="Oct 05 30.09"/>
    <x v="1"/>
    <x v="1"/>
    <x v="1"/>
  </r>
  <r>
    <s v="OtsCC16ROGR_0239"/>
    <x v="3"/>
    <n v="23.649561500898709"/>
    <n v="98.89"/>
    <n v="0.28000000000000003"/>
    <s v="239"/>
    <x v="16"/>
    <x v="3"/>
    <n v="144.19999999999999"/>
    <s v="Oct 05"/>
    <n v="30.094732799999981"/>
    <s v="Oct 05 30.09"/>
    <x v="1"/>
    <x v="1"/>
    <x v="1"/>
  </r>
  <r>
    <s v="OtsCC16ROGR_0240"/>
    <x v="3"/>
    <n v="2.0332202195342779"/>
    <n v="5.9"/>
    <n v="12.17"/>
    <s v="240"/>
    <x v="16"/>
    <x v="3"/>
    <n v="144.19999999999999"/>
    <s v="Oct 05"/>
    <n v="30.094732799999981"/>
    <s v="Oct 05 30.09"/>
    <x v="0"/>
    <x v="0"/>
    <x v="0"/>
  </r>
  <r>
    <s v="OtsCC16ROGR_0241"/>
    <x v="3"/>
    <n v="10.273112688173194"/>
    <n v="98.52"/>
    <n v="0.72"/>
    <s v="241"/>
    <x v="16"/>
    <x v="3"/>
    <n v="144.19999999999999"/>
    <s v="Oct 05"/>
    <n v="30.094732799999981"/>
    <s v="Oct 05 30.09"/>
    <x v="1"/>
    <x v="3"/>
    <x v="3"/>
  </r>
  <r>
    <s v="OtsCC16ROGR_0242"/>
    <x v="3"/>
    <n v="0.10701159050180412"/>
    <n v="0"/>
    <n v="0"/>
    <s v="242"/>
    <x v="16"/>
    <x v="3"/>
    <n v="144.19999999999999"/>
    <s v="Oct 05"/>
    <n v="30.094732799999981"/>
    <s v="Oct 05 30.09"/>
    <x v="0"/>
    <x v="0"/>
    <x v="0"/>
  </r>
  <r>
    <s v="OtsCC16ROGR_0243"/>
    <x v="3"/>
    <n v="4.494486801075773"/>
    <n v="99.26"/>
    <n v="0.28999999999999998"/>
    <s v="243"/>
    <x v="16"/>
    <x v="3"/>
    <n v="144.19999999999999"/>
    <s v="Oct 05"/>
    <n v="30.094732799999981"/>
    <s v="Oct 05 30.09"/>
    <x v="1"/>
    <x v="0"/>
    <x v="0"/>
  </r>
  <r>
    <s v="OtsCC16ROGR_0244"/>
    <x v="3"/>
    <n v="9.2029967831551538"/>
    <n v="0"/>
    <n v="0"/>
    <s v="244"/>
    <x v="16"/>
    <x v="3"/>
    <n v="144.19999999999999"/>
    <s v="Oct 05"/>
    <n v="30.094732799999981"/>
    <s v="Oct 05 30.09"/>
    <x v="0"/>
    <x v="1"/>
    <x v="3"/>
  </r>
  <r>
    <s v="OtsCC16ROGR_0245"/>
    <x v="3"/>
    <n v="1.2841390860216493"/>
    <n v="9.23"/>
    <n v="3.44"/>
    <s v="245"/>
    <x v="16"/>
    <x v="3"/>
    <n v="144.19999999999999"/>
    <s v="Oct 05"/>
    <n v="30.094732799999981"/>
    <s v="Oct 05 30.09"/>
    <x v="0"/>
    <x v="1"/>
    <x v="1"/>
  </r>
  <r>
    <s v="OtsCC16ROGR_0246"/>
    <x v="3"/>
    <n v="5.0295447535847932"/>
    <n v="0"/>
    <n v="0"/>
    <s v="246"/>
    <x v="16"/>
    <x v="3"/>
    <n v="144.19999999999999"/>
    <s v="Oct 05"/>
    <n v="30.094732799999981"/>
    <s v="Oct 05 30.09"/>
    <x v="0"/>
    <x v="0"/>
    <x v="1"/>
  </r>
  <r>
    <s v="OtsCC16ROGR_0247"/>
    <x v="3"/>
    <n v="4.6014983915775769"/>
    <n v="2.21"/>
    <n v="0"/>
    <s v="247"/>
    <x v="16"/>
    <x v="3"/>
    <n v="144.19999999999999"/>
    <s v="Oct 05"/>
    <n v="30.094732799999981"/>
    <s v="Oct 05 30.09"/>
    <x v="0"/>
    <x v="2"/>
    <x v="2"/>
  </r>
  <r>
    <s v="OtsCC16ROGR_0248"/>
    <x v="3"/>
    <n v="0.74908113351262884"/>
    <n v="0"/>
    <n v="0"/>
    <s v="248"/>
    <x v="16"/>
    <x v="3"/>
    <n v="144.19999999999999"/>
    <s v="Oct 05"/>
    <n v="30.094732799999981"/>
    <s v="Oct 05 30.09"/>
    <x v="0"/>
    <x v="1"/>
    <x v="2"/>
  </r>
  <r>
    <s v="OtsCC16ROGR_0249"/>
    <x v="3"/>
    <n v="2.6752897625451029"/>
    <n v="98.89"/>
    <n v="0.48"/>
    <s v="249"/>
    <x v="16"/>
    <x v="3"/>
    <n v="144.19999999999999"/>
    <s v="Oct 05"/>
    <n v="30.094732799999981"/>
    <s v="Oct 05 30.09"/>
    <x v="1"/>
    <x v="0"/>
    <x v="0"/>
  </r>
  <r>
    <s v="OtsCC16ROGR_0250"/>
    <x v="3"/>
    <n v="1.2841390860216493"/>
    <n v="0"/>
    <n v="0"/>
    <s v="250"/>
    <x v="16"/>
    <x v="3"/>
    <n v="144.19999999999999"/>
    <s v="Oct 05"/>
    <n v="30.094732799999981"/>
    <s v="Oct 05 30.09"/>
    <x v="0"/>
    <x v="0"/>
    <x v="0"/>
  </r>
  <r>
    <s v="OtsCC16ROGR_0251"/>
    <x v="3"/>
    <n v="2.889312943548711"/>
    <n v="0.37"/>
    <n v="10"/>
    <s v="251"/>
    <x v="16"/>
    <x v="3"/>
    <n v="144.19999999999999"/>
    <s v="Oct 05"/>
    <n v="30.094732799999981"/>
    <s v="Oct 05 30.09"/>
    <x v="0"/>
    <x v="2"/>
    <x v="2"/>
  </r>
  <r>
    <s v="OtsCC16ROGR_0252"/>
    <x v="3"/>
    <n v="2.2472434005378865"/>
    <n v="0"/>
    <n v="0"/>
    <s v="252"/>
    <x v="16"/>
    <x v="3"/>
    <n v="144.19999999999999"/>
    <s v="Oct 05"/>
    <n v="30.094732799999981"/>
    <s v="Oct 05 30.09"/>
    <x v="0"/>
    <x v="3"/>
    <x v="2"/>
  </r>
  <r>
    <s v="OtsCC16ROGR_0253"/>
    <x v="3"/>
    <n v="0.10701159050180412"/>
    <n v="0"/>
    <n v="0"/>
    <s v="253"/>
    <x v="16"/>
    <x v="3"/>
    <n v="144.19999999999999"/>
    <s v="Oct 05"/>
    <n v="30.094732799999981"/>
    <s v="Oct 05 30.09"/>
    <x v="0"/>
    <x v="0"/>
    <x v="0"/>
  </r>
  <r>
    <s v="OtsCC16ROGR_0254"/>
    <x v="3"/>
    <n v="1.4981622670252577"/>
    <n v="73.430000000000007"/>
    <n v="0.9"/>
    <s v="254"/>
    <x v="16"/>
    <x v="3"/>
    <n v="144.19999999999999"/>
    <s v="Oct 05"/>
    <n v="30.094732799999981"/>
    <s v="Oct 05 30.09"/>
    <x v="0"/>
    <x v="0"/>
    <x v="4"/>
  </r>
  <r>
    <s v="OtsCC16ROGR_0255"/>
    <x v="3"/>
    <n v="8.1328808781371116"/>
    <n v="2.21"/>
    <n v="4.1100000000000003"/>
    <s v="255"/>
    <x v="16"/>
    <x v="3"/>
    <n v="144.19999999999999"/>
    <s v="Oct 05"/>
    <n v="30.094732799999981"/>
    <s v="Oct 05 30.09"/>
    <x v="0"/>
    <x v="1"/>
    <x v="1"/>
  </r>
  <r>
    <s v="OtsCC16ROGR_0256"/>
    <x v="3"/>
    <n v="5.0295447535847932"/>
    <n v="16.61"/>
    <n v="3.93"/>
    <s v="256"/>
    <x v="16"/>
    <x v="3"/>
    <n v="144.19999999999999"/>
    <s v="Oct 05"/>
    <n v="30.094732799999981"/>
    <s v="Oct 05 30.09"/>
    <x v="0"/>
    <x v="0"/>
    <x v="0"/>
  </r>
  <r>
    <s v="OtsCC16ROGR_0257"/>
    <x v="3"/>
    <n v="0"/>
    <n v="0"/>
    <n v="0"/>
    <s v="257"/>
    <x v="16"/>
    <x v="3"/>
    <n v="144.19999999999999"/>
    <s v="Oct 05"/>
    <n v="30.094732799999981"/>
    <s v="Oct 05 30.09"/>
    <x v="0"/>
    <x v="0"/>
    <x v="0"/>
  </r>
  <r>
    <s v="OtsCC16ROGR_0258"/>
    <x v="3"/>
    <n v="2.7823013530469072"/>
    <n v="0"/>
    <n v="0"/>
    <s v="258"/>
    <x v="16"/>
    <x v="3"/>
    <n v="144.19999999999999"/>
    <s v="Oct 05"/>
    <n v="30.094732799999981"/>
    <s v="Oct 05 30.09"/>
    <x v="0"/>
    <x v="0"/>
    <x v="2"/>
  </r>
  <r>
    <s v="OtsCC16ROGR_0259"/>
    <x v="3"/>
    <n v="6.0996606586028346"/>
    <n v="87.45"/>
    <n v="1.56"/>
    <s v="259"/>
    <x v="16"/>
    <x v="3"/>
    <n v="144.19999999999999"/>
    <s v="Oct 05"/>
    <n v="30.094732799999981"/>
    <s v="Oct 05 30.09"/>
    <x v="0"/>
    <x v="1"/>
    <x v="1"/>
  </r>
  <r>
    <s v="OtsCC16ROGR_0260"/>
    <x v="3"/>
    <n v="0.9631043145162369"/>
    <n v="0"/>
    <n v="0"/>
    <s v="260"/>
    <x v="16"/>
    <x v="3"/>
    <n v="144.19999999999999"/>
    <s v="Oct 05"/>
    <n v="30.094732799999981"/>
    <s v="Oct 05 30.09"/>
    <x v="0"/>
    <x v="2"/>
    <x v="2"/>
  </r>
  <r>
    <s v="OtsCC16ROGR_0261"/>
    <x v="3"/>
    <m/>
    <n v="71.22"/>
    <n v="4.58"/>
    <s v="261"/>
    <x v="16"/>
    <x v="6"/>
    <n v="140"/>
    <s v="Oct 05"/>
    <n v="23.335488000000002"/>
    <s v="Oct 05 23.34"/>
    <x v="0"/>
    <x v="0"/>
    <x v="1"/>
  </r>
  <r>
    <s v="OtsCC16ROGR_0262"/>
    <x v="3"/>
    <m/>
    <n v="25.83"/>
    <n v="8.18"/>
    <s v="262"/>
    <x v="16"/>
    <x v="6"/>
    <n v="140"/>
    <s v="Oct 05"/>
    <n v="23.335488000000002"/>
    <s v="Oct 05 23.34"/>
    <x v="0"/>
    <x v="1"/>
    <x v="3"/>
  </r>
  <r>
    <s v="OtsCC16ROGR_0263"/>
    <x v="3"/>
    <n v="3.531382486559536"/>
    <n v="2.58"/>
    <n v="5.88"/>
    <s v="263"/>
    <x v="16"/>
    <x v="6"/>
    <n v="140"/>
    <s v="Oct 05"/>
    <n v="23.335488000000002"/>
    <s v="Oct 05 23.34"/>
    <x v="0"/>
    <x v="1"/>
    <x v="1"/>
  </r>
  <r>
    <s v="OtsCC16ROGR_0264"/>
    <x v="3"/>
    <n v="10.594147459678608"/>
    <n v="1.85"/>
    <n v="0"/>
    <s v="264"/>
    <x v="16"/>
    <x v="6"/>
    <n v="140"/>
    <s v="Oct 05"/>
    <n v="23.335488000000002"/>
    <s v="Oct 05 23.34"/>
    <x v="0"/>
    <x v="0"/>
    <x v="0"/>
  </r>
  <r>
    <s v="OtsCC16ROGR_0265"/>
    <x v="3"/>
    <n v="7.9188576971335038"/>
    <n v="0"/>
    <n v="0"/>
    <s v="265"/>
    <x v="16"/>
    <x v="6"/>
    <n v="140"/>
    <s v="Oct 05"/>
    <n v="23.335488000000002"/>
    <s v="Oct 05 23.34"/>
    <x v="0"/>
    <x v="2"/>
    <x v="0"/>
  </r>
  <r>
    <s v="OtsCC16ROGR_0266"/>
    <x v="3"/>
    <n v="3.7454056675631442"/>
    <n v="99.63"/>
    <n v="0.28999999999999998"/>
    <s v="266"/>
    <x v="16"/>
    <x v="6"/>
    <n v="140"/>
    <s v="Oct 05"/>
    <n v="23.335488000000002"/>
    <s v="Oct 05 23.34"/>
    <x v="1"/>
    <x v="1"/>
    <x v="1"/>
  </r>
  <r>
    <s v="OtsCC16ROGR_0267"/>
    <x v="3"/>
    <n v="5.3505795250902057"/>
    <n v="66.790000000000006"/>
    <n v="6.45"/>
    <s v="267"/>
    <x v="16"/>
    <x v="6"/>
    <n v="140"/>
    <s v="Oct 05"/>
    <n v="23.335488000000002"/>
    <s v="Oct 05 23.34"/>
    <x v="0"/>
    <x v="1"/>
    <x v="1"/>
  </r>
  <r>
    <s v="OtsCC16ROGR_0268"/>
    <x v="3"/>
    <n v="3.531382486559536"/>
    <n v="86.35"/>
    <n v="1.07"/>
    <s v="268"/>
    <x v="16"/>
    <x v="6"/>
    <n v="140"/>
    <s v="Oct 05"/>
    <n v="23.335488000000002"/>
    <s v="Oct 05 23.34"/>
    <x v="0"/>
    <x v="1"/>
    <x v="1"/>
  </r>
  <r>
    <s v="OtsCC16ROGR_0269"/>
    <x v="3"/>
    <n v="9.3100083736569577"/>
    <n v="0"/>
    <n v="0"/>
    <s v="269"/>
    <x v="16"/>
    <x v="6"/>
    <n v="140"/>
    <s v="Oct 05"/>
    <n v="23.335488000000002"/>
    <s v="Oct 05 23.34"/>
    <x v="0"/>
    <x v="0"/>
    <x v="0"/>
  </r>
  <r>
    <s v="OtsCC16ROGR_0270"/>
    <x v="3"/>
    <n v="1.1022602239556578"/>
    <n v="52.4"/>
    <n v="2.84"/>
    <s v="270"/>
    <x v="16"/>
    <x v="6"/>
    <n v="140"/>
    <s v="Oct 05"/>
    <n v="23.335488000000002"/>
    <s v="Oct 05 23.34"/>
    <x v="0"/>
    <x v="1"/>
    <x v="1"/>
  </r>
  <r>
    <s v="OtsCC16ROGR_0271"/>
    <x v="3"/>
    <n v="0.85609272401443293"/>
    <n v="0"/>
    <n v="0"/>
    <s v="271"/>
    <x v="16"/>
    <x v="6"/>
    <n v="140"/>
    <s v="Oct 05"/>
    <n v="23.335488000000002"/>
    <s v="Oct 05 23.34"/>
    <x v="0"/>
    <x v="2"/>
    <x v="2"/>
  </r>
  <r>
    <s v="OtsCC16ROGR_0272"/>
    <x v="3"/>
    <n v="22.686457186382469"/>
    <n v="98.89"/>
    <n v="0.72"/>
    <s v="272"/>
    <x v="16"/>
    <x v="6"/>
    <n v="140"/>
    <s v="Oct 05"/>
    <n v="23.335488000000002"/>
    <s v="Oct 05 23.34"/>
    <x v="1"/>
    <x v="1"/>
    <x v="1"/>
  </r>
  <r>
    <s v="OtsCC16ROGR_0273"/>
    <x v="3"/>
    <n v="2.6752897625451029"/>
    <n v="85.98"/>
    <n v="1"/>
    <s v="273"/>
    <x v="16"/>
    <x v="6"/>
    <n v="140"/>
    <s v="Oct 05"/>
    <n v="23.335488000000002"/>
    <s v="Oct 05 23.34"/>
    <x v="0"/>
    <x v="0"/>
    <x v="0"/>
  </r>
  <r>
    <s v="OtsCC16ROGR_0274"/>
    <x v="3"/>
    <n v="19.476109471328346"/>
    <n v="99.63"/>
    <n v="0.19"/>
    <s v="274"/>
    <x v="16"/>
    <x v="6"/>
    <n v="140"/>
    <s v="Oct 05"/>
    <n v="23.335488000000002"/>
    <s v="Oct 05 23.34"/>
    <x v="1"/>
    <x v="0"/>
    <x v="0"/>
  </r>
  <r>
    <s v="OtsCC16ROGR_0275"/>
    <x v="3"/>
    <n v="5.885637477599226"/>
    <n v="0"/>
    <n v="0"/>
    <s v="275"/>
    <x v="16"/>
    <x v="6"/>
    <n v="140"/>
    <s v="Oct 05"/>
    <n v="23.335488000000002"/>
    <s v="Oct 05 23.34"/>
    <x v="0"/>
    <x v="3"/>
    <x v="2"/>
  </r>
  <r>
    <s v="OtsCC16ROGR_0276"/>
    <x v="3"/>
    <n v="5.0295447535847932"/>
    <n v="0"/>
    <n v="42.86"/>
    <s v="276"/>
    <x v="16"/>
    <x v="6"/>
    <n v="140"/>
    <s v="Oct 05"/>
    <n v="23.335488000000002"/>
    <s v="Oct 05 23.34"/>
    <x v="0"/>
    <x v="1"/>
    <x v="3"/>
  </r>
  <r>
    <s v="OtsCC16ROGR_0277"/>
    <x v="3"/>
    <n v="1.3911506765234536"/>
    <n v="0"/>
    <n v="0"/>
    <s v="277"/>
    <x v="16"/>
    <x v="6"/>
    <n v="140"/>
    <s v="Oct 05"/>
    <n v="23.335488000000002"/>
    <s v="Oct 05 23.34"/>
    <x v="0"/>
    <x v="2"/>
    <x v="0"/>
  </r>
  <r>
    <s v="OtsCC16ROGR_0278"/>
    <x v="3"/>
    <n v="16.158750165772421"/>
    <n v="99.26"/>
    <n v="0.24"/>
    <s v="278"/>
    <x v="16"/>
    <x v="6"/>
    <n v="140"/>
    <s v="Oct 05"/>
    <n v="23.335488000000002"/>
    <s v="Oct 05 23.34"/>
    <x v="1"/>
    <x v="0"/>
    <x v="0"/>
  </r>
  <r>
    <s v="OtsCC16ROGR_0279"/>
    <x v="3"/>
    <n v="1.3911506765234536"/>
    <n v="0.37"/>
    <n v="9.09"/>
    <s v="279"/>
    <x v="16"/>
    <x v="6"/>
    <n v="140"/>
    <s v="Oct 05"/>
    <n v="23.335488000000002"/>
    <s v="Oct 05 23.34"/>
    <x v="0"/>
    <x v="1"/>
    <x v="0"/>
  </r>
  <r>
    <s v="OtsCC16ROGR_0280"/>
    <x v="3"/>
    <m/>
    <n v="78.23"/>
    <n v="5.15"/>
    <s v="280"/>
    <x v="17"/>
    <x v="7"/>
    <n v="136.6"/>
    <s v="Oct 06"/>
    <n v="17.863718399999993"/>
    <s v="Oct 06 17.86"/>
    <x v="0"/>
    <x v="1"/>
    <x v="1"/>
  </r>
  <r>
    <s v="OtsCC16ROGR_0281"/>
    <x v="3"/>
    <m/>
    <n v="47.97"/>
    <n v="6.69"/>
    <s v="281"/>
    <x v="17"/>
    <x v="7"/>
    <n v="136.6"/>
    <s v="Oct 06"/>
    <n v="17.863718399999993"/>
    <s v="Oct 06 17.86"/>
    <x v="0"/>
    <x v="0"/>
    <x v="0"/>
  </r>
  <r>
    <s v="OtsCC16ROGR_0282"/>
    <x v="3"/>
    <n v="16.265761756274223"/>
    <n v="98.15"/>
    <n v="0.67"/>
    <s v="282"/>
    <x v="17"/>
    <x v="7"/>
    <n v="136.6"/>
    <s v="Oct 06"/>
    <n v="17.863718399999993"/>
    <s v="Oct 06 17.86"/>
    <x v="1"/>
    <x v="1"/>
    <x v="1"/>
  </r>
  <r>
    <s v="OtsCC16ROGR_0283"/>
    <x v="3"/>
    <n v="0"/>
    <n v="0"/>
    <n v="0"/>
    <s v="283"/>
    <x v="17"/>
    <x v="7"/>
    <n v="136.6"/>
    <s v="Oct 06"/>
    <n v="17.863718399999993"/>
    <s v="Oct 06 17.86"/>
    <x v="0"/>
    <x v="2"/>
    <x v="2"/>
  </r>
  <r>
    <s v="OtsCC16ROGR_0284"/>
    <x v="3"/>
    <n v="9.5240315546605654"/>
    <n v="97.79"/>
    <n v="0.44"/>
    <s v="284"/>
    <x v="17"/>
    <x v="7"/>
    <n v="136.6"/>
    <s v="Oct 06"/>
    <n v="17.863718399999993"/>
    <s v="Oct 06 17.86"/>
    <x v="1"/>
    <x v="0"/>
    <x v="0"/>
  </r>
  <r>
    <s v="OtsCC16ROGR_0285"/>
    <x v="3"/>
    <n v="13.162425631721906"/>
    <n v="2.21"/>
    <n v="3.9"/>
    <s v="285"/>
    <x v="17"/>
    <x v="7"/>
    <n v="136.6"/>
    <s v="Oct 06"/>
    <n v="17.863718399999993"/>
    <s v="Oct 06 17.86"/>
    <x v="0"/>
    <x v="0"/>
    <x v="0"/>
  </r>
  <r>
    <s v="OtsCC16ROGR_0286"/>
    <x v="3"/>
    <n v="0.64206954301082464"/>
    <n v="57.56"/>
    <n v="1.5"/>
    <s v="286"/>
    <x v="17"/>
    <x v="7"/>
    <n v="136.6"/>
    <s v="Oct 06"/>
    <n v="17.863718399999993"/>
    <s v="Oct 06 17.86"/>
    <x v="0"/>
    <x v="1"/>
    <x v="1"/>
  </r>
  <r>
    <s v="OtsCC16ROGR_0287"/>
    <x v="3"/>
    <n v="0.21402318100360823"/>
    <n v="0"/>
    <n v="0"/>
    <s v="287"/>
    <x v="17"/>
    <x v="7"/>
    <n v="136.6"/>
    <s v="Oct 06"/>
    <n v="17.863718399999993"/>
    <s v="Oct 06 17.86"/>
    <x v="0"/>
    <x v="2"/>
    <x v="2"/>
  </r>
  <r>
    <s v="OtsCC16ROGR_0288"/>
    <x v="3"/>
    <n v="3.6383940770613403"/>
    <n v="2.21"/>
    <n v="2.94"/>
    <s v="288"/>
    <x v="17"/>
    <x v="7"/>
    <n v="136.6"/>
    <s v="Oct 06"/>
    <n v="17.863718399999993"/>
    <s v="Oct 06 17.86"/>
    <x v="0"/>
    <x v="1"/>
    <x v="1"/>
  </r>
  <r>
    <s v="OtsCC16ROGR_0289"/>
    <x v="3"/>
    <n v="0.74908113351262884"/>
    <n v="0"/>
    <n v="0"/>
    <s v="289"/>
    <x v="17"/>
    <x v="7"/>
    <n v="136.6"/>
    <s v="Oct 06"/>
    <n v="17.863718399999993"/>
    <s v="Oct 06 17.86"/>
    <x v="0"/>
    <x v="0"/>
    <x v="0"/>
  </r>
  <r>
    <s v="OtsCC16ROGR_0290"/>
    <x v="3"/>
    <n v="3.0863286270758419"/>
    <n v="31"/>
    <n v="6.54"/>
    <s v="290"/>
    <x v="17"/>
    <x v="8"/>
    <n v="133"/>
    <s v="Oct 06"/>
    <n v="12.070080000000001"/>
    <s v="Oct 06 12.07"/>
    <x v="0"/>
    <x v="0"/>
    <x v="2"/>
  </r>
  <r>
    <s v="OtsCC16ROGR_0291"/>
    <x v="3"/>
    <m/>
    <n v="98.15"/>
    <n v="1"/>
    <s v="291"/>
    <x v="17"/>
    <x v="8"/>
    <n v="133"/>
    <s v="Oct 06"/>
    <n v="12.070080000000001"/>
    <s v="Oct 06 12.07"/>
    <x v="1"/>
    <x v="1"/>
    <x v="1"/>
  </r>
  <r>
    <s v="OtsCC16ROGR_0292"/>
    <x v="3"/>
    <n v="0.21402318100360823"/>
    <n v="0"/>
    <n v="0"/>
    <s v="292"/>
    <x v="17"/>
    <x v="8"/>
    <n v="133"/>
    <s v="Oct 06"/>
    <n v="12.070080000000001"/>
    <s v="Oct 06 12.07"/>
    <x v="0"/>
    <x v="2"/>
    <x v="2"/>
  </r>
  <r>
    <s v="OtsCC16ROGR_0293"/>
    <x v="3"/>
    <n v="2.889312943548711"/>
    <n v="0"/>
    <n v="0"/>
    <s v="293"/>
    <x v="17"/>
    <x v="8"/>
    <n v="133"/>
    <s v="Oct 06"/>
    <n v="12.070080000000001"/>
    <s v="Oct 06 12.07"/>
    <x v="0"/>
    <x v="2"/>
    <x v="0"/>
  </r>
  <r>
    <s v="OtsCC16ROGR_0294"/>
    <x v="3"/>
    <n v="11.129205412187629"/>
    <n v="93.36"/>
    <n v="1.0900000000000001"/>
    <s v="294"/>
    <x v="17"/>
    <x v="8"/>
    <n v="133"/>
    <s v="Oct 06"/>
    <n v="12.070080000000001"/>
    <s v="Oct 06 12.07"/>
    <x v="1"/>
    <x v="3"/>
    <x v="3"/>
  </r>
  <r>
    <s v="OtsCC16ROGR_0295"/>
    <x v="3"/>
    <n v="6.8487417921154634"/>
    <n v="0.74"/>
    <n v="11.11"/>
    <s v="295"/>
    <x v="17"/>
    <x v="8"/>
    <n v="133"/>
    <s v="Oct 06"/>
    <n v="12.070080000000001"/>
    <s v="Oct 06 12.07"/>
    <x v="0"/>
    <x v="0"/>
    <x v="0"/>
  </r>
  <r>
    <s v="OtsCC16ROGR_0296"/>
    <x v="3"/>
    <n v="0.21402318100360823"/>
    <n v="15.5"/>
    <n v="2.2999999999999998"/>
    <s v="296"/>
    <x v="17"/>
    <x v="8"/>
    <n v="133"/>
    <s v="Oct 06"/>
    <n v="12.070080000000001"/>
    <s v="Oct 06 12.07"/>
    <x v="0"/>
    <x v="0"/>
    <x v="0"/>
  </r>
  <r>
    <s v="OtsCC16ROGR_0297"/>
    <x v="3"/>
    <n v="2.6752897625451029"/>
    <n v="0"/>
    <n v="0"/>
    <s v="297"/>
    <x v="17"/>
    <x v="8"/>
    <n v="133"/>
    <s v="Oct 06"/>
    <n v="12.070080000000001"/>
    <s v="Oct 06 12.07"/>
    <x v="0"/>
    <x v="1"/>
    <x v="2"/>
  </r>
  <r>
    <s v="OtsCC16ROGR_0298"/>
    <x v="3"/>
    <n v="5.9926490681010307"/>
    <n v="1.48"/>
    <n v="0"/>
    <s v="298"/>
    <x v="17"/>
    <x v="8"/>
    <n v="133"/>
    <s v="Oct 06"/>
    <n v="12.070080000000001"/>
    <s v="Oct 06 12.07"/>
    <x v="0"/>
    <x v="1"/>
    <x v="1"/>
  </r>
  <r>
    <s v="OtsCC16ROGR_0299"/>
    <x v="3"/>
    <n v="13.804495174732731"/>
    <n v="4.8"/>
    <n v="7.41"/>
    <s v="299"/>
    <x v="17"/>
    <x v="8"/>
    <n v="133"/>
    <s v="Oct 06"/>
    <n v="12.070080000000001"/>
    <s v="Oct 06 12.07"/>
    <x v="0"/>
    <x v="1"/>
    <x v="2"/>
  </r>
  <r>
    <s v="OtsCC16ROGR_0300"/>
    <x v="3"/>
    <n v="6.7417302016136587"/>
    <n v="0"/>
    <n v="0"/>
    <s v="300"/>
    <x v="17"/>
    <x v="8"/>
    <n v="133"/>
    <s v="Oct 06"/>
    <n v="12.070080000000001"/>
    <s v="Oct 06 12.07"/>
    <x v="0"/>
    <x v="1"/>
    <x v="1"/>
  </r>
  <r>
    <s v="OtsCC16ROGR_0301"/>
    <x v="3"/>
    <n v="1.4981622670252577"/>
    <n v="1.1100000000000001"/>
    <n v="0"/>
    <s v="301"/>
    <x v="17"/>
    <x v="8"/>
    <n v="133"/>
    <s v="Oct 06"/>
    <n v="12.070080000000001"/>
    <s v="Oct 06 12.07"/>
    <x v="0"/>
    <x v="1"/>
    <x v="1"/>
  </r>
  <r>
    <s v="OtsCC16ROGR_0302"/>
    <x v="3"/>
    <m/>
    <n v="49.45"/>
    <n v="5.36"/>
    <s v="302"/>
    <x v="18"/>
    <x v="9"/>
    <n v="128.5"/>
    <s v="Oct 07"/>
    <n v="4.8280320000000003"/>
    <s v="Oct 07 4.83"/>
    <x v="0"/>
    <x v="1"/>
    <x v="2"/>
  </r>
  <r>
    <s v="OtsCC16ROGR_0303"/>
    <x v="3"/>
    <m/>
    <n v="20.66"/>
    <n v="9.8699999999999992"/>
    <s v="303"/>
    <x v="18"/>
    <x v="9"/>
    <n v="128.5"/>
    <s v="Oct 07"/>
    <n v="4.8280320000000003"/>
    <s v="Oct 07 4.83"/>
    <x v="0"/>
    <x v="0"/>
    <x v="2"/>
  </r>
  <r>
    <s v="OtsCC16ROGR_0304"/>
    <x v="3"/>
    <n v="1.6051738575270615"/>
    <n v="64.94"/>
    <n v="6.12"/>
    <s v="304"/>
    <x v="18"/>
    <x v="9"/>
    <n v="128.5"/>
    <s v="Oct 07"/>
    <n v="4.8280320000000003"/>
    <s v="Oct 07 4.83"/>
    <x v="0"/>
    <x v="0"/>
    <x v="0"/>
  </r>
  <r>
    <s v="OtsCC16ROGR_0305"/>
    <x v="3"/>
    <n v="1.0701159050180411"/>
    <n v="77.489999999999995"/>
    <n v="3.02"/>
    <s v="305"/>
    <x v="18"/>
    <x v="9"/>
    <n v="128.5"/>
    <s v="Oct 07"/>
    <n v="4.8280320000000003"/>
    <s v="Oct 07 4.83"/>
    <x v="0"/>
    <x v="1"/>
    <x v="1"/>
  </r>
  <r>
    <s v="OtsCC16ROGR_0306"/>
    <x v="3"/>
    <n v="15.40966903225979"/>
    <n v="39.11"/>
    <n v="6.67"/>
    <s v="306"/>
    <x v="18"/>
    <x v="9"/>
    <n v="128.5"/>
    <s v="Oct 07"/>
    <n v="4.8280320000000003"/>
    <s v="Oct 07 4.83"/>
    <x v="0"/>
    <x v="1"/>
    <x v="2"/>
  </r>
  <r>
    <s v="OtsCC16ROGR_0307"/>
    <x v="3"/>
    <n v="3.4243708960577317"/>
    <n v="65.31"/>
    <n v="2"/>
    <s v="307"/>
    <x v="18"/>
    <x v="9"/>
    <n v="128.5"/>
    <s v="Oct 07"/>
    <n v="4.8280320000000003"/>
    <s v="Oct 07 4.83"/>
    <x v="0"/>
    <x v="2"/>
    <x v="0"/>
  </r>
  <r>
    <s v="OtsCC16ROGR_0308"/>
    <x v="3"/>
    <m/>
    <n v="98.89"/>
    <n v="0.99"/>
    <s v="308"/>
    <x v="18"/>
    <x v="4"/>
    <n v="155.5"/>
    <s v="Oct 07"/>
    <n v="48.280320000000003"/>
    <s v="Oct 07 48.28"/>
    <x v="1"/>
    <x v="1"/>
    <x v="1"/>
  </r>
  <r>
    <s v="OtsCC16ROGR_0309"/>
    <x v="3"/>
    <m/>
    <n v="69.739999999999995"/>
    <n v="6.01"/>
    <s v="309"/>
    <x v="18"/>
    <x v="4"/>
    <n v="155.5"/>
    <s v="Oct 07"/>
    <n v="48.280320000000003"/>
    <s v="Oct 07 48.28"/>
    <x v="0"/>
    <x v="1"/>
    <x v="2"/>
  </r>
  <r>
    <s v="OtsCC16ROGR_0310"/>
    <x v="3"/>
    <n v="15.40966903225979"/>
    <n v="99.63"/>
    <n v="0.2"/>
    <s v="310"/>
    <x v="18"/>
    <x v="4"/>
    <n v="155.5"/>
    <s v="Oct 07"/>
    <n v="48.280320000000003"/>
    <s v="Oct 07 48.28"/>
    <x v="1"/>
    <x v="0"/>
    <x v="0"/>
  </r>
  <r>
    <s v="OtsCC16ROGR_0311"/>
    <x v="3"/>
    <n v="2.7823013530469072"/>
    <n v="35.42"/>
    <n v="3.02"/>
    <s v="311"/>
    <x v="18"/>
    <x v="4"/>
    <n v="155.5"/>
    <s v="Oct 07"/>
    <n v="48.280320000000003"/>
    <s v="Oct 07 48.28"/>
    <x v="0"/>
    <x v="0"/>
    <x v="0"/>
  </r>
  <r>
    <s v="OtsCC16ROGR_0312"/>
    <x v="3"/>
    <n v="5.4575911155920096"/>
    <n v="99.26"/>
    <n v="0.35"/>
    <s v="312"/>
    <x v="18"/>
    <x v="4"/>
    <n v="155.5"/>
    <s v="Oct 07"/>
    <n v="48.280320000000003"/>
    <s v="Oct 07 48.28"/>
    <x v="1"/>
    <x v="1"/>
    <x v="1"/>
  </r>
  <r>
    <s v="OtsCC16ROGR_0313"/>
    <x v="3"/>
    <n v="4.6014983915775769"/>
    <n v="91.14"/>
    <n v="2.36"/>
    <s v="313"/>
    <x v="18"/>
    <x v="4"/>
    <n v="155.5"/>
    <s v="Oct 07"/>
    <n v="48.280320000000003"/>
    <s v="Oct 07 48.28"/>
    <x v="1"/>
    <x v="0"/>
    <x v="0"/>
  </r>
  <r>
    <s v="OtsCC16ROGR_0314"/>
    <x v="4"/>
    <m/>
    <n v="98.89"/>
    <n v="0.99"/>
    <s v="314"/>
    <x v="19"/>
    <x v="5"/>
    <n v="156.25"/>
    <s v="Oct 10"/>
    <n v="49.487328000000005"/>
    <s v="Oct 10 49.49"/>
    <x v="1"/>
    <x v="0"/>
    <x v="0"/>
  </r>
  <r>
    <s v="OtsCC16ROGR_0315"/>
    <x v="4"/>
    <m/>
    <n v="99.26"/>
    <n v="0.75"/>
    <s v="315"/>
    <x v="19"/>
    <x v="5"/>
    <n v="156.25"/>
    <s v="Oct 10"/>
    <n v="49.487328000000005"/>
    <s v="Oct 10 49.49"/>
    <x v="1"/>
    <x v="1"/>
    <x v="1"/>
  </r>
  <r>
    <s v="OtsCC16ROGR_0316"/>
    <x v="4"/>
    <n v="3.531382486559536"/>
    <n v="98.89"/>
    <n v="0.69"/>
    <s v="316"/>
    <x v="19"/>
    <x v="5"/>
    <n v="156.25"/>
    <s v="Oct 10"/>
    <n v="49.487328000000005"/>
    <s v="Oct 10 49.49"/>
    <x v="1"/>
    <x v="1"/>
    <x v="1"/>
  </r>
  <r>
    <s v="OtsCC16ROGR_0317"/>
    <x v="4"/>
    <n v="0.32103477150541232"/>
    <n v="14.39"/>
    <n v="1.69"/>
    <s v="317"/>
    <x v="19"/>
    <x v="5"/>
    <n v="156.25"/>
    <s v="Oct 10"/>
    <n v="49.487328000000005"/>
    <s v="Oct 10 49.49"/>
    <x v="0"/>
    <x v="1"/>
    <x v="1"/>
  </r>
  <r>
    <s v="OtsCC16ROGR_0318"/>
    <x v="4"/>
    <n v="3.9594288485667519"/>
    <n v="0"/>
    <n v="0"/>
    <s v="318"/>
    <x v="19"/>
    <x v="5"/>
    <n v="156.25"/>
    <s v="Oct 10"/>
    <n v="49.487328000000005"/>
    <s v="Oct 10 49.49"/>
    <x v="0"/>
    <x v="0"/>
    <x v="0"/>
  </r>
  <r>
    <s v="OtsCC16ROGR_0319"/>
    <x v="4"/>
    <n v="0.53505795250902055"/>
    <n v="0.37"/>
    <n v="0"/>
    <s v="319"/>
    <x v="19"/>
    <x v="5"/>
    <n v="156.25"/>
    <s v="Oct 10"/>
    <n v="49.487328000000005"/>
    <s v="Oct 10 49.49"/>
    <x v="0"/>
    <x v="2"/>
    <x v="3"/>
  </r>
  <r>
    <s v="OtsCC16ROGR_0320"/>
    <x v="4"/>
    <n v="7.5978229256280914"/>
    <n v="98.52"/>
    <n v="0.62"/>
    <s v="320"/>
    <x v="19"/>
    <x v="5"/>
    <n v="156.25"/>
    <s v="Oct 10"/>
    <n v="49.487328000000005"/>
    <s v="Oct 10 49.49"/>
    <x v="1"/>
    <x v="1"/>
    <x v="1"/>
  </r>
  <r>
    <s v="OtsCC16ROGR_0321"/>
    <x v="4"/>
    <n v="10.059089507169586"/>
    <n v="99.26"/>
    <n v="0.27"/>
    <s v="321"/>
    <x v="19"/>
    <x v="5"/>
    <n v="156.25"/>
    <s v="Oct 10"/>
    <n v="49.487328000000005"/>
    <s v="Oct 10 49.49"/>
    <x v="1"/>
    <x v="1"/>
    <x v="1"/>
  </r>
  <r>
    <s v="OtsCC16ROGR_0322"/>
    <x v="4"/>
    <n v="5.0295447535847932"/>
    <n v="62.36"/>
    <n v="3.46"/>
    <s v="322"/>
    <x v="19"/>
    <x v="5"/>
    <n v="156.25"/>
    <s v="Oct 10"/>
    <n v="49.487328000000005"/>
    <s v="Oct 10 49.49"/>
    <x v="0"/>
    <x v="0"/>
    <x v="0"/>
  </r>
  <r>
    <s v="OtsCC16ROGR_0323"/>
    <x v="4"/>
    <m/>
    <n v="99.63"/>
    <n v="1.02"/>
    <s v="323"/>
    <x v="19"/>
    <x v="0"/>
    <n v="154"/>
    <s v="Oct 10"/>
    <n v="45.866304"/>
    <s v="Oct 10 45.87"/>
    <x v="1"/>
    <x v="1"/>
    <x v="1"/>
  </r>
  <r>
    <s v="OtsCC16ROGR_0324"/>
    <x v="4"/>
    <m/>
    <n v="89.67"/>
    <n v="1.87"/>
    <s v="324"/>
    <x v="19"/>
    <x v="0"/>
    <n v="154"/>
    <s v="Oct 10"/>
    <n v="45.866304"/>
    <s v="Oct 10 45.87"/>
    <x v="0"/>
    <x v="0"/>
    <x v="4"/>
  </r>
  <r>
    <s v="OtsCC16ROGR_0325"/>
    <x v="4"/>
    <n v="7.3837997446244836"/>
    <n v="99.63"/>
    <n v="1.06"/>
    <s v="325"/>
    <x v="19"/>
    <x v="0"/>
    <n v="154"/>
    <s v="Oct 10"/>
    <n v="45.866304"/>
    <s v="Oct 10 45.87"/>
    <x v="1"/>
    <x v="0"/>
    <x v="0"/>
  </r>
  <r>
    <s v="OtsCC16ROGR_0326"/>
    <x v="4"/>
    <n v="18.941051518819325"/>
    <n v="99.63"/>
    <n v="0.32"/>
    <s v="326"/>
    <x v="19"/>
    <x v="0"/>
    <n v="154"/>
    <s v="Oct 10"/>
    <n v="45.866304"/>
    <s v="Oct 10 45.87"/>
    <x v="1"/>
    <x v="1"/>
    <x v="1"/>
  </r>
  <r>
    <s v="OtsCC16ROGR_0327"/>
    <x v="4"/>
    <n v="3.531382486559536"/>
    <n v="31.37"/>
    <n v="3.63"/>
    <s v="327"/>
    <x v="19"/>
    <x v="0"/>
    <n v="154"/>
    <s v="Oct 10"/>
    <n v="45.866304"/>
    <s v="Oct 10 45.87"/>
    <x v="0"/>
    <x v="3"/>
    <x v="2"/>
  </r>
  <r>
    <s v="OtsCC16ROGR_0328"/>
    <x v="4"/>
    <n v="0.53505795250902055"/>
    <n v="84.87"/>
    <n v="3.84"/>
    <s v="328"/>
    <x v="19"/>
    <x v="0"/>
    <n v="154"/>
    <s v="Oct 10"/>
    <n v="45.866304"/>
    <s v="Oct 10 45.87"/>
    <x v="0"/>
    <x v="0"/>
    <x v="0"/>
  </r>
  <r>
    <s v="OtsCC16ROGR_0329"/>
    <x v="4"/>
    <n v="20.546225376346388"/>
    <n v="99.26"/>
    <n v="0.25"/>
    <s v="329"/>
    <x v="19"/>
    <x v="0"/>
    <n v="154"/>
    <s v="Oct 10"/>
    <n v="45.866304"/>
    <s v="Oct 10 45.87"/>
    <x v="1"/>
    <x v="0"/>
    <x v="0"/>
  </r>
  <r>
    <s v="OtsCC16ROGR_0330"/>
    <x v="4"/>
    <n v="7.5978229256280914"/>
    <n v="89.67"/>
    <n v="1.1299999999999999"/>
    <s v="330"/>
    <x v="19"/>
    <x v="0"/>
    <n v="154"/>
    <s v="Oct 10"/>
    <n v="45.866304"/>
    <s v="Oct 10 45.87"/>
    <x v="0"/>
    <x v="3"/>
    <x v="3"/>
  </r>
  <r>
    <s v="OtsCC16ROGR_0331"/>
    <x v="4"/>
    <n v="5.3505795250902057"/>
    <n v="84.5"/>
    <n v="3.83"/>
    <s v="331"/>
    <x v="19"/>
    <x v="0"/>
    <n v="154"/>
    <s v="Oct 10"/>
    <n v="45.866304"/>
    <s v="Oct 10 45.87"/>
    <x v="0"/>
    <x v="0"/>
    <x v="2"/>
  </r>
  <r>
    <s v="OtsCC16ROGR_0332"/>
    <x v="4"/>
    <n v="2.3542549910396899"/>
    <n v="72.69"/>
    <n v="1.83"/>
    <s v="332"/>
    <x v="19"/>
    <x v="0"/>
    <n v="154"/>
    <s v="Oct 10"/>
    <n v="45.866304"/>
    <s v="Oct 10 45.87"/>
    <x v="0"/>
    <x v="1"/>
    <x v="4"/>
  </r>
  <r>
    <s v="OtsCC16ROGR_0333"/>
    <x v="4"/>
    <n v="2.0332202195342779"/>
    <n v="38.380000000000003"/>
    <n v="2.37"/>
    <s v="333"/>
    <x v="19"/>
    <x v="0"/>
    <n v="154"/>
    <s v="Oct 10"/>
    <n v="45.866304"/>
    <s v="Oct 10 45.87"/>
    <x v="0"/>
    <x v="1"/>
    <x v="1"/>
  </r>
  <r>
    <s v="OtsCC16ROGR_0334"/>
    <x v="4"/>
    <n v="5.2435679345884019"/>
    <n v="23.25"/>
    <n v="6.5"/>
    <s v="334"/>
    <x v="19"/>
    <x v="0"/>
    <n v="154"/>
    <s v="Oct 10"/>
    <n v="45.866304"/>
    <s v="Oct 10 45.87"/>
    <x v="0"/>
    <x v="0"/>
    <x v="1"/>
  </r>
  <r>
    <s v="OtsCC16ROGR_0335"/>
    <x v="4"/>
    <m/>
    <n v="23.62"/>
    <n v="7.62"/>
    <s v="335"/>
    <x v="20"/>
    <x v="2"/>
    <n v="150"/>
    <s v="Oct 11"/>
    <n v="39.428927999999999"/>
    <s v="Oct 11 39.43"/>
    <x v="0"/>
    <x v="0"/>
    <x v="1"/>
  </r>
  <r>
    <s v="OtsCC16ROGR_0336"/>
    <x v="4"/>
    <m/>
    <n v="11.44"/>
    <n v="12.33"/>
    <s v="336"/>
    <x v="20"/>
    <x v="2"/>
    <n v="150"/>
    <s v="Oct 11"/>
    <n v="39.428927999999999"/>
    <s v="Oct 11 39.43"/>
    <x v="0"/>
    <x v="2"/>
    <x v="2"/>
  </r>
  <r>
    <s v="OtsCC16ROGR_0337"/>
    <x v="4"/>
    <n v="2.889312943548711"/>
    <n v="98.52"/>
    <n v="0.59"/>
    <s v="337"/>
    <x v="20"/>
    <x v="2"/>
    <n v="150"/>
    <s v="Oct 11"/>
    <n v="39.428927999999999"/>
    <s v="Oct 11 39.43"/>
    <x v="1"/>
    <x v="0"/>
    <x v="0"/>
  </r>
  <r>
    <s v="OtsCC16ROGR_0338"/>
    <x v="4"/>
    <n v="0.32103477150541232"/>
    <n v="0"/>
    <n v="0"/>
    <s v="338"/>
    <x v="20"/>
    <x v="2"/>
    <n v="150"/>
    <s v="Oct 11"/>
    <n v="39.428927999999999"/>
    <s v="Oct 11 39.43"/>
    <x v="0"/>
    <x v="0"/>
    <x v="0"/>
  </r>
  <r>
    <s v="OtsCC16ROGR_0339"/>
    <x v="4"/>
    <n v="10.487135869176804"/>
    <n v="0.37"/>
    <n v="10"/>
    <s v="339"/>
    <x v="20"/>
    <x v="2"/>
    <n v="150"/>
    <s v="Oct 11"/>
    <n v="39.428927999999999"/>
    <s v="Oct 11 39.43"/>
    <x v="0"/>
    <x v="3"/>
    <x v="3"/>
  </r>
  <r>
    <s v="OtsCC16ROGR_0340"/>
    <x v="4"/>
    <n v="5.0295447535847932"/>
    <n v="2.58"/>
    <n v="4.49"/>
    <s v="340"/>
    <x v="20"/>
    <x v="2"/>
    <n v="150"/>
    <s v="Oct 11"/>
    <n v="39.428927999999999"/>
    <s v="Oct 11 39.43"/>
    <x v="0"/>
    <x v="1"/>
    <x v="1"/>
  </r>
  <r>
    <s v="OtsCC16ROGR_0341"/>
    <x v="4"/>
    <n v="0"/>
    <n v="0"/>
    <n v="0"/>
    <s v="341"/>
    <x v="20"/>
    <x v="2"/>
    <n v="150"/>
    <s v="Oct 11"/>
    <n v="39.428927999999999"/>
    <s v="Oct 11 39.43"/>
    <x v="0"/>
    <x v="2"/>
    <x v="2"/>
  </r>
  <r>
    <s v="OtsCC16ROGR_0342"/>
    <x v="4"/>
    <m/>
    <n v="99.26"/>
    <n v="0.9"/>
    <s v="342"/>
    <x v="20"/>
    <x v="1"/>
    <n v="147.4"/>
    <s v="Oct 11"/>
    <n v="35.244633600000007"/>
    <s v="Oct 11 35.24"/>
    <x v="1"/>
    <x v="1"/>
    <x v="1"/>
  </r>
  <r>
    <s v="OtsCC16ROGR_0343"/>
    <x v="4"/>
    <m/>
    <n v="80.81"/>
    <n v="4.07"/>
    <s v="343"/>
    <x v="20"/>
    <x v="1"/>
    <n v="147.4"/>
    <s v="Oct 11"/>
    <n v="35.244633600000007"/>
    <s v="Oct 11 35.24"/>
    <x v="0"/>
    <x v="0"/>
    <x v="0"/>
  </r>
  <r>
    <s v="OtsCC16ROGR_0344"/>
    <x v="4"/>
    <n v="8.9860050377585008"/>
    <n v="0"/>
    <n v="0"/>
    <s v="344"/>
    <x v="20"/>
    <x v="1"/>
    <n v="147.4"/>
    <s v="Oct 11"/>
    <n v="35.244633600000007"/>
    <s v="Oct 11 35.24"/>
    <x v="0"/>
    <x v="0"/>
    <x v="0"/>
  </r>
  <r>
    <s v="OtsCC16ROGR_0345"/>
    <x v="4"/>
    <n v="13.939828327804856"/>
    <n v="0"/>
    <n v="0"/>
    <s v="345"/>
    <x v="20"/>
    <x v="1"/>
    <n v="147.4"/>
    <s v="Oct 11"/>
    <n v="35.244633600000007"/>
    <s v="Oct 11 35.24"/>
    <x v="0"/>
    <x v="0"/>
    <x v="0"/>
  </r>
  <r>
    <s v="OtsCC16ROGR_0346"/>
    <x v="4"/>
    <n v="9.907646580092706"/>
    <n v="5.54"/>
    <n v="4.74"/>
    <s v="346"/>
    <x v="20"/>
    <x v="1"/>
    <n v="147.4"/>
    <s v="Oct 11"/>
    <n v="35.244633600000007"/>
    <s v="Oct 11 35.24"/>
    <x v="0"/>
    <x v="0"/>
    <x v="0"/>
  </r>
  <r>
    <s v="OtsCC16ROGR_0347"/>
    <x v="4"/>
    <n v="5.1842336756299048"/>
    <n v="1.48"/>
    <n v="7.32"/>
    <s v="347"/>
    <x v="20"/>
    <x v="1"/>
    <n v="147.4"/>
    <s v="Oct 11"/>
    <n v="35.244633600000007"/>
    <s v="Oct 11 35.24"/>
    <x v="0"/>
    <x v="0"/>
    <x v="0"/>
  </r>
  <r>
    <s v="OtsCC16ROGR_0348"/>
    <x v="4"/>
    <n v="11.635724471969343"/>
    <n v="98.89"/>
    <n v="0.32"/>
    <s v="348"/>
    <x v="20"/>
    <x v="1"/>
    <n v="147.4"/>
    <s v="Oct 11"/>
    <n v="35.244633600000007"/>
    <s v="Oct 11 35.24"/>
    <x v="1"/>
    <x v="0"/>
    <x v="0"/>
  </r>
  <r>
    <s v="OtsCC16ROGR_0349"/>
    <x v="4"/>
    <n v="12.672571207095324"/>
    <n v="0"/>
    <n v="0"/>
    <s v="349"/>
    <x v="20"/>
    <x v="1"/>
    <n v="147.4"/>
    <s v="Oct 11"/>
    <n v="35.244633600000007"/>
    <s v="Oct 11 35.24"/>
    <x v="0"/>
    <x v="1"/>
    <x v="2"/>
  </r>
  <r>
    <s v="OtsCC16ROGR_0350"/>
    <x v="4"/>
    <n v="9.4955471523265622"/>
    <n v="19.559999999999999"/>
    <n v="5.85"/>
    <s v="350"/>
    <x v="20"/>
    <x v="1"/>
    <n v="147.4"/>
    <s v="Oct 11"/>
    <n v="35.244633600000007"/>
    <s v="Oct 11 35.24"/>
    <x v="0"/>
    <x v="1"/>
    <x v="1"/>
  </r>
  <r>
    <s v="OtsCC16ROGR_0351"/>
    <x v="4"/>
    <n v="0.9602238693363937"/>
    <n v="85.24"/>
    <n v="1.89"/>
    <s v="351"/>
    <x v="20"/>
    <x v="1"/>
    <n v="147.4"/>
    <s v="Oct 11"/>
    <n v="35.244633600000007"/>
    <s v="Oct 11 35.24"/>
    <x v="0"/>
    <x v="0"/>
    <x v="0"/>
  </r>
  <r>
    <s v="OtsCC16ROGR_0352"/>
    <x v="4"/>
    <n v="18.457636599466234"/>
    <n v="98.89"/>
    <n v="0.21"/>
    <s v="352"/>
    <x v="20"/>
    <x v="1"/>
    <n v="147.4"/>
    <s v="Oct 11"/>
    <n v="35.244633600000007"/>
    <s v="Oct 11 35.24"/>
    <x v="1"/>
    <x v="3"/>
    <x v="3"/>
  </r>
  <r>
    <s v="OtsCC16ROGR_0353"/>
    <x v="4"/>
    <m/>
    <n v="90.41"/>
    <n v="2.5499999999999998"/>
    <s v="353"/>
    <x v="21"/>
    <x v="3"/>
    <n v="144.19999999999999"/>
    <s v="Oct 12"/>
    <n v="30.094732799999981"/>
    <s v="Oct 12 30.09"/>
    <x v="0"/>
    <x v="1"/>
    <x v="1"/>
  </r>
  <r>
    <s v="OtsCC16ROGR_0354"/>
    <x v="4"/>
    <m/>
    <n v="25.46"/>
    <n v="8.57"/>
    <s v="354"/>
    <x v="21"/>
    <x v="3"/>
    <n v="144.19999999999999"/>
    <s v="Oct 12"/>
    <n v="30.094732799999981"/>
    <s v="Oct 12 30.09"/>
    <x v="0"/>
    <x v="1"/>
    <x v="1"/>
  </r>
  <r>
    <s v="OtsCC16ROGR_0355"/>
    <x v="4"/>
    <n v="0.32007462311213125"/>
    <n v="0.74"/>
    <n v="5.88"/>
    <s v="355"/>
    <x v="21"/>
    <x v="3"/>
    <n v="144.19999999999999"/>
    <s v="Oct 12"/>
    <n v="30.094732799999981"/>
    <s v="Oct 12 30.09"/>
    <x v="0"/>
    <x v="0"/>
    <x v="2"/>
  </r>
  <r>
    <s v="OtsCC16ROGR_0356"/>
    <x v="4"/>
    <n v="15.790348073531808"/>
    <n v="98.89"/>
    <n v="0.27"/>
    <s v="356"/>
    <x v="21"/>
    <x v="3"/>
    <n v="144.19999999999999"/>
    <s v="Oct 12"/>
    <n v="30.094732799999981"/>
    <s v="Oct 12 30.09"/>
    <x v="1"/>
    <x v="1"/>
    <x v="1"/>
  </r>
  <r>
    <s v="OtsCC16ROGR_0357"/>
    <x v="4"/>
    <n v="2.7739800669718044"/>
    <n v="1.48"/>
    <n v="0"/>
    <s v="357"/>
    <x v="21"/>
    <x v="3"/>
    <n v="144.19999999999999"/>
    <s v="Oct 12"/>
    <n v="30.094732799999981"/>
    <s v="Oct 12 30.09"/>
    <x v="0"/>
    <x v="1"/>
    <x v="2"/>
  </r>
  <r>
    <s v="OtsCC16ROGR_0358"/>
    <x v="4"/>
    <n v="3.5208208542334445"/>
    <n v="22.14"/>
    <n v="5.29"/>
    <s v="358"/>
    <x v="21"/>
    <x v="3"/>
    <n v="144.19999999999999"/>
    <s v="Oct 12"/>
    <n v="30.094732799999981"/>
    <s v="Oct 12 30.09"/>
    <x v="0"/>
    <x v="0"/>
    <x v="0"/>
  </r>
  <r>
    <s v="OtsCC16ROGR_0359"/>
    <x v="4"/>
    <n v="6.9349501674295109"/>
    <n v="0"/>
    <n v="0"/>
    <s v="359"/>
    <x v="21"/>
    <x v="3"/>
    <n v="144.19999999999999"/>
    <s v="Oct 12"/>
    <n v="30.094732799999981"/>
    <s v="Oct 12 30.09"/>
    <x v="0"/>
    <x v="2"/>
    <x v="1"/>
  </r>
  <r>
    <s v="OtsCC16ROGR_0360"/>
    <x v="4"/>
    <n v="12.482910301373121"/>
    <n v="1.1100000000000001"/>
    <n v="0"/>
    <s v="360"/>
    <x v="21"/>
    <x v="3"/>
    <n v="144.19999999999999"/>
    <s v="Oct 12"/>
    <n v="30.094732799999981"/>
    <s v="Oct 12 30.09"/>
    <x v="0"/>
    <x v="1"/>
    <x v="2"/>
  </r>
  <r>
    <s v="OtsCC16ROGR_0361"/>
    <x v="4"/>
    <n v="5.1211939697941"/>
    <n v="98.52"/>
    <n v="0.43"/>
    <s v="361"/>
    <x v="21"/>
    <x v="3"/>
    <n v="144.19999999999999"/>
    <s v="Oct 12"/>
    <n v="30.094732799999981"/>
    <s v="Oct 12 30.09"/>
    <x v="1"/>
    <x v="1"/>
    <x v="1"/>
  </r>
  <r>
    <s v="OtsCC16ROGR_0362"/>
    <x v="4"/>
    <n v="3.2007462311213128"/>
    <n v="0"/>
    <n v="0"/>
    <s v="362"/>
    <x v="21"/>
    <x v="3"/>
    <n v="144.19999999999999"/>
    <s v="Oct 12"/>
    <n v="30.094732799999981"/>
    <s v="Oct 12 30.09"/>
    <x v="0"/>
    <x v="0"/>
    <x v="0"/>
  </r>
  <r>
    <s v="OtsCC16ROGR_0363"/>
    <x v="4"/>
    <n v="5.5479601339436089"/>
    <n v="98.15"/>
    <n v="0.44"/>
    <s v="363"/>
    <x v="21"/>
    <x v="3"/>
    <n v="144.19999999999999"/>
    <s v="Oct 12"/>
    <n v="30.094732799999981"/>
    <s v="Oct 12 30.09"/>
    <x v="1"/>
    <x v="1"/>
    <x v="0"/>
  </r>
  <r>
    <s v="OtsCC16ROGR_0364"/>
    <x v="4"/>
    <n v="0.6401492462242625"/>
    <n v="56.46"/>
    <n v="4.34"/>
    <s v="364"/>
    <x v="21"/>
    <x v="3"/>
    <n v="144.19999999999999"/>
    <s v="Oct 12"/>
    <n v="30.094732799999981"/>
    <s v="Oct 12 30.09"/>
    <x v="0"/>
    <x v="1"/>
    <x v="1"/>
  </r>
  <r>
    <s v="OtsCC16ROGR_0365"/>
    <x v="4"/>
    <n v="7.1483332495042653"/>
    <n v="98.89"/>
    <n v="0.32"/>
    <s v="365"/>
    <x v="21"/>
    <x v="3"/>
    <n v="144.19999999999999"/>
    <s v="Oct 12"/>
    <n v="30.094732799999981"/>
    <s v="Oct 12 30.09"/>
    <x v="1"/>
    <x v="0"/>
    <x v="0"/>
  </r>
  <r>
    <s v="OtsCC16ROGR_0366"/>
    <x v="4"/>
    <n v="1.280298492448525"/>
    <n v="0"/>
    <n v="0"/>
    <s v="366"/>
    <x v="21"/>
    <x v="3"/>
    <n v="144.19999999999999"/>
    <s v="Oct 12"/>
    <n v="30.094732799999981"/>
    <s v="Oct 12 30.09"/>
    <x v="0"/>
    <x v="0"/>
    <x v="1"/>
  </r>
  <r>
    <s v="OtsCC16ROGR_0367"/>
    <x v="4"/>
    <n v="3.5208208542334445"/>
    <n v="0.74"/>
    <n v="0"/>
    <s v="367"/>
    <x v="21"/>
    <x v="3"/>
    <n v="144.19999999999999"/>
    <s v="Oct 12"/>
    <n v="30.094732799999981"/>
    <s v="Oct 12 30.09"/>
    <x v="0"/>
    <x v="1"/>
    <x v="1"/>
  </r>
  <r>
    <s v="OtsCC16ROGR_0368"/>
    <x v="4"/>
    <n v="2.7739800669718044"/>
    <n v="0.37"/>
    <n v="0"/>
    <s v="368"/>
    <x v="21"/>
    <x v="3"/>
    <n v="144.19999999999999"/>
    <s v="Oct 12"/>
    <n v="30.094732799999981"/>
    <s v="Oct 12 30.09"/>
    <x v="0"/>
    <x v="2"/>
    <x v="0"/>
  </r>
  <r>
    <s v="OtsCC16ROGR_0369"/>
    <x v="4"/>
    <n v="0"/>
    <n v="0"/>
    <n v="0"/>
    <s v="369"/>
    <x v="21"/>
    <x v="3"/>
    <n v="144.19999999999999"/>
    <s v="Oct 12"/>
    <n v="30.094732799999981"/>
    <s v="Oct 12 30.09"/>
    <x v="0"/>
    <x v="2"/>
    <x v="0"/>
  </r>
  <r>
    <s v="OtsCC16ROGR_0370"/>
    <x v="4"/>
    <n v="0.2133830820747542"/>
    <n v="8.49"/>
    <n v="6.44"/>
    <s v="370"/>
    <x v="21"/>
    <x v="3"/>
    <n v="144.19999999999999"/>
    <s v="Oct 12"/>
    <n v="30.094732799999981"/>
    <s v="Oct 12 30.09"/>
    <x v="0"/>
    <x v="1"/>
    <x v="1"/>
  </r>
  <r>
    <s v="OtsCC16ROGR_0371"/>
    <x v="4"/>
    <n v="0.85353232829901682"/>
    <n v="0.74"/>
    <n v="0"/>
    <s v="371"/>
    <x v="21"/>
    <x v="3"/>
    <n v="144.19999999999999"/>
    <s v="Oct 12"/>
    <n v="30.094732799999981"/>
    <s v="Oct 12 30.09"/>
    <x v="0"/>
    <x v="2"/>
    <x v="2"/>
  </r>
  <r>
    <s v="OtsCC16ROGR_0372"/>
    <x v="4"/>
    <n v="19.631243550877382"/>
    <n v="39.479999999999997"/>
    <n v="2.79"/>
    <s v="372"/>
    <x v="21"/>
    <x v="3"/>
    <n v="144.19999999999999"/>
    <s v="Oct 12"/>
    <n v="30.094732799999981"/>
    <s v="Oct 12 30.09"/>
    <x v="0"/>
    <x v="1"/>
    <x v="0"/>
  </r>
  <r>
    <s v="OtsCC16ROGR_0373"/>
    <x v="4"/>
    <m/>
    <n v="53.87"/>
    <n v="5.66"/>
    <s v="373"/>
    <x v="21"/>
    <x v="6"/>
    <n v="140"/>
    <s v="Oct 12"/>
    <n v="23.335488000000002"/>
    <s v="Oct 12 23.34"/>
    <x v="0"/>
    <x v="1"/>
    <x v="2"/>
  </r>
  <r>
    <s v="OtsCC16ROGR_0374"/>
    <x v="4"/>
    <m/>
    <n v="90.77"/>
    <n v="2.19"/>
    <s v="374"/>
    <x v="21"/>
    <x v="6"/>
    <n v="140"/>
    <s v="Oct 12"/>
    <n v="23.335488000000002"/>
    <s v="Oct 12 23.34"/>
    <x v="1"/>
    <x v="0"/>
    <x v="0"/>
  </r>
  <r>
    <s v="OtsCC16ROGR_0375"/>
    <x v="4"/>
    <n v="6.7215670853547564"/>
    <n v="0.74"/>
    <n v="10"/>
    <s v="375"/>
    <x v="21"/>
    <x v="6"/>
    <n v="140"/>
    <s v="Oct 12"/>
    <n v="23.335488000000002"/>
    <s v="Oct 12 23.34"/>
    <x v="0"/>
    <x v="1"/>
    <x v="2"/>
  </r>
  <r>
    <s v="OtsCC16ROGR_0376"/>
    <x v="4"/>
    <n v="1.1736069514111478"/>
    <n v="97.79"/>
    <n v="1.06"/>
    <s v="376"/>
    <x v="21"/>
    <x v="6"/>
    <n v="140"/>
    <s v="Oct 12"/>
    <n v="23.335488000000002"/>
    <s v="Oct 12 23.34"/>
    <x v="1"/>
    <x v="1"/>
    <x v="1"/>
  </r>
  <r>
    <s v="OtsCC16ROGR_0377"/>
    <x v="4"/>
    <n v="5.7613432160183633"/>
    <n v="0"/>
    <n v="0"/>
    <s v="377"/>
    <x v="21"/>
    <x v="6"/>
    <n v="140"/>
    <s v="Oct 12"/>
    <n v="23.335488000000002"/>
    <s v="Oct 12 23.34"/>
    <x v="0"/>
    <x v="3"/>
    <x v="3"/>
  </r>
  <r>
    <s v="OtsCC16ROGR_0378"/>
    <x v="4"/>
    <n v="3.8408954773455748"/>
    <n v="1.85"/>
    <n v="17.649999999999999"/>
    <s v="378"/>
    <x v="21"/>
    <x v="6"/>
    <n v="140"/>
    <s v="Oct 12"/>
    <n v="23.335488000000002"/>
    <s v="Oct 12 23.34"/>
    <x v="0"/>
    <x v="1"/>
    <x v="1"/>
  </r>
  <r>
    <s v="OtsCC16ROGR_0379"/>
    <x v="4"/>
    <n v="0.85353232829901682"/>
    <n v="85.61"/>
    <n v="1.43"/>
    <s v="379"/>
    <x v="21"/>
    <x v="6"/>
    <n v="140"/>
    <s v="Oct 12"/>
    <n v="23.335488000000002"/>
    <s v="Oct 12 23.34"/>
    <x v="0"/>
    <x v="1"/>
    <x v="1"/>
  </r>
  <r>
    <s v="OtsCC16ROGR_0380"/>
    <x v="4"/>
    <n v="2.4539054438596728"/>
    <n v="70.849999999999994"/>
    <n v="3.6"/>
    <s v="380"/>
    <x v="21"/>
    <x v="6"/>
    <n v="140"/>
    <s v="Oct 12"/>
    <n v="23.335488000000002"/>
    <s v="Oct 12 23.34"/>
    <x v="0"/>
    <x v="3"/>
    <x v="3"/>
  </r>
  <r>
    <s v="OtsCC16ROGR_0381"/>
    <x v="4"/>
    <n v="9.9223133164760711"/>
    <n v="4.0599999999999996"/>
    <n v="2.11"/>
    <s v="381"/>
    <x v="21"/>
    <x v="6"/>
    <n v="140"/>
    <s v="Oct 12"/>
    <n v="23.335488000000002"/>
    <s v="Oct 12 23.34"/>
    <x v="0"/>
    <x v="1"/>
    <x v="2"/>
  </r>
  <r>
    <s v="OtsCC16ROGR_0382"/>
    <x v="4"/>
    <n v="1.9204477386727874"/>
    <n v="0.37"/>
    <n v="8.33"/>
    <s v="382"/>
    <x v="21"/>
    <x v="6"/>
    <n v="140"/>
    <s v="Oct 12"/>
    <n v="23.335488000000002"/>
    <s v="Oct 12 23.34"/>
    <x v="0"/>
    <x v="0"/>
    <x v="1"/>
  </r>
  <r>
    <s v="OtsCC16ROGR_0383"/>
    <x v="4"/>
    <n v="10.029004857513447"/>
    <n v="0"/>
    <n v="0"/>
    <s v="383"/>
    <x v="21"/>
    <x v="6"/>
    <n v="140"/>
    <s v="Oct 12"/>
    <n v="23.335488000000002"/>
    <s v="Oct 12 23.34"/>
    <x v="0"/>
    <x v="2"/>
    <x v="0"/>
  </r>
  <r>
    <s v="OtsCC16ROGR_0384"/>
    <x v="4"/>
    <n v="4.8011193466819693"/>
    <n v="91.51"/>
    <n v="2.21"/>
    <s v="384"/>
    <x v="21"/>
    <x v="6"/>
    <n v="140"/>
    <s v="Oct 12"/>
    <n v="23.335488000000002"/>
    <s v="Oct 12 23.34"/>
    <x v="1"/>
    <x v="0"/>
    <x v="0"/>
  </r>
  <r>
    <s v="OtsCC16ROGR_0385"/>
    <x v="4"/>
    <n v="2.133830820747542"/>
    <n v="1.48"/>
    <n v="4.17"/>
    <s v="385"/>
    <x v="21"/>
    <x v="6"/>
    <n v="140"/>
    <s v="Oct 12"/>
    <n v="23.335488000000002"/>
    <s v="Oct 12 23.34"/>
    <x v="0"/>
    <x v="1"/>
    <x v="1"/>
  </r>
  <r>
    <s v="OtsCC16ROGR_0386"/>
    <x v="4"/>
    <n v="1.3869900334859022"/>
    <n v="7.01"/>
    <n v="2.62"/>
    <s v="386"/>
    <x v="21"/>
    <x v="6"/>
    <n v="140"/>
    <s v="Oct 12"/>
    <n v="23.335488000000002"/>
    <s v="Oct 12 23.34"/>
    <x v="0"/>
    <x v="3"/>
    <x v="4"/>
  </r>
  <r>
    <s v="OtsCC16ROGR_0387"/>
    <x v="4"/>
    <m/>
    <n v="98.89"/>
    <n v="0.88"/>
    <s v="387"/>
    <x v="22"/>
    <x v="7"/>
    <n v="136.6"/>
    <s v="Oct 13"/>
    <n v="17.863718399999993"/>
    <s v="Oct 13 17.86"/>
    <x v="1"/>
    <x v="1"/>
    <x v="1"/>
  </r>
  <r>
    <s v="OtsCC16ROGR_0388"/>
    <x v="4"/>
    <m/>
    <n v="11.81"/>
    <n v="9.4600000000000009"/>
    <s v="388"/>
    <x v="22"/>
    <x v="7"/>
    <n v="136.6"/>
    <s v="Oct 13"/>
    <n v="17.863718399999993"/>
    <s v="Oct 13 17.86"/>
    <x v="0"/>
    <x v="3"/>
    <x v="4"/>
  </r>
  <r>
    <s v="OtsCC16ROGR_0389"/>
    <x v="4"/>
    <n v="4.3743531825324613"/>
    <n v="2.58"/>
    <n v="1.27"/>
    <s v="389"/>
    <x v="22"/>
    <x v="7"/>
    <n v="136.6"/>
    <s v="Oct 13"/>
    <n v="17.863718399999993"/>
    <s v="Oct 13 17.86"/>
    <x v="0"/>
    <x v="1"/>
    <x v="4"/>
  </r>
  <r>
    <s v="OtsCC16ROGR_0390"/>
    <x v="4"/>
    <n v="13.9765918758964"/>
    <n v="2.21"/>
    <n v="4.71"/>
    <s v="390"/>
    <x v="22"/>
    <x v="7"/>
    <n v="136.6"/>
    <s v="Oct 13"/>
    <n v="17.863718399999993"/>
    <s v="Oct 13 17.86"/>
    <x v="0"/>
    <x v="0"/>
    <x v="4"/>
  </r>
  <r>
    <s v="OtsCC16ROGR_0391"/>
    <x v="4"/>
    <n v="1.4936815745232794"/>
    <n v="0"/>
    <n v="0"/>
    <s v="391"/>
    <x v="22"/>
    <x v="7"/>
    <n v="136.6"/>
    <s v="Oct 13"/>
    <n v="17.863718399999993"/>
    <s v="Oct 13 17.86"/>
    <x v="0"/>
    <x v="2"/>
    <x v="4"/>
  </r>
  <r>
    <s v="OtsCC16ROGR_0392"/>
    <x v="4"/>
    <n v="7.6817909546911496"/>
    <n v="0"/>
    <n v="0"/>
    <s v="392"/>
    <x v="22"/>
    <x v="7"/>
    <n v="136.6"/>
    <s v="Oct 13"/>
    <n v="17.863718399999993"/>
    <s v="Oct 13 17.86"/>
    <x v="0"/>
    <x v="0"/>
    <x v="4"/>
  </r>
  <r>
    <s v="OtsCC16ROGR_0393"/>
    <x v="4"/>
    <m/>
    <n v="5.54"/>
    <n v="7.23"/>
    <s v="393"/>
    <x v="22"/>
    <x v="8"/>
    <n v="133"/>
    <s v="Oct 13"/>
    <n v="12.070080000000001"/>
    <s v="Oct 13 12.07"/>
    <x v="0"/>
    <x v="2"/>
    <x v="4"/>
  </r>
  <r>
    <s v="OtsCC16ROGR_0394"/>
    <x v="4"/>
    <m/>
    <n v="98.89"/>
    <n v="1"/>
    <s v="394"/>
    <x v="22"/>
    <x v="8"/>
    <n v="133"/>
    <s v="Oct 13"/>
    <n v="12.070080000000001"/>
    <s v="Oct 13 12.07"/>
    <x v="1"/>
    <x v="1"/>
    <x v="1"/>
  </r>
  <r>
    <s v="OtsCC16ROGR_0395"/>
    <x v="4"/>
    <n v="2.4539054438596728"/>
    <n v="92.99"/>
    <n v="0.76"/>
    <s v="395"/>
    <x v="22"/>
    <x v="8"/>
    <n v="133"/>
    <s v="Oct 13"/>
    <n v="12.070080000000001"/>
    <s v="Oct 13 12.07"/>
    <x v="1"/>
    <x v="3"/>
    <x v="3"/>
  </r>
  <r>
    <s v="OtsCC16ROGR_0396"/>
    <x v="4"/>
    <n v="5.0145024287567237"/>
    <n v="99.63"/>
    <n v="0.44"/>
    <s v="396"/>
    <x v="22"/>
    <x v="8"/>
    <n v="133"/>
    <s v="Oct 13"/>
    <n v="12.070080000000001"/>
    <s v="Oct 13 12.07"/>
    <x v="1"/>
    <x v="3"/>
    <x v="3"/>
  </r>
  <r>
    <s v="OtsCC16ROGR_0397"/>
    <x v="4"/>
    <n v="13.549825711746889"/>
    <n v="0"/>
    <n v="0"/>
    <s v="397"/>
    <x v="22"/>
    <x v="8"/>
    <n v="133"/>
    <s v="Oct 13"/>
    <n v="12.070080000000001"/>
    <s v="Oct 13 12.07"/>
    <x v="0"/>
    <x v="0"/>
    <x v="4"/>
  </r>
  <r>
    <s v="OtsCC16ROGR_0398"/>
    <x v="4"/>
    <n v="3.3074377721586901"/>
    <n v="99.63"/>
    <n v="0.5"/>
    <s v="398"/>
    <x v="22"/>
    <x v="8"/>
    <n v="133"/>
    <s v="Oct 13"/>
    <n v="12.070080000000001"/>
    <s v="Oct 13 12.07"/>
    <x v="1"/>
    <x v="3"/>
    <x v="3"/>
  </r>
  <r>
    <s v="OtsCC16ROGR_0399"/>
    <x v="4"/>
    <n v="12.376218760335744"/>
    <n v="0"/>
    <n v="0"/>
    <s v="399"/>
    <x v="22"/>
    <x v="8"/>
    <n v="133"/>
    <s v="Oct 13"/>
    <n v="12.070080000000001"/>
    <s v="Oct 13 12.07"/>
    <x v="0"/>
    <x v="1"/>
    <x v="4"/>
  </r>
  <r>
    <s v="OtsCC16ROGR_0400"/>
    <x v="4"/>
    <n v="11.095920267887218"/>
    <n v="0"/>
    <n v="0"/>
    <s v="400"/>
    <x v="22"/>
    <x v="8"/>
    <n v="133"/>
    <s v="Oct 13"/>
    <n v="12.070080000000001"/>
    <s v="Oct 13 12.07"/>
    <x v="0"/>
    <x v="0"/>
    <x v="4"/>
  </r>
  <r>
    <s v="OtsCC16ROGR_0401"/>
    <x v="4"/>
    <n v="0"/>
    <n v="0"/>
    <n v="0"/>
    <s v="401"/>
    <x v="22"/>
    <x v="8"/>
    <n v="133"/>
    <s v="Oct 13"/>
    <n v="12.070080000000001"/>
    <s v="Oct 13 12.07"/>
    <x v="0"/>
    <x v="2"/>
    <x v="4"/>
  </r>
  <r>
    <s v="OtsCC16ROGR_0402"/>
    <x v="4"/>
    <n v="4.9078108877193456"/>
    <n v="17.71"/>
    <n v="3.09"/>
    <s v="402"/>
    <x v="22"/>
    <x v="8"/>
    <n v="133"/>
    <s v="Oct 13"/>
    <n v="12.070080000000001"/>
    <s v="Oct 13 12.07"/>
    <x v="0"/>
    <x v="1"/>
    <x v="4"/>
  </r>
  <r>
    <s v="OtsCC16ROGR_0403"/>
    <x v="5"/>
    <m/>
    <n v="99.26"/>
    <n v="0.47"/>
    <s v="403"/>
    <x v="23"/>
    <x v="5"/>
    <n v="156.25"/>
    <s v="Oct 17"/>
    <n v="49.487328000000005"/>
    <s v="Oct 17 49.49"/>
    <x v="1"/>
    <x v="1"/>
    <x v="1"/>
  </r>
  <r>
    <s v="OtsCC16ROGR_0404"/>
    <x v="5"/>
    <m/>
    <n v="94.1"/>
    <n v="1.99"/>
    <s v="404"/>
    <x v="23"/>
    <x v="5"/>
    <n v="156.25"/>
    <s v="Oct 17"/>
    <n v="49.487328000000005"/>
    <s v="Oct 17 49.49"/>
    <x v="1"/>
    <x v="1"/>
    <x v="1"/>
  </r>
  <r>
    <s v="OtsCC16ROGR_0405"/>
    <x v="5"/>
    <n v="8.1085571188406593"/>
    <n v="6.64"/>
    <n v="2"/>
    <s v="405"/>
    <x v="23"/>
    <x v="5"/>
    <n v="156.25"/>
    <s v="Oct 17"/>
    <n v="49.487328000000005"/>
    <s v="Oct 17 49.49"/>
    <x v="0"/>
    <x v="0"/>
    <x v="4"/>
  </r>
  <r>
    <s v="OtsCC16ROGR_0406"/>
    <x v="5"/>
    <m/>
    <n v="92.99"/>
    <n v="2.61"/>
    <s v="406"/>
    <x v="23"/>
    <x v="0"/>
    <n v="154"/>
    <s v="Oct 17"/>
    <n v="45.866304"/>
    <s v="Oct 17 45.87"/>
    <x v="0"/>
    <x v="3"/>
    <x v="4"/>
  </r>
  <r>
    <s v="OtsCC16ROGR_0407"/>
    <x v="5"/>
    <m/>
    <n v="99.26"/>
    <n v="0.3"/>
    <s v="407"/>
    <x v="23"/>
    <x v="0"/>
    <n v="154"/>
    <s v="Oct 17"/>
    <n v="45.866304"/>
    <s v="Oct 17 45.87"/>
    <x v="1"/>
    <x v="1"/>
    <x v="1"/>
  </r>
  <r>
    <s v="OtsCC16ROGR_0408"/>
    <x v="5"/>
    <n v="1.280298492448525"/>
    <n v="90.41"/>
    <n v="2.4500000000000002"/>
    <s v="408"/>
    <x v="23"/>
    <x v="0"/>
    <n v="154"/>
    <s v="Oct 17"/>
    <n v="45.866304"/>
    <s v="Oct 17 45.87"/>
    <x v="1"/>
    <x v="0"/>
    <x v="0"/>
  </r>
  <r>
    <s v="OtsCC16ROGR_0409"/>
    <x v="5"/>
    <n v="8.0018655778032812"/>
    <n v="98.15"/>
    <n v="0.24"/>
    <s v="409"/>
    <x v="23"/>
    <x v="0"/>
    <n v="154"/>
    <s v="Oct 17"/>
    <n v="45.866304"/>
    <s v="Oct 17 45.87"/>
    <x v="1"/>
    <x v="0"/>
    <x v="0"/>
  </r>
  <r>
    <s v="OtsCC16ROGR_0410"/>
    <x v="5"/>
    <n v="15.790348073531808"/>
    <n v="6.64"/>
    <n v="9.44"/>
    <s v="410"/>
    <x v="24"/>
    <x v="6"/>
    <n v="140"/>
    <s v="Oct 19"/>
    <n v="23.335488000000002"/>
    <s v="Oct 19 23.34"/>
    <x v="0"/>
    <x v="3"/>
    <x v="4"/>
  </r>
  <r>
    <s v="OtsCC16ROGR_0411"/>
    <x v="5"/>
    <n v="11.522686432036727"/>
    <n v="56.83"/>
    <n v="3.02"/>
    <s v="411"/>
    <x v="24"/>
    <x v="6"/>
    <n v="140"/>
    <s v="Oct 19"/>
    <n v="23.335488000000002"/>
    <s v="Oct 19 23.34"/>
    <x v="0"/>
    <x v="1"/>
    <x v="4"/>
  </r>
  <r>
    <s v="OtsCC16ROGR_0412"/>
    <x v="6"/>
    <m/>
    <n v="17.34"/>
    <n v="10.47"/>
    <s v="412"/>
    <x v="25"/>
    <x v="0"/>
    <n v="154"/>
    <s v="Oct 24"/>
    <n v="45.866304"/>
    <s v="Oct 24 45.87"/>
    <x v="0"/>
    <x v="2"/>
    <x v="4"/>
  </r>
  <r>
    <s v="OtsCC16ROGR_0413"/>
    <x v="6"/>
    <m/>
    <n v="40.96"/>
    <n v="8.4499999999999993"/>
    <s v="413"/>
    <x v="25"/>
    <x v="0"/>
    <n v="154"/>
    <s v="Oct 24"/>
    <n v="45.866304"/>
    <s v="Oct 24 45.87"/>
    <x v="0"/>
    <x v="3"/>
    <x v="4"/>
  </r>
  <r>
    <s v="OtsCC16ROGR_0414"/>
    <x v="6"/>
    <n v="4.5877362646072148"/>
    <n v="0"/>
    <n v="0"/>
    <s v="414"/>
    <x v="25"/>
    <x v="0"/>
    <n v="154"/>
    <s v="Oct 24"/>
    <n v="45.866304"/>
    <s v="Oct 24 45.87"/>
    <x v="0"/>
    <x v="2"/>
    <x v="4"/>
  </r>
  <r>
    <s v="OtsCC16ROGR_0415"/>
    <x v="6"/>
    <n v="21.124925125400665"/>
    <n v="95.57"/>
    <n v="0.61"/>
    <s v="415"/>
    <x v="25"/>
    <x v="0"/>
    <n v="154"/>
    <s v="Oct 24"/>
    <n v="45.866304"/>
    <s v="Oct 24 45.87"/>
    <x v="1"/>
    <x v="3"/>
    <x v="3"/>
  </r>
  <r>
    <s v="OtsCC16ROGR_0416"/>
    <x v="6"/>
    <n v="10.029004857513447"/>
    <n v="17.71"/>
    <n v="2.04"/>
    <s v="416"/>
    <x v="25"/>
    <x v="0"/>
    <n v="154"/>
    <s v="Oct 24"/>
    <n v="45.866304"/>
    <s v="Oct 24 45.87"/>
    <x v="0"/>
    <x v="3"/>
    <x v="4"/>
  </r>
  <r>
    <s v="OtsCC16ROGR_0417"/>
    <x v="6"/>
    <m/>
    <n v="70.48"/>
    <n v="5.73"/>
    <s v="417"/>
    <x v="25"/>
    <x v="4"/>
    <n v="155.5"/>
    <s v="Oct 24"/>
    <n v="48.280320000000003"/>
    <s v="Oct 24 48.28"/>
    <x v="0"/>
    <x v="3"/>
    <x v="4"/>
  </r>
  <r>
    <s v="OtsCC16ROGR_0418"/>
    <x v="6"/>
    <m/>
    <n v="52.03"/>
    <n v="7.9"/>
    <s v="418"/>
    <x v="26"/>
    <x v="2"/>
    <n v="150"/>
    <s v="Oct 25"/>
    <n v="39.428927999999999"/>
    <s v="Oct 25 39.43"/>
    <x v="0"/>
    <x v="0"/>
    <x v="4"/>
  </r>
  <r>
    <s v="OtsCC16ROGR_0419"/>
    <x v="6"/>
    <m/>
    <n v="56.09"/>
    <n v="3.9"/>
    <s v="419"/>
    <x v="26"/>
    <x v="2"/>
    <n v="150"/>
    <s v="Oct 25"/>
    <n v="39.428927999999999"/>
    <s v="Oct 25 39.43"/>
    <x v="0"/>
    <x v="1"/>
    <x v="4"/>
  </r>
  <r>
    <s v="OtsCC16ROGR_0420"/>
    <x v="6"/>
    <n v="3.4141293131960673"/>
    <n v="0"/>
    <n v="0"/>
    <s v="420"/>
    <x v="26"/>
    <x v="2"/>
    <n v="150"/>
    <s v="Oct 25"/>
    <n v="39.428927999999999"/>
    <s v="Oct 25 39.43"/>
    <x v="0"/>
    <x v="3"/>
    <x v="4"/>
  </r>
  <r>
    <s v="OtsCC16ROGR_0421"/>
    <x v="6"/>
    <m/>
    <n v="4.8"/>
    <n v="10.4"/>
    <s v="421"/>
    <x v="26"/>
    <x v="1"/>
    <n v="147.4"/>
    <s v="Oct 25"/>
    <n v="35.244633600000007"/>
    <s v="Oct 25 35.24"/>
    <x v="0"/>
    <x v="2"/>
    <x v="4"/>
  </r>
  <r>
    <s v="OtsCC16ROGR_0422"/>
    <x v="6"/>
    <m/>
    <n v="38.01"/>
    <n v="5.71"/>
    <s v="422"/>
    <x v="27"/>
    <x v="3"/>
    <n v="144.19999999999999"/>
    <s v="Oct 26"/>
    <n v="30.094732799999981"/>
    <s v="Oct 26 30.09"/>
    <x v="0"/>
    <x v="3"/>
    <x v="4"/>
  </r>
  <r>
    <s v="OtsCC16ROGR_0423"/>
    <x v="6"/>
    <m/>
    <n v="99.63"/>
    <n v="0.33"/>
    <s v="423"/>
    <x v="27"/>
    <x v="3"/>
    <n v="144.19999999999999"/>
    <s v="Oct 26"/>
    <n v="30.094732799999981"/>
    <s v="Oct 26 30.09"/>
    <x v="1"/>
    <x v="3"/>
    <x v="3"/>
  </r>
  <r>
    <s v="OtsCC16ROGR_0424"/>
    <x v="6"/>
    <n v="10.34907948062558"/>
    <n v="0"/>
    <n v="0"/>
    <s v="424"/>
    <x v="27"/>
    <x v="3"/>
    <n v="144.19999999999999"/>
    <s v="Oct 26"/>
    <n v="30.094732799999981"/>
    <s v="Oct 26 30.09"/>
    <x v="0"/>
    <x v="3"/>
    <x v="4"/>
  </r>
  <r>
    <s v="OtsCC16ROGR_0425"/>
    <x v="6"/>
    <n v="6.8282586263921345"/>
    <n v="98.52"/>
    <n v="0.45"/>
    <s v="425"/>
    <x v="27"/>
    <x v="3"/>
    <n v="144.19999999999999"/>
    <s v="Oct 26"/>
    <n v="30.094732799999981"/>
    <s v="Oct 26 30.09"/>
    <x v="1"/>
    <x v="3"/>
    <x v="3"/>
  </r>
  <r>
    <s v="OtsCC16ROGR_0426"/>
    <x v="6"/>
    <n v="10.562462562700333"/>
    <n v="98.52"/>
    <n v="1.24"/>
    <s v="426"/>
    <x v="27"/>
    <x v="3"/>
    <n v="144.19999999999999"/>
    <s v="Oct 26"/>
    <n v="30.094732799999981"/>
    <s v="Oct 26 30.09"/>
    <x v="1"/>
    <x v="3"/>
    <x v="3"/>
  </r>
  <r>
    <s v="OtsCC16ROGR_0427"/>
    <x v="6"/>
    <m/>
    <n v="85.98"/>
    <n v="3.83"/>
    <s v="427"/>
    <x v="27"/>
    <x v="6"/>
    <n v="140"/>
    <s v="Oct 26"/>
    <n v="23.335488000000002"/>
    <s v="Oct 26 23.34"/>
    <x v="0"/>
    <x v="3"/>
    <x v="4"/>
  </r>
  <r>
    <s v="OtsCC16ROGR_0428"/>
    <x v="6"/>
    <m/>
    <n v="45.39"/>
    <n v="8.82"/>
    <s v="428"/>
    <x v="27"/>
    <x v="6"/>
    <n v="140"/>
    <s v="Oct 26"/>
    <n v="23.335488000000002"/>
    <s v="Oct 26 23.34"/>
    <x v="0"/>
    <x v="3"/>
    <x v="4"/>
  </r>
  <r>
    <s v="OtsCC16ROGR_0429"/>
    <x v="6"/>
    <n v="6.1881093801678722"/>
    <n v="99.26"/>
    <n v="0.28000000000000003"/>
    <s v="429"/>
    <x v="27"/>
    <x v="6"/>
    <n v="140"/>
    <s v="Oct 26"/>
    <n v="23.335488000000002"/>
    <s v="Oct 26 23.34"/>
    <x v="1"/>
    <x v="3"/>
    <x v="3"/>
  </r>
  <r>
    <s v="OtsCC16ROGR_0430"/>
    <x v="7"/>
    <m/>
    <n v="74.540000000000006"/>
    <n v="4.74"/>
    <s v="430"/>
    <x v="28"/>
    <x v="0"/>
    <n v="154"/>
    <s v="Oct 31"/>
    <n v="45.866304"/>
    <s v="Oct 31 45.87"/>
    <x v="0"/>
    <x v="3"/>
    <x v="4"/>
  </r>
  <r>
    <s v="OtsCC16ROGR_0431"/>
    <x v="7"/>
    <m/>
    <n v="22.88"/>
    <n v="8.15"/>
    <s v="431"/>
    <x v="28"/>
    <x v="0"/>
    <n v="154"/>
    <s v="Oct 31"/>
    <n v="45.866304"/>
    <s v="Oct 31 45.87"/>
    <x v="0"/>
    <x v="2"/>
    <x v="4"/>
  </r>
  <r>
    <s v="OtsCC16ROGR_0432"/>
    <x v="7"/>
    <n v="2.8806716080091817"/>
    <n v="0"/>
    <n v="0"/>
    <s v="432"/>
    <x v="28"/>
    <x v="0"/>
    <n v="154"/>
    <s v="Oct 31"/>
    <n v="45.866304"/>
    <s v="Oct 31 45.87"/>
    <x v="0"/>
    <x v="3"/>
    <x v="4"/>
  </r>
  <r>
    <s v="OtsCC16ROGR_0433"/>
    <x v="7"/>
    <m/>
    <n v="53.87"/>
    <n v="8.1999999999999993"/>
    <s v="433"/>
    <x v="29"/>
    <x v="3"/>
    <n v="144.19999999999999"/>
    <s v="Nov 02"/>
    <n v="30.094732799999981"/>
    <s v="Nov 02 30.09"/>
    <x v="0"/>
    <x v="3"/>
    <x v="4"/>
  </r>
  <r>
    <s v="OtsCC16ROGR_0434"/>
    <x v="7"/>
    <m/>
    <n v="66.790000000000006"/>
    <n v="8.16"/>
    <s v="434"/>
    <x v="29"/>
    <x v="6"/>
    <n v="140"/>
    <s v="Nov 02"/>
    <n v="23.335488000000002"/>
    <s v="Nov 02 23.34"/>
    <x v="0"/>
    <x v="3"/>
    <x v="4"/>
  </r>
  <r>
    <s v="OtsCC16ROGR_0507"/>
    <x v="5"/>
    <m/>
    <n v="65.31"/>
    <n v="3.49"/>
    <s v="507"/>
    <x v="30"/>
    <x v="1"/>
    <n v="147.4"/>
    <s v="Oct 18"/>
    <n v="35.244633600000007"/>
    <s v="Oct 18 35.24"/>
    <x v="0"/>
    <x v="1"/>
    <x v="4"/>
  </r>
  <r>
    <s v="OtsCC16ROGR_0508"/>
    <x v="5"/>
    <m/>
    <n v="15.87"/>
    <n v="5.94"/>
    <s v="508"/>
    <x v="24"/>
    <x v="6"/>
    <n v="140"/>
    <s v="Oct 19"/>
    <n v="23.335488000000002"/>
    <s v="Oct 19 23.34"/>
    <x v="0"/>
    <x v="2"/>
    <x v="4"/>
  </r>
  <r>
    <s v="OtsCC16ROGR_0509"/>
    <x v="5"/>
    <m/>
    <n v="99.63"/>
    <n v="0.42"/>
    <s v="509"/>
    <x v="24"/>
    <x v="6"/>
    <n v="140"/>
    <s v="Oct 19"/>
    <n v="23.335488000000002"/>
    <s v="Oct 19 23.34"/>
    <x v="1"/>
    <x v="3"/>
    <x v="3"/>
  </r>
  <r>
    <s v="OtsCC16ROGR_0522"/>
    <x v="1"/>
    <m/>
    <n v="85.61"/>
    <n v="4.37"/>
    <s v="522"/>
    <x v="6"/>
    <x v="3"/>
    <n v="144.19999999999999"/>
    <s v="Sep 21"/>
    <n v="30.094732799999981"/>
    <s v="Sep 21 30.09"/>
    <x v="0"/>
    <x v="1"/>
    <x v="4"/>
  </r>
  <r>
    <s v="OtsCC16ROGR_0523"/>
    <x v="1"/>
    <m/>
    <n v="61.99"/>
    <n v="6.5"/>
    <s v="523"/>
    <x v="6"/>
    <x v="3"/>
    <n v="144.19999999999999"/>
    <s v="Sep 21"/>
    <n v="30.094732799999981"/>
    <s v="Sep 21 30.09"/>
    <x v="0"/>
    <x v="0"/>
    <x v="4"/>
  </r>
  <r>
    <s v="OtsCC16ROGR_0524"/>
    <x v="1"/>
    <n v="29.020099162166574"/>
    <n v="99.63"/>
    <n v="0.22"/>
    <s v="524"/>
    <x v="6"/>
    <x v="3"/>
    <n v="144.19999999999999"/>
    <s v="Sep 21"/>
    <n v="30.094732799999981"/>
    <s v="Sep 21 30.09"/>
    <x v="1"/>
    <x v="0"/>
    <x v="0"/>
  </r>
  <r>
    <s v="OtsCC16ROGR_0525"/>
    <x v="1"/>
    <n v="1.4936815745232794"/>
    <n v="2.58"/>
    <n v="5.13"/>
    <s v="525"/>
    <x v="6"/>
    <x v="3"/>
    <n v="144.19999999999999"/>
    <s v="Sep 21"/>
    <n v="30.094732799999981"/>
    <s v="Sep 21 30.09"/>
    <x v="0"/>
    <x v="0"/>
    <x v="4"/>
  </r>
  <r>
    <s v="OtsCC16ROGR_0526"/>
    <x v="1"/>
    <m/>
    <n v="32.1"/>
    <n v="10.51"/>
    <s v="526"/>
    <x v="6"/>
    <x v="6"/>
    <n v="140"/>
    <s v="Sep 21"/>
    <n v="23.335488000000002"/>
    <s v="Sep 21 23.34"/>
    <x v="0"/>
    <x v="0"/>
    <x v="4"/>
  </r>
  <r>
    <s v="OtsCC16ROGR_0527"/>
    <x v="1"/>
    <n v="21.765074371624927"/>
    <n v="85.61"/>
    <n v="1.53"/>
    <s v="527"/>
    <x v="6"/>
    <x v="3"/>
    <n v="144.19999999999999"/>
    <s v="Sep 21"/>
    <n v="30.094732799999981"/>
    <s v="Sep 21 30.09"/>
    <x v="0"/>
    <x v="0"/>
    <x v="4"/>
  </r>
  <r>
    <s v="OtsCC16ROGR_0528"/>
    <x v="1"/>
    <m/>
    <n v="99.63"/>
    <n v="0.68"/>
    <s v="528"/>
    <x v="6"/>
    <x v="6"/>
    <n v="140"/>
    <s v="Sep 21"/>
    <n v="23.335488000000002"/>
    <s v="Sep 21 23.34"/>
    <x v="1"/>
    <x v="0"/>
    <x v="0"/>
  </r>
  <r>
    <s v="OtsCC16ROGR_0529"/>
    <x v="1"/>
    <n v="2.2405223617849188"/>
    <n v="0"/>
    <n v="0"/>
    <s v="529"/>
    <x v="6"/>
    <x v="6"/>
    <n v="140"/>
    <s v="Sep 21"/>
    <n v="23.335488000000002"/>
    <s v="Sep 21 23.34"/>
    <x v="0"/>
    <x v="0"/>
    <x v="4"/>
  </r>
  <r>
    <s v="OtsCC17ROGR_0001"/>
    <x v="0"/>
    <m/>
    <n v="99.26"/>
    <n v="0.67"/>
    <s v="001"/>
    <x v="31"/>
    <x v="5"/>
    <n v="156.25"/>
    <s v="Sep 12"/>
    <n v="49.487328000000005"/>
    <s v="Sep 12 49.49"/>
    <x v="1"/>
    <x v="0"/>
    <x v="0"/>
  </r>
  <r>
    <s v="OtsCC17ROGR_0002"/>
    <x v="0"/>
    <m/>
    <n v="62.73"/>
    <n v="6.23"/>
    <s v="002"/>
    <x v="31"/>
    <x v="0"/>
    <n v="154"/>
    <s v="Sep 12"/>
    <n v="45.866304"/>
    <s v="Sep 12 45.87"/>
    <x v="0"/>
    <x v="0"/>
    <x v="4"/>
  </r>
  <r>
    <s v="OtsCC17ROGR_0003"/>
    <x v="0"/>
    <m/>
    <n v="10.7"/>
    <n v="9.25"/>
    <s v="003"/>
    <x v="31"/>
    <x v="1"/>
    <n v="147.4"/>
    <s v="Sep 12"/>
    <n v="35.244633600000007"/>
    <s v="Sep 12 35.24"/>
    <x v="0"/>
    <x v="2"/>
    <x v="4"/>
  </r>
  <r>
    <s v="OtsCC17ROGR_0004"/>
    <x v="0"/>
    <m/>
    <n v="99.63"/>
    <n v="0.31"/>
    <s v="004"/>
    <x v="32"/>
    <x v="3"/>
    <n v="144.19999999999999"/>
    <s v="Sep 13"/>
    <n v="30.094732799999981"/>
    <s v="Sep 13 30.09"/>
    <x v="1"/>
    <x v="0"/>
    <x v="0"/>
  </r>
  <r>
    <s v="OtsCC17ROGR_0005"/>
    <x v="0"/>
    <m/>
    <n v="29.89"/>
    <n v="6.7"/>
    <s v="005"/>
    <x v="32"/>
    <x v="6"/>
    <n v="140"/>
    <s v="Sep 13"/>
    <n v="23.335488000000002"/>
    <s v="Sep 13 23.34"/>
    <x v="0"/>
    <x v="0"/>
    <x v="4"/>
  </r>
  <r>
    <s v="OtsCC17ROGR_0006"/>
    <x v="1"/>
    <m/>
    <n v="28.04"/>
    <n v="9.11"/>
    <s v="006"/>
    <x v="33"/>
    <x v="4"/>
    <n v="155.5"/>
    <s v="Sep 18"/>
    <n v="48.280320000000003"/>
    <s v="Sep 18 48.28"/>
    <x v="0"/>
    <x v="2"/>
    <x v="4"/>
  </r>
  <r>
    <s v="OtsCC17ROGR_0007"/>
    <x v="1"/>
    <m/>
    <n v="98.89"/>
    <n v="1.1399999999999999"/>
    <s v="007"/>
    <x v="33"/>
    <x v="5"/>
    <n v="156.25"/>
    <s v="Sep 18"/>
    <n v="49.487328000000005"/>
    <s v="Sep 18 49.49"/>
    <x v="1"/>
    <x v="0"/>
    <x v="0"/>
  </r>
  <r>
    <s v="OtsCC17ROGR_0008"/>
    <x v="1"/>
    <m/>
    <n v="88.56"/>
    <n v="2.71"/>
    <s v="008"/>
    <x v="33"/>
    <x v="0"/>
    <n v="154"/>
    <s v="Sep 18"/>
    <n v="45.866304"/>
    <s v="Sep 18 45.87"/>
    <x v="0"/>
    <x v="0"/>
    <x v="4"/>
  </r>
  <r>
    <s v="OtsCC17ROGR_0009"/>
    <x v="1"/>
    <m/>
    <n v="62.36"/>
    <n v="5.48"/>
    <s v="009"/>
    <x v="33"/>
    <x v="0"/>
    <n v="154"/>
    <s v="Sep 18"/>
    <n v="45.866304"/>
    <s v="Sep 18 45.87"/>
    <x v="0"/>
    <x v="0"/>
    <x v="4"/>
  </r>
  <r>
    <s v="OtsCC17ROGR_0010"/>
    <x v="1"/>
    <n v="18.564328140503612"/>
    <n v="99.26"/>
    <n v="0.2"/>
    <s v="010"/>
    <x v="33"/>
    <x v="0"/>
    <n v="154"/>
    <s v="Sep 18"/>
    <n v="45.866304"/>
    <s v="Sep 18 45.87"/>
    <x v="1"/>
    <x v="1"/>
    <x v="1"/>
  </r>
  <r>
    <s v="OtsCC17ROGR_0011"/>
    <x v="1"/>
    <n v="22.29853207681181"/>
    <n v="99.26"/>
    <n v="0.25"/>
    <s v="011"/>
    <x v="33"/>
    <x v="0"/>
    <n v="154"/>
    <s v="Sep 18"/>
    <n v="45.866304"/>
    <s v="Sep 18 45.87"/>
    <x v="1"/>
    <x v="0"/>
    <x v="0"/>
  </r>
  <r>
    <s v="OtsCC17ROGR_0012"/>
    <x v="1"/>
    <n v="5.2278855108314781"/>
    <n v="99.63"/>
    <n v="0.25"/>
    <s v="012"/>
    <x v="33"/>
    <x v="0"/>
    <n v="154"/>
    <s v="Sep 18"/>
    <n v="45.866304"/>
    <s v="Sep 18 45.87"/>
    <x v="1"/>
    <x v="0"/>
    <x v="0"/>
  </r>
  <r>
    <s v="OtsCC17ROGR_0013"/>
    <x v="1"/>
    <n v="3.7342039363081989"/>
    <n v="0"/>
    <n v="0"/>
    <s v="013"/>
    <x v="33"/>
    <x v="0"/>
    <n v="154"/>
    <s v="Sep 18"/>
    <n v="45.866304"/>
    <s v="Sep 18 45.87"/>
    <x v="0"/>
    <x v="0"/>
    <x v="4"/>
  </r>
  <r>
    <s v="OtsCC17ROGR_0014"/>
    <x v="1"/>
    <m/>
    <n v="22.88"/>
    <n v="7.48"/>
    <s v="014"/>
    <x v="34"/>
    <x v="2"/>
    <n v="150"/>
    <s v="Sep 19"/>
    <n v="39.428927999999999"/>
    <s v="Sep 19 39.43"/>
    <x v="0"/>
    <x v="2"/>
    <x v="4"/>
  </r>
  <r>
    <s v="OtsCC17ROGR_0015"/>
    <x v="1"/>
    <m/>
    <n v="9.9600000000000009"/>
    <n v="13.82"/>
    <s v="015"/>
    <x v="34"/>
    <x v="2"/>
    <n v="150"/>
    <s v="Sep 19"/>
    <n v="39.428927999999999"/>
    <s v="Sep 19 39.43"/>
    <x v="0"/>
    <x v="0"/>
    <x v="4"/>
  </r>
  <r>
    <s v="OtsCC17ROGR_0016"/>
    <x v="1"/>
    <n v="0.9602238693363937"/>
    <n v="0"/>
    <n v="0"/>
    <s v="016"/>
    <x v="34"/>
    <x v="2"/>
    <n v="150"/>
    <s v="Sep 19"/>
    <n v="39.428927999999999"/>
    <s v="Sep 19 39.43"/>
    <x v="0"/>
    <x v="1"/>
    <x v="4"/>
  </r>
  <r>
    <s v="OtsCC17ROGR_0017"/>
    <x v="1"/>
    <n v="34.568059296110178"/>
    <n v="99.63"/>
    <n v="0.18"/>
    <s v="017"/>
    <x v="34"/>
    <x v="2"/>
    <n v="150"/>
    <s v="Sep 19"/>
    <n v="39.428927999999999"/>
    <s v="Sep 19 39.43"/>
    <x v="1"/>
    <x v="1"/>
    <x v="1"/>
  </r>
  <r>
    <s v="OtsCC17ROGR_0018"/>
    <x v="1"/>
    <n v="0.85353232829901682"/>
    <n v="84.13"/>
    <n v="0.84"/>
    <s v="018"/>
    <x v="34"/>
    <x v="2"/>
    <n v="150"/>
    <s v="Sep 19"/>
    <n v="39.428927999999999"/>
    <s v="Sep 19 39.43"/>
    <x v="0"/>
    <x v="0"/>
    <x v="4"/>
  </r>
  <r>
    <s v="OtsCC17ROGR_0019"/>
    <x v="1"/>
    <n v="7.041641708466889"/>
    <n v="99.26"/>
    <n v="0.28999999999999998"/>
    <s v="019"/>
    <x v="34"/>
    <x v="2"/>
    <n v="150"/>
    <s v="Sep 19"/>
    <n v="39.428927999999999"/>
    <s v="Sep 19 39.43"/>
    <x v="1"/>
    <x v="0"/>
    <x v="0"/>
  </r>
  <r>
    <s v="OtsCC17ROGR_0020"/>
    <x v="1"/>
    <m/>
    <n v="10.33"/>
    <n v="6.27"/>
    <s v="020"/>
    <x v="34"/>
    <x v="1"/>
    <n v="147.4"/>
    <s v="Sep 19"/>
    <n v="35.244633600000007"/>
    <s v="Sep 19 35.24"/>
    <x v="0"/>
    <x v="0"/>
    <x v="4"/>
  </r>
  <r>
    <s v="OtsCC17ROGR_0021"/>
    <x v="1"/>
    <m/>
    <n v="15.13"/>
    <n v="7.73"/>
    <s v="021"/>
    <x v="34"/>
    <x v="1"/>
    <n v="147.4"/>
    <s v="Sep 19"/>
    <n v="35.244633600000007"/>
    <s v="Sep 19 35.24"/>
    <x v="0"/>
    <x v="0"/>
    <x v="4"/>
  </r>
  <r>
    <s v="OtsCC17ROGR_0022"/>
    <x v="1"/>
    <n v="37.768805527231486"/>
    <n v="99.26"/>
    <n v="0.2"/>
    <s v="022"/>
    <x v="34"/>
    <x v="1"/>
    <n v="147.4"/>
    <s v="Sep 19"/>
    <n v="35.244633600000007"/>
    <s v="Sep 19 35.24"/>
    <x v="1"/>
    <x v="0"/>
    <x v="0"/>
  </r>
  <r>
    <s v="OtsCC17ROGR_0023"/>
    <x v="1"/>
    <n v="4.0542785594203297"/>
    <n v="99.26"/>
    <n v="0.45"/>
    <s v="023"/>
    <x v="34"/>
    <x v="1"/>
    <n v="147.4"/>
    <s v="Sep 19"/>
    <n v="35.244633600000007"/>
    <s v="Sep 19 35.24"/>
    <x v="1"/>
    <x v="0"/>
    <x v="0"/>
  </r>
  <r>
    <s v="OtsCC17ROGR_0024"/>
    <x v="1"/>
    <n v="45.130521858810503"/>
    <n v="98.89"/>
    <n v="0.52"/>
    <s v="024"/>
    <x v="34"/>
    <x v="1"/>
    <n v="147.4"/>
    <s v="Sep 19"/>
    <n v="35.244633600000007"/>
    <s v="Sep 19 35.24"/>
    <x v="1"/>
    <x v="0"/>
    <x v="0"/>
  </r>
  <r>
    <s v="OtsCC17ROGR_0025"/>
    <x v="1"/>
    <n v="5.4412685929062317"/>
    <n v="97.79"/>
    <n v="0.7"/>
    <s v="025"/>
    <x v="34"/>
    <x v="1"/>
    <n v="147.4"/>
    <s v="Sep 19"/>
    <n v="35.244633600000007"/>
    <s v="Sep 19 35.24"/>
    <x v="1"/>
    <x v="0"/>
    <x v="0"/>
  </r>
  <r>
    <s v="OtsCC17ROGR_0026"/>
    <x v="1"/>
    <m/>
    <n v="97.05"/>
    <n v="1.85"/>
    <s v="026"/>
    <x v="35"/>
    <x v="3"/>
    <n v="144.19999999999999"/>
    <s v="Sep 20"/>
    <n v="30.094732799999981"/>
    <s v="Sep 20 30.09"/>
    <x v="1"/>
    <x v="1"/>
    <x v="0"/>
  </r>
  <r>
    <s v="OtsCC17ROGR_0027"/>
    <x v="1"/>
    <m/>
    <n v="99.26"/>
    <n v="0.73"/>
    <s v="027"/>
    <x v="35"/>
    <x v="3"/>
    <n v="144.19999999999999"/>
    <s v="Sep 20"/>
    <n v="30.094732799999981"/>
    <s v="Sep 20 30.09"/>
    <x v="1"/>
    <x v="0"/>
    <x v="0"/>
  </r>
  <r>
    <s v="OtsCC17ROGR_0028"/>
    <x v="1"/>
    <n v="5.6546516749809861"/>
    <n v="97.42"/>
    <n v="0.59"/>
    <s v="028"/>
    <x v="35"/>
    <x v="3"/>
    <n v="144.19999999999999"/>
    <s v="Sep 20"/>
    <n v="30.094732799999981"/>
    <s v="Sep 20 30.09"/>
    <x v="1"/>
    <x v="0"/>
    <x v="0"/>
  </r>
  <r>
    <s v="OtsCC17ROGR_0029"/>
    <x v="1"/>
    <n v="7.1483332495042653"/>
    <n v="98.89"/>
    <n v="0.32"/>
    <s v="029"/>
    <x v="35"/>
    <x v="3"/>
    <n v="144.19999999999999"/>
    <s v="Sep 20"/>
    <n v="30.094732799999981"/>
    <s v="Sep 20 30.09"/>
    <x v="1"/>
    <x v="0"/>
    <x v="0"/>
  </r>
  <r>
    <s v="OtsCC17ROGR_0030"/>
    <x v="1"/>
    <n v="5.1806230525915913"/>
    <n v="99.63"/>
    <n v="0.22"/>
    <s v="030"/>
    <x v="35"/>
    <x v="3"/>
    <n v="144.19999999999999"/>
    <s v="Sep 20"/>
    <n v="30.094732799999981"/>
    <s v="Sep 20 30.09"/>
    <x v="1"/>
    <x v="1"/>
    <x v="1"/>
  </r>
  <r>
    <s v="OtsCC17ROGR_0031"/>
    <x v="1"/>
    <n v="5.9747262980931177"/>
    <n v="98.89"/>
    <n v="0.5"/>
    <s v="031"/>
    <x v="35"/>
    <x v="3"/>
    <n v="144.19999999999999"/>
    <s v="Sep 20"/>
    <n v="30.094732799999981"/>
    <s v="Sep 20 30.09"/>
    <x v="1"/>
    <x v="0"/>
    <x v="0"/>
  </r>
  <r>
    <s v="OtsCC17ROGR_0032"/>
    <x v="1"/>
    <n v="6.508184003280002"/>
    <n v="98.15"/>
    <n v="0.69"/>
    <s v="032"/>
    <x v="35"/>
    <x v="3"/>
    <n v="144.19999999999999"/>
    <s v="Sep 20"/>
    <n v="30.094732799999981"/>
    <s v="Sep 20 30.09"/>
    <x v="1"/>
    <x v="0"/>
    <x v="0"/>
  </r>
  <r>
    <s v="OtsCC17ROGR_0033"/>
    <x v="1"/>
    <n v="10.2423879395882"/>
    <n v="4.43"/>
    <n v="2.92"/>
    <s v="033"/>
    <x v="35"/>
    <x v="3"/>
    <n v="144.19999999999999"/>
    <s v="Sep 20"/>
    <n v="30.094732799999981"/>
    <s v="Sep 20 30.09"/>
    <x v="0"/>
    <x v="0"/>
    <x v="4"/>
  </r>
  <r>
    <s v="OtsCC17ROGR_0034"/>
    <x v="1"/>
    <n v="8.1085571188406593"/>
    <n v="80.44"/>
    <n v="2.5"/>
    <s v="034"/>
    <x v="35"/>
    <x v="3"/>
    <n v="144.19999999999999"/>
    <s v="Sep 20"/>
    <n v="30.094732799999981"/>
    <s v="Sep 20 30.09"/>
    <x v="0"/>
    <x v="0"/>
    <x v="4"/>
  </r>
  <r>
    <s v="OtsCC17ROGR_0035"/>
    <x v="1"/>
    <n v="18.030870435316732"/>
    <n v="99.63"/>
    <n v="0.36"/>
    <s v="035"/>
    <x v="35"/>
    <x v="3"/>
    <n v="144.19999999999999"/>
    <s v="Sep 20"/>
    <n v="30.094732799999981"/>
    <s v="Sep 20 30.09"/>
    <x v="1"/>
    <x v="0"/>
    <x v="0"/>
  </r>
  <r>
    <s v="OtsCC17ROGR_0036"/>
    <x v="1"/>
    <m/>
    <n v="99.26"/>
    <n v="0.61"/>
    <s v="036"/>
    <x v="35"/>
    <x v="6"/>
    <n v="140"/>
    <s v="Sep 20"/>
    <n v="23.335488000000002"/>
    <s v="Sep 20 23.34"/>
    <x v="1"/>
    <x v="0"/>
    <x v="0"/>
  </r>
  <r>
    <s v="OtsCC17ROGR_0037"/>
    <x v="1"/>
    <m/>
    <n v="68.63"/>
    <n v="4.7300000000000004"/>
    <s v="037"/>
    <x v="35"/>
    <x v="6"/>
    <n v="140"/>
    <s v="Sep 20"/>
    <n v="23.335488000000002"/>
    <s v="Sep 20 23.34"/>
    <x v="0"/>
    <x v="0"/>
    <x v="4"/>
  </r>
  <r>
    <s v="OtsCC17ROGR_0038"/>
    <x v="1"/>
    <n v="3.2007462311213128"/>
    <n v="94.46"/>
    <n v="1.01"/>
    <s v="038"/>
    <x v="35"/>
    <x v="6"/>
    <n v="140"/>
    <s v="Sep 20"/>
    <n v="23.335488000000002"/>
    <s v="Sep 20 23.34"/>
    <x v="1"/>
    <x v="1"/>
    <x v="1"/>
  </r>
  <r>
    <s v="OtsCC17ROGR_0039"/>
    <x v="1"/>
    <n v="1.6003731155606564"/>
    <n v="78.23"/>
    <n v="1.53"/>
    <s v="039"/>
    <x v="35"/>
    <x v="6"/>
    <n v="140"/>
    <s v="Sep 20"/>
    <n v="23.335488000000002"/>
    <s v="Sep 20 23.34"/>
    <x v="0"/>
    <x v="0"/>
    <x v="4"/>
  </r>
  <r>
    <s v="OtsCC17ROGR_0040"/>
    <x v="1"/>
    <n v="3.5208208542334445"/>
    <n v="98.89"/>
    <n v="0.48"/>
    <s v="040"/>
    <x v="35"/>
    <x v="6"/>
    <n v="140"/>
    <s v="Sep 20"/>
    <n v="23.335488000000002"/>
    <s v="Sep 20 23.34"/>
    <x v="1"/>
    <x v="0"/>
    <x v="0"/>
  </r>
  <r>
    <s v="OtsCC17ROGR_0041"/>
    <x v="1"/>
    <n v="3.947587018382952"/>
    <n v="99.26"/>
    <n v="0.4"/>
    <s v="041"/>
    <x v="35"/>
    <x v="6"/>
    <n v="140"/>
    <s v="Sep 20"/>
    <n v="23.335488000000002"/>
    <s v="Sep 20 23.34"/>
    <x v="1"/>
    <x v="0"/>
    <x v="0"/>
  </r>
  <r>
    <s v="OtsCC17ROGR_0042"/>
    <x v="1"/>
    <n v="13.869900334859022"/>
    <n v="99.26"/>
    <n v="0.4"/>
    <s v="042"/>
    <x v="35"/>
    <x v="6"/>
    <n v="140"/>
    <s v="Sep 20"/>
    <n v="23.335488000000002"/>
    <s v="Sep 20 23.34"/>
    <x v="1"/>
    <x v="0"/>
    <x v="0"/>
  </r>
  <r>
    <s v="OtsCC17ROGR_0043"/>
    <x v="1"/>
    <m/>
    <n v="98.52"/>
    <n v="1.17"/>
    <s v="043"/>
    <x v="36"/>
    <x v="7"/>
    <n v="136.6"/>
    <s v="Sep 21"/>
    <n v="17.863718399999993"/>
    <s v="Sep 21 17.86"/>
    <x v="1"/>
    <x v="1"/>
    <x v="0"/>
  </r>
  <r>
    <s v="OtsCC17ROGR_0044"/>
    <x v="1"/>
    <m/>
    <n v="98.89"/>
    <n v="0.84"/>
    <s v="044"/>
    <x v="36"/>
    <x v="7"/>
    <n v="136.6"/>
    <s v="Sep 21"/>
    <n v="17.863718399999993"/>
    <s v="Sep 21 17.86"/>
    <x v="1"/>
    <x v="1"/>
    <x v="1"/>
  </r>
  <r>
    <s v="OtsCC17ROGR_0045"/>
    <x v="1"/>
    <n v="14.515854291763734"/>
    <n v="15.13"/>
    <n v="5.99"/>
    <s v="045"/>
    <x v="36"/>
    <x v="7"/>
    <n v="136.6"/>
    <s v="Sep 21"/>
    <n v="17.863718399999993"/>
    <s v="Sep 21 17.86"/>
    <x v="0"/>
    <x v="0"/>
    <x v="4"/>
  </r>
  <r>
    <s v="OtsCC17ROGR_0046"/>
    <x v="1"/>
    <n v="8.4099790737996241"/>
    <n v="98.89"/>
    <n v="0.3"/>
    <s v="046"/>
    <x v="36"/>
    <x v="7"/>
    <n v="136.6"/>
    <s v="Sep 21"/>
    <n v="17.863718399999993"/>
    <s v="Sep 21 17.86"/>
    <x v="1"/>
    <x v="0"/>
    <x v="0"/>
  </r>
  <r>
    <s v="OtsCC17ROGR_0047"/>
    <x v="1"/>
    <m/>
    <n v="85.98"/>
    <n v="4.51"/>
    <s v="047"/>
    <x v="37"/>
    <x v="4"/>
    <n v="155.5"/>
    <s v="Sep 22"/>
    <n v="48.280320000000003"/>
    <s v="Sep 22 48.28"/>
    <x v="0"/>
    <x v="0"/>
    <x v="4"/>
  </r>
  <r>
    <s v="OtsCC17ROGR_0048"/>
    <x v="1"/>
    <m/>
    <n v="59.04"/>
    <n v="5.88"/>
    <s v="048"/>
    <x v="37"/>
    <x v="4"/>
    <n v="155.5"/>
    <s v="Sep 22"/>
    <n v="48.280320000000003"/>
    <s v="Sep 22 48.28"/>
    <x v="0"/>
    <x v="1"/>
    <x v="4"/>
  </r>
  <r>
    <s v="OtsCC17ROGR_0049"/>
    <x v="1"/>
    <n v="7.1427219530900912"/>
    <n v="99.63"/>
    <n v="0.25"/>
    <s v="049"/>
    <x v="37"/>
    <x v="4"/>
    <n v="155.5"/>
    <s v="Sep 22"/>
    <n v="48.280320000000003"/>
    <s v="Sep 22 48.28"/>
    <x v="1"/>
    <x v="0"/>
    <x v="0"/>
  </r>
  <r>
    <s v="OtsCC17ROGR_0050"/>
    <x v="1"/>
    <n v="10.483672544051585"/>
    <n v="99.26"/>
    <n v="0.2"/>
    <s v="050"/>
    <x v="37"/>
    <x v="4"/>
    <n v="155.5"/>
    <s v="Sep 22"/>
    <n v="48.280320000000003"/>
    <s v="Sep 22 48.28"/>
    <x v="1"/>
    <x v="0"/>
    <x v="0"/>
  </r>
  <r>
    <s v="OtsCC17ROGR_0051"/>
    <x v="1"/>
    <n v="11.866134857552892"/>
    <n v="60.89"/>
    <n v="1.92"/>
    <s v="051"/>
    <x v="37"/>
    <x v="4"/>
    <n v="155.5"/>
    <s v="Sep 22"/>
    <n v="48.280320000000003"/>
    <s v="Sep 22 48.28"/>
    <x v="0"/>
    <x v="1"/>
    <x v="4"/>
  </r>
  <r>
    <s v="OtsCC17ROGR_0052"/>
    <x v="1"/>
    <n v="17.741599689933452"/>
    <n v="63.1"/>
    <n v="5.24"/>
    <s v="052"/>
    <x v="37"/>
    <x v="4"/>
    <n v="155.5"/>
    <s v="Sep 22"/>
    <n v="48.280320000000003"/>
    <s v="Sep 22 48.28"/>
    <x v="0"/>
    <x v="1"/>
    <x v="4"/>
  </r>
  <r>
    <s v="OtsCC17ROGR_0053"/>
    <x v="1"/>
    <n v="2.997736021048389"/>
    <n v="28.04"/>
    <n v="6.4"/>
    <s v="053"/>
    <x v="37"/>
    <x v="4"/>
    <n v="155.5"/>
    <s v="Sep 22"/>
    <n v="48.280320000000003"/>
    <s v="Sep 22 48.28"/>
    <x v="0"/>
    <x v="0"/>
    <x v="4"/>
  </r>
  <r>
    <s v="OtsCC17ROGR_0054"/>
    <x v="1"/>
    <n v="34.473964242056475"/>
    <n v="99.63"/>
    <n v="0.26"/>
    <s v="054"/>
    <x v="37"/>
    <x v="4"/>
    <n v="155.5"/>
    <s v="Sep 22"/>
    <n v="48.280320000000003"/>
    <s v="Sep 22 48.28"/>
    <x v="1"/>
    <x v="0"/>
    <x v="0"/>
  </r>
  <r>
    <s v="OtsCC17ROGR_0055"/>
    <x v="2"/>
    <m/>
    <n v="24.35"/>
    <n v="6.42"/>
    <s v="055"/>
    <x v="38"/>
    <x v="5"/>
    <n v="156.25"/>
    <s v="Sep 25"/>
    <n v="49.487328000000005"/>
    <s v="Sep 25 49.49"/>
    <x v="0"/>
    <x v="0"/>
    <x v="4"/>
  </r>
  <r>
    <s v="OtsCC17ROGR_0056"/>
    <x v="2"/>
    <m/>
    <n v="83.39"/>
    <n v="3.7"/>
    <s v="056"/>
    <x v="38"/>
    <x v="5"/>
    <n v="156.25"/>
    <s v="Sep 25"/>
    <n v="49.487328000000005"/>
    <s v="Sep 25 49.49"/>
    <x v="0"/>
    <x v="0"/>
    <x v="4"/>
  </r>
  <r>
    <s v="OtsCC17ROGR_0057"/>
    <x v="2"/>
    <n v="13.061564091710837"/>
    <n v="99.26"/>
    <n v="0.23"/>
    <s v="057"/>
    <x v="38"/>
    <x v="5"/>
    <n v="156.25"/>
    <s v="Sep 25"/>
    <n v="49.487328000000005"/>
    <s v="Sep 25 49.49"/>
    <x v="0"/>
    <x v="0"/>
    <x v="4"/>
  </r>
  <r>
    <s v="OtsCC17ROGR_0058"/>
    <x v="2"/>
    <n v="11.669758081938371"/>
    <n v="99.63"/>
    <n v="0.24"/>
    <s v="058"/>
    <x v="38"/>
    <x v="5"/>
    <n v="156.25"/>
    <s v="Sep 25"/>
    <n v="49.487328000000005"/>
    <s v="Sep 25 49.49"/>
    <x v="1"/>
    <x v="0"/>
    <x v="0"/>
  </r>
  <r>
    <s v="OtsCC17ROGR_0059"/>
    <x v="2"/>
    <m/>
    <n v="8.49"/>
    <n v="12.39"/>
    <s v="059"/>
    <x v="38"/>
    <x v="0"/>
    <n v="154"/>
    <s v="Sep 25"/>
    <n v="45.866304"/>
    <s v="Sep 25 45.87"/>
    <x v="0"/>
    <x v="2"/>
    <x v="4"/>
  </r>
  <r>
    <s v="OtsCC17ROGR_0060"/>
    <x v="2"/>
    <m/>
    <n v="66.790000000000006"/>
    <n v="4.46"/>
    <s v="060"/>
    <x v="38"/>
    <x v="0"/>
    <n v="154"/>
    <s v="Sep 25"/>
    <n v="45.866304"/>
    <s v="Sep 25 45.87"/>
    <x v="0"/>
    <x v="0"/>
    <x v="4"/>
  </r>
  <r>
    <s v="OtsCC17ROGR_0061"/>
    <x v="2"/>
    <n v="4.3895420308208557"/>
    <n v="3.32"/>
    <n v="2.38"/>
    <s v="061"/>
    <x v="38"/>
    <x v="0"/>
    <n v="154"/>
    <s v="Sep 25"/>
    <n v="45.866304"/>
    <s v="Sep 25 45.87"/>
    <x v="0"/>
    <x v="0"/>
    <x v="4"/>
  </r>
  <r>
    <s v="OtsCC17ROGR_0062"/>
    <x v="2"/>
    <n v="34.795150244311657"/>
    <n v="99.63"/>
    <n v="0.17"/>
    <s v="062"/>
    <x v="38"/>
    <x v="0"/>
    <n v="154"/>
    <s v="Sep 25"/>
    <n v="45.866304"/>
    <s v="Sep 25 45.87"/>
    <x v="1"/>
    <x v="0"/>
    <x v="0"/>
  </r>
  <r>
    <s v="OtsCC17ROGR_0063"/>
    <x v="2"/>
    <n v="2.890674020296661"/>
    <n v="6.64"/>
    <n v="3.27"/>
    <s v="063"/>
    <x v="38"/>
    <x v="0"/>
    <n v="154"/>
    <s v="Sep 25"/>
    <n v="45.866304"/>
    <s v="Sep 25 45.87"/>
    <x v="0"/>
    <x v="1"/>
    <x v="4"/>
  </r>
  <r>
    <s v="OtsCC17ROGR_0064"/>
    <x v="2"/>
    <n v="2.0341780142828352"/>
    <n v="35.06"/>
    <n v="6.46"/>
    <s v="064"/>
    <x v="38"/>
    <x v="0"/>
    <n v="154"/>
    <s v="Sep 25"/>
    <n v="45.866304"/>
    <s v="Sep 25 45.87"/>
    <x v="0"/>
    <x v="0"/>
    <x v="4"/>
  </r>
  <r>
    <s v="OtsCC17ROGR_0065"/>
    <x v="2"/>
    <n v="5.0319140353312246"/>
    <n v="98.89"/>
    <n v="0.21"/>
    <s v="065"/>
    <x v="38"/>
    <x v="0"/>
    <n v="154"/>
    <s v="Sep 25"/>
    <n v="45.866304"/>
    <s v="Sep 25 45.87"/>
    <x v="1"/>
    <x v="0"/>
    <x v="0"/>
  </r>
  <r>
    <s v="OtsCC17ROGR_0066"/>
    <x v="2"/>
    <n v="1.284744009020738"/>
    <n v="0.37"/>
    <n v="0"/>
    <s v="066"/>
    <x v="38"/>
    <x v="0"/>
    <n v="154"/>
    <s v="Sep 25"/>
    <n v="45.866304"/>
    <s v="Sep 25 45.87"/>
    <x v="0"/>
    <x v="0"/>
    <x v="4"/>
  </r>
  <r>
    <s v="OtsCC17ROGR_0067"/>
    <x v="2"/>
    <n v="2.4624260172897476"/>
    <n v="0"/>
    <n v="0"/>
    <s v="067"/>
    <x v="38"/>
    <x v="0"/>
    <n v="154"/>
    <s v="Sep 25"/>
    <n v="45.866304"/>
    <s v="Sep 25 45.87"/>
    <x v="0"/>
    <x v="2"/>
    <x v="4"/>
  </r>
  <r>
    <s v="OtsCC17ROGR_0068"/>
    <x v="2"/>
    <n v="8.0296500563796123"/>
    <n v="98.89"/>
    <n v="0.56000000000000005"/>
    <s v="068"/>
    <x v="38"/>
    <x v="0"/>
    <n v="154"/>
    <s v="Sep 25"/>
    <n v="45.866304"/>
    <s v="Sep 25 45.87"/>
    <x v="0"/>
    <x v="0"/>
    <x v="4"/>
  </r>
  <r>
    <s v="OtsCC17ROGR_0069"/>
    <x v="2"/>
    <n v="5.3531000375864091"/>
    <n v="98.52"/>
    <n v="0.34"/>
    <s v="069"/>
    <x v="38"/>
    <x v="0"/>
    <n v="154"/>
    <s v="Sep 25"/>
    <n v="45.866304"/>
    <s v="Sep 25 45.87"/>
    <x v="1"/>
    <x v="0"/>
    <x v="0"/>
  </r>
  <r>
    <s v="OtsCC17ROGR_0070"/>
    <x v="2"/>
    <n v="5.995472042096778"/>
    <n v="0"/>
    <n v="0"/>
    <s v="070"/>
    <x v="38"/>
    <x v="0"/>
    <n v="154"/>
    <s v="Sep 25"/>
    <n v="45.866304"/>
    <s v="Sep 25 45.87"/>
    <x v="0"/>
    <x v="0"/>
    <x v="4"/>
  </r>
  <r>
    <s v="OtsCC17ROGR_0071"/>
    <x v="2"/>
    <n v="3.3189220233035734"/>
    <n v="0"/>
    <n v="0"/>
    <s v="071"/>
    <x v="38"/>
    <x v="0"/>
    <n v="154"/>
    <s v="Sep 25"/>
    <n v="45.866304"/>
    <s v="Sep 25 45.87"/>
    <x v="0"/>
    <x v="2"/>
    <x v="4"/>
  </r>
  <r>
    <s v="OtsCC17ROGR_0072"/>
    <x v="2"/>
    <n v="1.3918060097724663"/>
    <n v="0"/>
    <n v="0"/>
    <s v="072"/>
    <x v="38"/>
    <x v="0"/>
    <n v="154"/>
    <s v="Sep 25"/>
    <n v="45.866304"/>
    <s v="Sep 25 45.87"/>
    <x v="0"/>
    <x v="3"/>
    <x v="4"/>
  </r>
  <r>
    <s v="OtsCC17ROGR_0073"/>
    <x v="2"/>
    <n v="3.7471700263104868"/>
    <n v="99.26"/>
    <n v="0.47"/>
    <s v="073"/>
    <x v="38"/>
    <x v="0"/>
    <n v="154"/>
    <s v="Sep 25"/>
    <n v="45.866304"/>
    <s v="Sep 25 45.87"/>
    <x v="1"/>
    <x v="0"/>
    <x v="0"/>
  </r>
  <r>
    <s v="OtsCC17ROGR_0074"/>
    <x v="2"/>
    <n v="6.8519680481106038"/>
    <n v="4.0599999999999996"/>
    <n v="4.03"/>
    <s v="074"/>
    <x v="38"/>
    <x v="0"/>
    <n v="154"/>
    <s v="Sep 25"/>
    <n v="45.866304"/>
    <s v="Sep 25 45.87"/>
    <x v="0"/>
    <x v="0"/>
    <x v="4"/>
  </r>
  <r>
    <s v="OtsCC17ROGR_0075"/>
    <x v="2"/>
    <n v="4.3895420308208557"/>
    <n v="98.89"/>
    <n v="0.4"/>
    <s v="075"/>
    <x v="38"/>
    <x v="0"/>
    <n v="154"/>
    <s v="Sep 25"/>
    <n v="45.866304"/>
    <s v="Sep 25 45.87"/>
    <x v="1"/>
    <x v="0"/>
    <x v="0"/>
  </r>
  <r>
    <s v="OtsCC17ROGR_0076"/>
    <x v="2"/>
    <n v="2.997736021048389"/>
    <n v="0.37"/>
    <n v="0"/>
    <s v="076"/>
    <x v="38"/>
    <x v="0"/>
    <n v="154"/>
    <s v="Sep 25"/>
    <n v="45.866304"/>
    <s v="Sep 25 45.87"/>
    <x v="0"/>
    <x v="0"/>
    <x v="4"/>
  </r>
  <r>
    <s v="OtsCC17ROGR_0077"/>
    <x v="2"/>
    <n v="2.7836120195449325"/>
    <n v="98.52"/>
    <n v="0.34"/>
    <s v="077"/>
    <x v="38"/>
    <x v="0"/>
    <n v="154"/>
    <s v="Sep 25"/>
    <n v="45.866304"/>
    <s v="Sep 25 45.87"/>
    <x v="1"/>
    <x v="0"/>
    <x v="0"/>
  </r>
  <r>
    <s v="OtsCC17ROGR_0078"/>
    <x v="2"/>
    <n v="4.8177900338277677"/>
    <n v="0.37"/>
    <n v="0"/>
    <s v="078"/>
    <x v="38"/>
    <x v="0"/>
    <n v="154"/>
    <s v="Sep 25"/>
    <n v="45.866304"/>
    <s v="Sep 25 45.87"/>
    <x v="0"/>
    <x v="1"/>
    <x v="4"/>
  </r>
  <r>
    <s v="OtsCC17ROGR_0079"/>
    <x v="2"/>
    <n v="6.4237200451036909"/>
    <n v="24.72"/>
    <n v="6.72"/>
    <s v="079"/>
    <x v="38"/>
    <x v="0"/>
    <n v="154"/>
    <s v="Sep 25"/>
    <n v="45.866304"/>
    <s v="Sep 25 45.87"/>
    <x v="0"/>
    <x v="0"/>
    <x v="4"/>
  </r>
  <r>
    <s v="OtsCC17ROGR_0080"/>
    <x v="2"/>
    <m/>
    <n v="60.52"/>
    <n v="5.05"/>
    <s v="080"/>
    <x v="39"/>
    <x v="2"/>
    <n v="150"/>
    <s v="Sep 26"/>
    <n v="39.428927999999999"/>
    <s v="Sep 26 39.43"/>
    <x v="0"/>
    <x v="0"/>
    <x v="4"/>
  </r>
  <r>
    <s v="OtsCC17ROGR_0081"/>
    <x v="2"/>
    <m/>
    <n v="20.3"/>
    <n v="8.9700000000000006"/>
    <s v="081"/>
    <x v="39"/>
    <x v="2"/>
    <n v="150"/>
    <s v="Sep 26"/>
    <n v="39.428927999999999"/>
    <s v="Sep 26 39.43"/>
    <x v="0"/>
    <x v="0"/>
    <x v="4"/>
  </r>
  <r>
    <s v="OtsCC17ROGR_0082"/>
    <x v="2"/>
    <n v="4.9248520345794953"/>
    <n v="97.79"/>
    <n v="0.51"/>
    <s v="082"/>
    <x v="39"/>
    <x v="2"/>
    <n v="150"/>
    <s v="Sep 26"/>
    <n v="39.428927999999999"/>
    <s v="Sep 26 39.43"/>
    <x v="1"/>
    <x v="0"/>
    <x v="0"/>
  </r>
  <r>
    <s v="OtsCC17ROGR_0083"/>
    <x v="2"/>
    <n v="0.10706200075172818"/>
    <n v="0.74"/>
    <n v="0"/>
    <s v="083"/>
    <x v="39"/>
    <x v="2"/>
    <n v="150"/>
    <s v="Sep 26"/>
    <n v="39.428927999999999"/>
    <s v="Sep 26 39.43"/>
    <x v="0"/>
    <x v="0"/>
    <x v="4"/>
  </r>
  <r>
    <s v="OtsCC17ROGR_0084"/>
    <x v="2"/>
    <n v="0"/>
    <n v="0"/>
    <n v="0"/>
    <s v="084"/>
    <x v="39"/>
    <x v="2"/>
    <n v="150"/>
    <s v="Sep 26"/>
    <n v="39.428927999999999"/>
    <s v="Sep 26 39.43"/>
    <x v="0"/>
    <x v="2"/>
    <x v="4"/>
  </r>
  <r>
    <s v="OtsCC17ROGR_0085"/>
    <x v="2"/>
    <n v="1.4988680105241945"/>
    <n v="0"/>
    <n v="0"/>
    <s v="085"/>
    <x v="39"/>
    <x v="2"/>
    <n v="150"/>
    <s v="Sep 26"/>
    <n v="39.428927999999999"/>
    <s v="Sep 26 39.43"/>
    <x v="0"/>
    <x v="0"/>
    <x v="4"/>
  </r>
  <r>
    <s v="OtsCC17ROGR_0086"/>
    <x v="2"/>
    <n v="18.6287881308007"/>
    <n v="99.26"/>
    <n v="0.2"/>
    <s v="086"/>
    <x v="39"/>
    <x v="2"/>
    <n v="150"/>
    <s v="Sep 26"/>
    <n v="39.428927999999999"/>
    <s v="Sep 26 39.43"/>
    <x v="1"/>
    <x v="0"/>
    <x v="0"/>
  </r>
  <r>
    <s v="OtsCC17ROGR_0087"/>
    <x v="2"/>
    <n v="14.774556103738488"/>
    <n v="0"/>
    <n v="0"/>
    <s v="087"/>
    <x v="39"/>
    <x v="2"/>
    <n v="150"/>
    <s v="Sep 26"/>
    <n v="39.428927999999999"/>
    <s v="Sep 26 39.43"/>
    <x v="0"/>
    <x v="1"/>
    <x v="4"/>
  </r>
  <r>
    <s v="OtsCC17ROGR_0088"/>
    <x v="2"/>
    <n v="0.53531000375864091"/>
    <n v="53.51"/>
    <n v="1.7"/>
    <s v="088"/>
    <x v="39"/>
    <x v="2"/>
    <n v="150"/>
    <s v="Sep 26"/>
    <n v="39.428927999999999"/>
    <s v="Sep 26 39.43"/>
    <x v="0"/>
    <x v="1"/>
    <x v="4"/>
  </r>
  <r>
    <s v="OtsCC17ROGR_0089"/>
    <x v="2"/>
    <n v="2.2483020157862916"/>
    <n v="0"/>
    <n v="0"/>
    <s v="089"/>
    <x v="39"/>
    <x v="2"/>
    <n v="150"/>
    <s v="Sep 26"/>
    <n v="39.428927999999999"/>
    <s v="Sep 26 39.43"/>
    <x v="0"/>
    <x v="0"/>
    <x v="4"/>
  </r>
  <r>
    <s v="OtsCC17ROGR_0090"/>
    <x v="2"/>
    <n v="1.927116013531107"/>
    <n v="0"/>
    <n v="0"/>
    <s v="090"/>
    <x v="39"/>
    <x v="2"/>
    <n v="150"/>
    <s v="Sep 26"/>
    <n v="39.428927999999999"/>
    <s v="Sep 26 39.43"/>
    <x v="0"/>
    <x v="2"/>
    <x v="4"/>
  </r>
  <r>
    <s v="OtsCC17ROGR_0091"/>
    <x v="2"/>
    <n v="0.85649600601382547"/>
    <n v="1.1100000000000001"/>
    <n v="2.78"/>
    <s v="091"/>
    <x v="39"/>
    <x v="2"/>
    <n v="150"/>
    <s v="Sep 26"/>
    <n v="39.428927999999999"/>
    <s v="Sep 26 39.43"/>
    <x v="0"/>
    <x v="0"/>
    <x v="4"/>
  </r>
  <r>
    <s v="OtsCC17ROGR_0092"/>
    <x v="2"/>
    <n v="1.7129920120276509"/>
    <n v="0.37"/>
    <n v="0"/>
    <s v="092"/>
    <x v="39"/>
    <x v="2"/>
    <n v="150"/>
    <s v="Sep 26"/>
    <n v="39.428927999999999"/>
    <s v="Sep 26 39.43"/>
    <x v="0"/>
    <x v="0"/>
    <x v="4"/>
  </r>
  <r>
    <s v="OtsCC17ROGR_0093"/>
    <x v="2"/>
    <n v="2.1412400150345636"/>
    <n v="0"/>
    <n v="0"/>
    <s v="093"/>
    <x v="39"/>
    <x v="2"/>
    <n v="150"/>
    <s v="Sep 26"/>
    <n v="39.428927999999999"/>
    <s v="Sep 26 39.43"/>
    <x v="0"/>
    <x v="2"/>
    <x v="4"/>
  </r>
  <r>
    <s v="OtsCC17ROGR_0094"/>
    <x v="2"/>
    <n v="3.8542320270622139"/>
    <n v="0"/>
    <n v="0"/>
    <s v="094"/>
    <x v="39"/>
    <x v="2"/>
    <n v="150"/>
    <s v="Sep 26"/>
    <n v="39.428927999999999"/>
    <s v="Sep 26 39.43"/>
    <x v="0"/>
    <x v="0"/>
    <x v="4"/>
  </r>
  <r>
    <s v="OtsCC17ROGR_0095"/>
    <x v="2"/>
    <n v="12.205068085697013"/>
    <n v="97.79"/>
    <n v="0.32"/>
    <s v="095"/>
    <x v="39"/>
    <x v="2"/>
    <n v="150"/>
    <s v="Sep 26"/>
    <n v="39.428927999999999"/>
    <s v="Sep 26 39.43"/>
    <x v="1"/>
    <x v="0"/>
    <x v="0"/>
  </r>
  <r>
    <s v="OtsCC17ROGR_0096"/>
    <x v="2"/>
    <m/>
    <n v="63.47"/>
    <n v="4.01"/>
    <s v="096"/>
    <x v="39"/>
    <x v="1"/>
    <n v="147.4"/>
    <s v="Sep 26"/>
    <n v="35.244633600000007"/>
    <s v="Sep 26 35.24"/>
    <x v="0"/>
    <x v="0"/>
    <x v="4"/>
  </r>
  <r>
    <s v="OtsCC17ROGR_0097"/>
    <x v="2"/>
    <m/>
    <n v="13.65"/>
    <n v="11.31"/>
    <s v="097"/>
    <x v="39"/>
    <x v="1"/>
    <n v="147.4"/>
    <s v="Sep 26"/>
    <n v="35.244633600000007"/>
    <s v="Sep 26 35.24"/>
    <x v="0"/>
    <x v="2"/>
    <x v="4"/>
  </r>
  <r>
    <s v="OtsCC17ROGR_0098"/>
    <x v="2"/>
    <n v="0.42824800300691274"/>
    <n v="1.85"/>
    <n v="7.02"/>
    <s v="098"/>
    <x v="39"/>
    <x v="1"/>
    <n v="147.4"/>
    <s v="Sep 26"/>
    <n v="35.244633600000007"/>
    <s v="Sep 26 35.24"/>
    <x v="0"/>
    <x v="0"/>
    <x v="4"/>
  </r>
  <r>
    <s v="OtsCC17ROGR_0099"/>
    <x v="2"/>
    <n v="13.168626092462567"/>
    <n v="99.63"/>
    <n v="0.22"/>
    <s v="099"/>
    <x v="39"/>
    <x v="1"/>
    <n v="147.4"/>
    <s v="Sep 26"/>
    <n v="35.244633600000007"/>
    <s v="Sep 26 35.24"/>
    <x v="1"/>
    <x v="0"/>
    <x v="0"/>
  </r>
  <r>
    <s v="OtsCC17ROGR_0100"/>
    <x v="2"/>
    <n v="1.0706200075172818"/>
    <n v="1.48"/>
    <n v="0"/>
    <s v="100"/>
    <x v="39"/>
    <x v="1"/>
    <n v="147.4"/>
    <s v="Sep 26"/>
    <n v="35.244633600000007"/>
    <s v="Sep 26 35.24"/>
    <x v="0"/>
    <x v="0"/>
    <x v="4"/>
  </r>
  <r>
    <s v="OtsCC17ROGR_0101"/>
    <x v="2"/>
    <n v="0.32118600225518451"/>
    <n v="1.1100000000000001"/>
    <n v="0"/>
    <s v="101"/>
    <x v="39"/>
    <x v="1"/>
    <n v="147.4"/>
    <s v="Sep 26"/>
    <n v="35.244633600000007"/>
    <s v="Sep 26 35.24"/>
    <x v="0"/>
    <x v="0"/>
    <x v="4"/>
  </r>
  <r>
    <s v="OtsCC17ROGR_0102"/>
    <x v="2"/>
    <n v="0.42824800300691274"/>
    <n v="0.37"/>
    <n v="0"/>
    <s v="102"/>
    <x v="39"/>
    <x v="1"/>
    <n v="147.4"/>
    <s v="Sep 26"/>
    <n v="35.244633600000007"/>
    <s v="Sep 26 35.24"/>
    <x v="0"/>
    <x v="0"/>
    <x v="4"/>
  </r>
  <r>
    <s v="OtsCC17ROGR_0103"/>
    <x v="2"/>
    <n v="1.8200540127793792"/>
    <n v="90.04"/>
    <n v="0.8"/>
    <s v="103"/>
    <x v="39"/>
    <x v="1"/>
    <n v="147.4"/>
    <s v="Sep 26"/>
    <n v="35.244633600000007"/>
    <s v="Sep 26 35.24"/>
    <x v="1"/>
    <x v="0"/>
    <x v="4"/>
  </r>
  <r>
    <s v="OtsCC17ROGR_0104"/>
    <x v="2"/>
    <n v="11.348572079683185"/>
    <n v="93.36"/>
    <n v="1.1599999999999999"/>
    <s v="104"/>
    <x v="39"/>
    <x v="1"/>
    <n v="147.4"/>
    <s v="Sep 26"/>
    <n v="35.244633600000007"/>
    <s v="Sep 26 35.24"/>
    <x v="1"/>
    <x v="0"/>
    <x v="0"/>
  </r>
  <r>
    <s v="OtsCC17ROGR_0105"/>
    <x v="2"/>
    <n v="6.4237200451036909"/>
    <n v="5.17"/>
    <n v="4.38"/>
    <s v="105"/>
    <x v="39"/>
    <x v="1"/>
    <n v="147.4"/>
    <s v="Sep 26"/>
    <n v="35.244633600000007"/>
    <s v="Sep 26 35.24"/>
    <x v="0"/>
    <x v="0"/>
    <x v="4"/>
  </r>
  <r>
    <s v="OtsCC17ROGR_0106"/>
    <x v="2"/>
    <n v="1.927116013531107"/>
    <n v="81.55"/>
    <n v="1.04"/>
    <s v="106"/>
    <x v="39"/>
    <x v="1"/>
    <n v="147.4"/>
    <s v="Sep 26"/>
    <n v="35.244633600000007"/>
    <s v="Sep 26 35.24"/>
    <x v="0"/>
    <x v="0"/>
    <x v="4"/>
  </r>
  <r>
    <s v="OtsCC17ROGR_0107"/>
    <x v="2"/>
    <n v="1.8200540127793792"/>
    <n v="0.37"/>
    <n v="0"/>
    <s v="107"/>
    <x v="39"/>
    <x v="1"/>
    <n v="147.4"/>
    <s v="Sep 26"/>
    <n v="35.244633600000007"/>
    <s v="Sep 26 35.24"/>
    <x v="0"/>
    <x v="1"/>
    <x v="4"/>
  </r>
  <r>
    <s v="OtsCC17ROGR_0108"/>
    <x v="2"/>
    <n v="3.4259840240553019"/>
    <n v="5.9"/>
    <n v="2.15"/>
    <s v="108"/>
    <x v="39"/>
    <x v="1"/>
    <n v="147.4"/>
    <s v="Sep 26"/>
    <n v="35.244633600000007"/>
    <s v="Sep 26 35.24"/>
    <x v="0"/>
    <x v="1"/>
    <x v="4"/>
  </r>
  <r>
    <s v="OtsCC17ROGR_0109"/>
    <x v="2"/>
    <n v="5.6742860398415926"/>
    <n v="1.1100000000000001"/>
    <n v="4"/>
    <s v="109"/>
    <x v="39"/>
    <x v="1"/>
    <n v="147.4"/>
    <s v="Sep 26"/>
    <n v="35.244633600000007"/>
    <s v="Sep 26 35.24"/>
    <x v="0"/>
    <x v="0"/>
    <x v="4"/>
  </r>
  <r>
    <s v="OtsCC17ROGR_0110"/>
    <x v="2"/>
    <n v="2.3147464703068814"/>
    <n v="99.63"/>
    <n v="0.37"/>
    <s v="110"/>
    <x v="39"/>
    <x v="1"/>
    <n v="147.4"/>
    <s v="Sep 26"/>
    <n v="35.244633600000007"/>
    <s v="Sep 26 35.24"/>
    <x v="1"/>
    <x v="0"/>
    <x v="0"/>
  </r>
  <r>
    <s v="OtsCC17ROGR_0111"/>
    <x v="2"/>
    <m/>
    <n v="28.04"/>
    <n v="9.74"/>
    <s v="111"/>
    <x v="40"/>
    <x v="3"/>
    <n v="144.19999999999999"/>
    <s v="Sep 27"/>
    <n v="30.094732799999981"/>
    <s v="Sep 27 30.09"/>
    <x v="0"/>
    <x v="1"/>
    <x v="4"/>
  </r>
  <r>
    <s v="OtsCC17ROGR_0112"/>
    <x v="2"/>
    <m/>
    <n v="97.79"/>
    <n v="1.55"/>
    <s v="112"/>
    <x v="40"/>
    <x v="3"/>
    <n v="144.19999999999999"/>
    <s v="Sep 27"/>
    <n v="30.094732799999981"/>
    <s v="Sep 27 30.09"/>
    <x v="1"/>
    <x v="0"/>
    <x v="0"/>
  </r>
  <r>
    <s v="OtsCC17ROGR_0113"/>
    <x v="2"/>
    <n v="1.927116013531107"/>
    <n v="0.37"/>
    <n v="0"/>
    <s v="113"/>
    <x v="40"/>
    <x v="3"/>
    <n v="144.19999999999999"/>
    <s v="Sep 27"/>
    <n v="30.094732799999981"/>
    <s v="Sep 27 30.09"/>
    <x v="0"/>
    <x v="0"/>
    <x v="4"/>
  </r>
  <r>
    <s v="OtsCC17ROGR_0114"/>
    <x v="2"/>
    <n v="3.3189220233035734"/>
    <n v="99.63"/>
    <n v="0.27"/>
    <s v="114"/>
    <x v="40"/>
    <x v="3"/>
    <n v="144.19999999999999"/>
    <s v="Sep 27"/>
    <n v="30.094732799999981"/>
    <s v="Sep 27 30.09"/>
    <x v="1"/>
    <x v="0"/>
    <x v="0"/>
  </r>
  <r>
    <s v="OtsCC17ROGR_0115"/>
    <x v="2"/>
    <n v="4.6036660323243117"/>
    <n v="1.1100000000000001"/>
    <n v="0"/>
    <s v="115"/>
    <x v="40"/>
    <x v="3"/>
    <n v="144.19999999999999"/>
    <s v="Sep 27"/>
    <n v="30.094732799999981"/>
    <s v="Sep 27 30.09"/>
    <x v="0"/>
    <x v="1"/>
    <x v="4"/>
  </r>
  <r>
    <s v="OtsCC17ROGR_0116"/>
    <x v="2"/>
    <n v="1.4988680105241945"/>
    <n v="0"/>
    <n v="0"/>
    <s v="116"/>
    <x v="40"/>
    <x v="3"/>
    <n v="144.19999999999999"/>
    <s v="Sep 27"/>
    <n v="30.094732799999981"/>
    <s v="Sep 27 30.09"/>
    <x v="0"/>
    <x v="1"/>
    <x v="4"/>
  </r>
  <r>
    <s v="OtsCC17ROGR_0117"/>
    <x v="2"/>
    <n v="7.1731540503657882"/>
    <n v="0.37"/>
    <n v="0"/>
    <s v="117"/>
    <x v="40"/>
    <x v="3"/>
    <n v="144.19999999999999"/>
    <s v="Sep 27"/>
    <n v="30.094732799999981"/>
    <s v="Sep 27 30.09"/>
    <x v="0"/>
    <x v="1"/>
    <x v="4"/>
  </r>
  <r>
    <s v="OtsCC17ROGR_0118"/>
    <x v="2"/>
    <n v="7.3872780518692442"/>
    <n v="1.85"/>
    <n v="0"/>
    <s v="118"/>
    <x v="40"/>
    <x v="3"/>
    <n v="144.19999999999999"/>
    <s v="Sep 27"/>
    <n v="30.094732799999981"/>
    <s v="Sep 27 30.09"/>
    <x v="0"/>
    <x v="0"/>
    <x v="4"/>
  </r>
  <r>
    <s v="OtsCC17ROGR_0119"/>
    <x v="2"/>
    <n v="2.890674020296661"/>
    <n v="93.73"/>
    <n v="0.84"/>
    <s v="119"/>
    <x v="40"/>
    <x v="3"/>
    <n v="144.19999999999999"/>
    <s v="Sep 27"/>
    <n v="30.094732799999981"/>
    <s v="Sep 27 30.09"/>
    <x v="1"/>
    <x v="1"/>
    <x v="1"/>
  </r>
  <r>
    <s v="OtsCC17ROGR_0120"/>
    <x v="2"/>
    <n v="3.8542320270622139"/>
    <n v="6.64"/>
    <n v="5.88"/>
    <s v="120"/>
    <x v="40"/>
    <x v="3"/>
    <n v="144.19999999999999"/>
    <s v="Sep 27"/>
    <n v="30.094732799999981"/>
    <s v="Sep 27 30.09"/>
    <x v="0"/>
    <x v="2"/>
    <x v="4"/>
  </r>
  <r>
    <s v="OtsCC17ROGR_0121"/>
    <x v="2"/>
    <n v="6.1025340428485064"/>
    <n v="98.52"/>
    <n v="0.55000000000000004"/>
    <s v="121"/>
    <x v="40"/>
    <x v="3"/>
    <n v="144.19999999999999"/>
    <s v="Sep 27"/>
    <n v="30.094732799999981"/>
    <s v="Sep 27 30.09"/>
    <x v="1"/>
    <x v="0"/>
    <x v="0"/>
  </r>
  <r>
    <s v="OtsCC17ROGR_0122"/>
    <x v="2"/>
    <n v="17.129920120276509"/>
    <n v="98.89"/>
    <n v="0.64"/>
    <s v="122"/>
    <x v="40"/>
    <x v="3"/>
    <n v="144.19999999999999"/>
    <s v="Sep 27"/>
    <n v="30.094732799999981"/>
    <s v="Sep 27 30.09"/>
    <x v="1"/>
    <x v="1"/>
    <x v="1"/>
  </r>
  <r>
    <s v="OtsCC17ROGR_0123"/>
    <x v="2"/>
    <n v="1.7129920120276509"/>
    <n v="0.37"/>
    <n v="15.79"/>
    <s v="123"/>
    <x v="40"/>
    <x v="3"/>
    <n v="144.19999999999999"/>
    <s v="Sep 27"/>
    <n v="30.094732799999981"/>
    <s v="Sep 27 30.09"/>
    <x v="0"/>
    <x v="1"/>
    <x v="4"/>
  </r>
  <r>
    <s v="OtsCC17ROGR_0124"/>
    <x v="2"/>
    <n v="0.85649600601382547"/>
    <n v="0.37"/>
    <n v="0"/>
    <s v="124"/>
    <x v="40"/>
    <x v="3"/>
    <n v="144.19999999999999"/>
    <s v="Sep 27"/>
    <n v="30.094732799999981"/>
    <s v="Sep 27 30.09"/>
    <x v="0"/>
    <x v="0"/>
    <x v="4"/>
  </r>
  <r>
    <s v="OtsCC17ROGR_0125"/>
    <x v="2"/>
    <n v="0.10706200075172818"/>
    <n v="0"/>
    <n v="0"/>
    <s v="125"/>
    <x v="40"/>
    <x v="3"/>
    <n v="144.19999999999999"/>
    <s v="Sep 27"/>
    <n v="30.094732799999981"/>
    <s v="Sep 27 30.09"/>
    <x v="0"/>
    <x v="2"/>
    <x v="4"/>
  </r>
  <r>
    <s v="OtsCC17ROGR_0126"/>
    <x v="2"/>
    <n v="15.202804106745401"/>
    <n v="22.88"/>
    <n v="3.46"/>
    <s v="126"/>
    <x v="40"/>
    <x v="3"/>
    <n v="144.19999999999999"/>
    <s v="Sep 27"/>
    <n v="30.094732799999981"/>
    <s v="Sep 27 30.09"/>
    <x v="0"/>
    <x v="1"/>
    <x v="4"/>
  </r>
  <r>
    <s v="OtsCC17ROGR_0127"/>
    <x v="2"/>
    <n v="24.624260172897479"/>
    <n v="99.26"/>
    <n v="0.21"/>
    <s v="127"/>
    <x v="40"/>
    <x v="3"/>
    <n v="144.19999999999999"/>
    <s v="Sep 27"/>
    <n v="30.094732799999981"/>
    <s v="Sep 27 30.09"/>
    <x v="1"/>
    <x v="0"/>
    <x v="0"/>
  </r>
  <r>
    <s v="OtsCC17ROGR_0128"/>
    <x v="2"/>
    <m/>
    <n v="60.89"/>
    <n v="3.83"/>
    <s v="128"/>
    <x v="40"/>
    <x v="6"/>
    <n v="140"/>
    <s v="Sep 27"/>
    <n v="23.335488000000002"/>
    <s v="Sep 27 23.34"/>
    <x v="0"/>
    <x v="0"/>
    <x v="4"/>
  </r>
  <r>
    <s v="OtsCC17ROGR_0129"/>
    <x v="2"/>
    <m/>
    <n v="9.59"/>
    <n v="12.77"/>
    <s v="129"/>
    <x v="40"/>
    <x v="6"/>
    <n v="140"/>
    <s v="Sep 27"/>
    <n v="23.335488000000002"/>
    <s v="Sep 27 23.34"/>
    <x v="0"/>
    <x v="0"/>
    <x v="4"/>
  </r>
  <r>
    <s v="OtsCC17ROGR_0130"/>
    <x v="2"/>
    <n v="6.1025340428485064"/>
    <n v="98.52"/>
    <n v="0.38"/>
    <s v="130"/>
    <x v="40"/>
    <x v="6"/>
    <n v="140"/>
    <s v="Sep 27"/>
    <n v="23.335488000000002"/>
    <s v="Sep 27 23.34"/>
    <x v="1"/>
    <x v="1"/>
    <x v="1"/>
  </r>
  <r>
    <s v="OtsCC17ROGR_0131"/>
    <x v="2"/>
    <n v="4.2824800300691273"/>
    <n v="98.52"/>
    <n v="0.3"/>
    <s v="131"/>
    <x v="40"/>
    <x v="6"/>
    <n v="140"/>
    <s v="Sep 27"/>
    <n v="23.335488000000002"/>
    <s v="Sep 27 23.34"/>
    <x v="1"/>
    <x v="0"/>
    <x v="0"/>
  </r>
  <r>
    <s v="OtsCC17ROGR_0132"/>
    <x v="2"/>
    <n v="9.6355800676555354"/>
    <n v="98.52"/>
    <n v="0.44"/>
    <s v="132"/>
    <x v="40"/>
    <x v="6"/>
    <n v="140"/>
    <s v="Sep 27"/>
    <n v="23.335488000000002"/>
    <s v="Sep 27 23.34"/>
    <x v="1"/>
    <x v="0"/>
    <x v="0"/>
  </r>
  <r>
    <s v="OtsCC17ROGR_0133"/>
    <x v="2"/>
    <n v="2.7836120195449325"/>
    <n v="98.89"/>
    <n v="0.33"/>
    <s v="133"/>
    <x v="40"/>
    <x v="6"/>
    <n v="140"/>
    <s v="Sep 27"/>
    <n v="23.335488000000002"/>
    <s v="Sep 27 23.34"/>
    <x v="1"/>
    <x v="0"/>
    <x v="0"/>
  </r>
  <r>
    <s v="OtsCC17ROGR_0134"/>
    <x v="2"/>
    <n v="1.927116013531107"/>
    <n v="97.05"/>
    <n v="0.66"/>
    <s v="134"/>
    <x v="40"/>
    <x v="6"/>
    <n v="140"/>
    <s v="Sep 27"/>
    <n v="23.335488000000002"/>
    <s v="Sep 27 23.34"/>
    <x v="1"/>
    <x v="0"/>
    <x v="1"/>
  </r>
  <r>
    <s v="OtsCC17ROGR_0135"/>
    <x v="2"/>
    <n v="5.995472042096778"/>
    <n v="0"/>
    <n v="0"/>
    <s v="135"/>
    <x v="40"/>
    <x v="6"/>
    <n v="140"/>
    <s v="Sep 27"/>
    <n v="23.335488000000002"/>
    <s v="Sep 27 23.34"/>
    <x v="0"/>
    <x v="2"/>
    <x v="4"/>
  </r>
  <r>
    <s v="OtsCC17ROGR_0136"/>
    <x v="2"/>
    <n v="3.5330460248070299"/>
    <n v="0.37"/>
    <n v="0"/>
    <s v="136"/>
    <x v="40"/>
    <x v="6"/>
    <n v="140"/>
    <s v="Sep 27"/>
    <n v="23.335488000000002"/>
    <s v="Sep 27 23.34"/>
    <x v="0"/>
    <x v="0"/>
    <x v="4"/>
  </r>
  <r>
    <s v="OtsCC17ROGR_0137"/>
    <x v="2"/>
    <n v="1.284744009020738"/>
    <n v="77.489999999999995"/>
    <n v="3.76"/>
    <s v="137"/>
    <x v="40"/>
    <x v="6"/>
    <n v="140"/>
    <s v="Sep 27"/>
    <n v="23.335488000000002"/>
    <s v="Sep 27 23.34"/>
    <x v="0"/>
    <x v="1"/>
    <x v="4"/>
  </r>
  <r>
    <s v="OtsCC17ROGR_0138"/>
    <x v="2"/>
    <n v="4.1754180293173988"/>
    <n v="0.74"/>
    <n v="0"/>
    <s v="138"/>
    <x v="40"/>
    <x v="6"/>
    <n v="140"/>
    <s v="Sep 27"/>
    <n v="23.335488000000002"/>
    <s v="Sep 27 23.34"/>
    <x v="0"/>
    <x v="1"/>
    <x v="4"/>
  </r>
  <r>
    <s v="OtsCC17ROGR_0139"/>
    <x v="2"/>
    <n v="35.865770251828941"/>
    <n v="99.26"/>
    <n v="0.24"/>
    <s v="139"/>
    <x v="40"/>
    <x v="6"/>
    <n v="140"/>
    <s v="Sep 27"/>
    <n v="23.335488000000002"/>
    <s v="Sep 27 23.34"/>
    <x v="1"/>
    <x v="0"/>
    <x v="0"/>
  </r>
  <r>
    <s v="OtsCC17ROGR_0140"/>
    <x v="2"/>
    <n v="28.692616201463153"/>
    <n v="98.89"/>
    <n v="0.23"/>
    <s v="140"/>
    <x v="40"/>
    <x v="6"/>
    <n v="140"/>
    <s v="Sep 27"/>
    <n v="23.335488000000002"/>
    <s v="Sep 27 23.34"/>
    <x v="1"/>
    <x v="1"/>
    <x v="1"/>
  </r>
  <r>
    <s v="OtsCC17ROGR_0141"/>
    <x v="2"/>
    <n v="1.284744009020738"/>
    <n v="95.57"/>
    <n v="1.05"/>
    <s v="141"/>
    <x v="40"/>
    <x v="6"/>
    <n v="140"/>
    <s v="Sep 27"/>
    <n v="23.335488000000002"/>
    <s v="Sep 27 23.34"/>
    <x v="1"/>
    <x v="0"/>
    <x v="0"/>
  </r>
  <r>
    <s v="OtsCC17ROGR_0142"/>
    <x v="2"/>
    <m/>
    <n v="86.72"/>
    <n v="2.1"/>
    <s v="142"/>
    <x v="41"/>
    <x v="7"/>
    <n v="136.6"/>
    <s v="Sep 28"/>
    <n v="17.863718399999993"/>
    <s v="Sep 28 17.86"/>
    <x v="0"/>
    <x v="0"/>
    <x v="4"/>
  </r>
  <r>
    <s v="OtsCC17ROGR_0143"/>
    <x v="2"/>
    <m/>
    <n v="55.35"/>
    <n v="5.3"/>
    <s v="143"/>
    <x v="41"/>
    <x v="7"/>
    <n v="136.6"/>
    <s v="Sep 28"/>
    <n v="17.863718399999993"/>
    <s v="Sep 28 17.86"/>
    <x v="0"/>
    <x v="0"/>
    <x v="4"/>
  </r>
  <r>
    <s v="OtsCC17ROGR_0144"/>
    <x v="2"/>
    <n v="1.8200540127793792"/>
    <n v="83.76"/>
    <n v="1.71"/>
    <s v="144"/>
    <x v="41"/>
    <x v="7"/>
    <n v="136.6"/>
    <s v="Sep 28"/>
    <n v="17.863718399999993"/>
    <s v="Sep 28 17.86"/>
    <x v="0"/>
    <x v="0"/>
    <x v="4"/>
  </r>
  <r>
    <s v="OtsCC17ROGR_0145"/>
    <x v="2"/>
    <n v="2.7836120195449325"/>
    <n v="0.37"/>
    <n v="0"/>
    <s v="145"/>
    <x v="41"/>
    <x v="7"/>
    <n v="136.6"/>
    <s v="Sep 28"/>
    <n v="17.863718399999993"/>
    <s v="Sep 28 17.86"/>
    <x v="0"/>
    <x v="0"/>
    <x v="4"/>
  </r>
  <r>
    <s v="OtsCC17ROGR_0146"/>
    <x v="2"/>
    <n v="4.9248520345794953"/>
    <n v="97.05"/>
    <n v="0.47"/>
    <s v="146"/>
    <x v="41"/>
    <x v="7"/>
    <n v="136.6"/>
    <s v="Sep 28"/>
    <n v="17.863718399999993"/>
    <s v="Sep 28 17.86"/>
    <x v="1"/>
    <x v="0"/>
    <x v="0"/>
  </r>
  <r>
    <s v="OtsCC17ROGR_0147"/>
    <x v="2"/>
    <n v="0.64237200451036902"/>
    <n v="2.95"/>
    <n v="1.1499999999999999"/>
    <s v="147"/>
    <x v="41"/>
    <x v="7"/>
    <n v="136.6"/>
    <s v="Sep 28"/>
    <n v="17.863718399999993"/>
    <s v="Sep 28 17.86"/>
    <x v="0"/>
    <x v="1"/>
    <x v="4"/>
  </r>
  <r>
    <s v="OtsCC17ROGR_0148"/>
    <x v="2"/>
    <n v="3.7471700263104868"/>
    <n v="98.89"/>
    <n v="0.38"/>
    <s v="148"/>
    <x v="41"/>
    <x v="7"/>
    <n v="136.6"/>
    <s v="Sep 28"/>
    <n v="17.863718399999993"/>
    <s v="Sep 28 17.86"/>
    <x v="1"/>
    <x v="0"/>
    <x v="0"/>
  </r>
  <r>
    <s v="OtsCC17ROGR_0149"/>
    <x v="2"/>
    <m/>
    <n v="62.73"/>
    <n v="4.7699999999999996"/>
    <s v="149"/>
    <x v="41"/>
    <x v="8"/>
    <n v="133"/>
    <s v="Sep 28"/>
    <n v="12.070080000000001"/>
    <s v="Sep 28 12.07"/>
    <x v="0"/>
    <x v="0"/>
    <x v="4"/>
  </r>
  <r>
    <s v="OtsCC17ROGR_0150"/>
    <x v="2"/>
    <n v="6.5033353213383807"/>
    <n v="99.26"/>
    <n v="0.45"/>
    <s v="150"/>
    <x v="41"/>
    <x v="8"/>
    <n v="133"/>
    <s v="Sep 28"/>
    <n v="12.070080000000001"/>
    <s v="Sep 28 12.07"/>
    <x v="1"/>
    <x v="1"/>
    <x v="1"/>
  </r>
  <r>
    <s v="OtsCC17ROGR_0151"/>
    <x v="2"/>
    <n v="7.8155260548761563"/>
    <n v="0.37"/>
    <n v="9.09"/>
    <s v="151"/>
    <x v="41"/>
    <x v="8"/>
    <n v="133"/>
    <s v="Sep 28"/>
    <n v="12.070080000000001"/>
    <s v="Sep 28 12.07"/>
    <x v="0"/>
    <x v="0"/>
    <x v="4"/>
  </r>
  <r>
    <s v="OtsCC17ROGR_0152"/>
    <x v="2"/>
    <m/>
    <n v="98.15"/>
    <n v="0.92"/>
    <s v="152"/>
    <x v="42"/>
    <x v="9"/>
    <n v="128.5"/>
    <s v="Sep 29"/>
    <n v="4.8280320000000003"/>
    <s v="Sep 29 4.83"/>
    <x v="1"/>
    <x v="0"/>
    <x v="0"/>
  </r>
  <r>
    <s v="OtsCC17ROGR_0153"/>
    <x v="2"/>
    <m/>
    <n v="69.37"/>
    <n v="4.32"/>
    <s v="153"/>
    <x v="42"/>
    <x v="9"/>
    <n v="128.5"/>
    <s v="Sep 29"/>
    <n v="4.8280320000000003"/>
    <s v="Sep 29 4.83"/>
    <x v="0"/>
    <x v="3"/>
    <x v="4"/>
  </r>
  <r>
    <s v="OtsCC17ROGR_0154"/>
    <x v="2"/>
    <m/>
    <n v="98.89"/>
    <n v="0.54"/>
    <s v="154"/>
    <x v="42"/>
    <x v="4"/>
    <n v="155.5"/>
    <s v="Sep 29"/>
    <n v="48.280320000000003"/>
    <s v="Sep 29 48.28"/>
    <x v="1"/>
    <x v="1"/>
    <x v="1"/>
  </r>
  <r>
    <s v="OtsCC17ROGR_0155"/>
    <x v="2"/>
    <m/>
    <n v="23.62"/>
    <n v="6.68"/>
    <s v="155"/>
    <x v="42"/>
    <x v="4"/>
    <n v="155.5"/>
    <s v="Sep 29"/>
    <n v="48.280320000000003"/>
    <s v="Sep 29 48.28"/>
    <x v="0"/>
    <x v="0"/>
    <x v="4"/>
  </r>
  <r>
    <s v="OtsCC17ROGR_0156"/>
    <x v="2"/>
    <n v="6.4237200451036909"/>
    <n v="98.89"/>
    <n v="0.6"/>
    <s v="156"/>
    <x v="42"/>
    <x v="4"/>
    <n v="155.5"/>
    <s v="Sep 29"/>
    <n v="48.280320000000003"/>
    <s v="Sep 29 48.28"/>
    <x v="1"/>
    <x v="0"/>
    <x v="0"/>
  </r>
  <r>
    <s v="OtsCC17ROGR_0157"/>
    <x v="2"/>
    <n v="3.5330460248070299"/>
    <n v="0"/>
    <n v="0"/>
    <s v="157"/>
    <x v="42"/>
    <x v="4"/>
    <n v="155.5"/>
    <s v="Sep 29"/>
    <n v="48.280320000000003"/>
    <s v="Sep 29 48.28"/>
    <x v="0"/>
    <x v="0"/>
    <x v="4"/>
  </r>
  <r>
    <s v="OtsCC17ROGR_0158"/>
    <x v="2"/>
    <n v="6.7449060473588744"/>
    <n v="23.99"/>
    <n v="3.57"/>
    <s v="158"/>
    <x v="42"/>
    <x v="4"/>
    <n v="155.5"/>
    <s v="Sep 29"/>
    <n v="48.280320000000003"/>
    <s v="Sep 29 48.28"/>
    <x v="0"/>
    <x v="1"/>
    <x v="4"/>
  </r>
  <r>
    <s v="OtsCC17ROGR_0159"/>
    <x v="2"/>
    <n v="2.4624260172897476"/>
    <n v="13.28"/>
    <n v="1.86"/>
    <s v="159"/>
    <x v="42"/>
    <x v="4"/>
    <n v="155.5"/>
    <s v="Sep 29"/>
    <n v="48.280320000000003"/>
    <s v="Sep 29 48.28"/>
    <x v="0"/>
    <x v="0"/>
    <x v="4"/>
  </r>
  <r>
    <s v="OtsCC17ROGR_0160"/>
    <x v="2"/>
    <n v="8.6720220608899812"/>
    <n v="94.83"/>
    <n v="1.03"/>
    <s v="160"/>
    <x v="42"/>
    <x v="4"/>
    <n v="155.5"/>
    <s v="Sep 29"/>
    <n v="48.280320000000003"/>
    <s v="Sep 29 48.28"/>
    <x v="1"/>
    <x v="0"/>
    <x v="0"/>
  </r>
  <r>
    <s v="OtsCC17ROGR_0161"/>
    <x v="2"/>
    <n v="8.7555946521749508"/>
    <n v="57.93"/>
    <n v="5.89"/>
    <s v="161"/>
    <x v="42"/>
    <x v="4"/>
    <n v="155.5"/>
    <s v="Sep 29"/>
    <n v="48.280320000000003"/>
    <s v="Sep 29 48.28"/>
    <x v="0"/>
    <x v="1"/>
    <x v="4"/>
  </r>
  <r>
    <s v="OtsCC17ROGR_0162"/>
    <x v="2"/>
    <n v="3.6865661693368215"/>
    <n v="22.14"/>
    <n v="5.04"/>
    <s v="162"/>
    <x v="42"/>
    <x v="4"/>
    <n v="155.5"/>
    <s v="Sep 29"/>
    <n v="48.280320000000003"/>
    <s v="Sep 29 48.28"/>
    <x v="0"/>
    <x v="0"/>
    <x v="4"/>
  </r>
  <r>
    <s v="OtsCC17ROGR_0163"/>
    <x v="2"/>
    <n v="3.6865661693368215"/>
    <n v="73.06"/>
    <n v="3.49"/>
    <s v="163"/>
    <x v="42"/>
    <x v="4"/>
    <n v="155.5"/>
    <s v="Sep 29"/>
    <n v="48.280320000000003"/>
    <s v="Sep 29 48.28"/>
    <x v="0"/>
    <x v="0"/>
    <x v="4"/>
  </r>
  <r>
    <s v="OtsCC17ROGR_0164"/>
    <x v="3"/>
    <m/>
    <n v="48.34"/>
    <n v="4.4800000000000004"/>
    <s v="164"/>
    <x v="43"/>
    <x v="5"/>
    <n v="156.25"/>
    <s v="Oct 02"/>
    <n v="49.487328000000005"/>
    <s v="Oct 02 49.49"/>
    <x v="0"/>
    <x v="0"/>
    <x v="4"/>
  </r>
  <r>
    <s v="OtsCC17ROGR_0165"/>
    <x v="3"/>
    <m/>
    <n v="38.01"/>
    <n v="6.45"/>
    <s v="165"/>
    <x v="43"/>
    <x v="5"/>
    <n v="156.25"/>
    <s v="Oct 02"/>
    <n v="49.487328000000005"/>
    <s v="Oct 02 49.49"/>
    <x v="0"/>
    <x v="0"/>
    <x v="4"/>
  </r>
  <r>
    <s v="OtsCC17ROGR_0166"/>
    <x v="3"/>
    <n v="1.4976675062930838"/>
    <n v="79.34"/>
    <n v="2.2200000000000002"/>
    <s v="166"/>
    <x v="43"/>
    <x v="5"/>
    <n v="156.25"/>
    <s v="Oct 02"/>
    <n v="49.487328000000005"/>
    <s v="Oct 02 49.49"/>
    <x v="0"/>
    <x v="0"/>
    <x v="4"/>
  </r>
  <r>
    <s v="OtsCC17ROGR_0167"/>
    <x v="3"/>
    <n v="6.6819011819229894"/>
    <n v="98.52"/>
    <n v="0.45"/>
    <s v="167"/>
    <x v="43"/>
    <x v="5"/>
    <n v="156.25"/>
    <s v="Oct 02"/>
    <n v="49.487328000000005"/>
    <s v="Oct 02 49.49"/>
    <x v="1"/>
    <x v="0"/>
    <x v="0"/>
  </r>
  <r>
    <s v="OtsCC17ROGR_0168"/>
    <x v="3"/>
    <n v="16.013521798056821"/>
    <n v="99.63"/>
    <n v="0.15"/>
    <s v="168"/>
    <x v="43"/>
    <x v="5"/>
    <n v="156.25"/>
    <s v="Oct 02"/>
    <n v="49.487328000000005"/>
    <s v="Oct 02 49.49"/>
    <x v="1"/>
    <x v="1"/>
    <x v="1"/>
  </r>
  <r>
    <s v="OtsCC17ROGR_0169"/>
    <x v="3"/>
    <n v="5.7961998797235443"/>
    <n v="40.22"/>
    <n v="6.6"/>
    <s v="169"/>
    <x v="43"/>
    <x v="5"/>
    <n v="156.25"/>
    <s v="Oct 02"/>
    <n v="49.487328000000005"/>
    <s v="Oct 02 49.49"/>
    <x v="0"/>
    <x v="1"/>
    <x v="4"/>
  </r>
  <r>
    <s v="OtsCC17ROGR_0170"/>
    <x v="3"/>
    <n v="5.0159422036069135"/>
    <n v="99.26"/>
    <n v="0.28000000000000003"/>
    <s v="170"/>
    <x v="43"/>
    <x v="5"/>
    <n v="156.25"/>
    <s v="Oct 02"/>
    <n v="49.487328000000005"/>
    <s v="Oct 02 49.49"/>
    <x v="1"/>
    <x v="0"/>
    <x v="0"/>
  </r>
  <r>
    <s v="OtsCC17ROGR_0171"/>
    <x v="3"/>
    <n v="5.0159422036069135"/>
    <n v="3.32"/>
    <n v="3.45"/>
    <s v="171"/>
    <x v="43"/>
    <x v="5"/>
    <n v="156.25"/>
    <s v="Oct 02"/>
    <n v="49.487328000000005"/>
    <s v="Oct 02 49.49"/>
    <x v="0"/>
    <x v="0"/>
    <x v="4"/>
  </r>
  <r>
    <s v="OtsCC17ROGR_0172"/>
    <x v="3"/>
    <n v="15.939549669239746"/>
    <n v="99.26"/>
    <n v="0.18"/>
    <s v="172"/>
    <x v="43"/>
    <x v="5"/>
    <n v="156.25"/>
    <s v="Oct 02"/>
    <n v="49.487328000000005"/>
    <s v="Oct 02 49.49"/>
    <x v="1"/>
    <x v="0"/>
    <x v="0"/>
  </r>
  <r>
    <s v="OtsCC17ROGR_0173"/>
    <x v="3"/>
    <n v="0.2229307646047517"/>
    <n v="1.48"/>
    <n v="7.14"/>
    <s v="173"/>
    <x v="43"/>
    <x v="5"/>
    <n v="156.25"/>
    <s v="Oct 02"/>
    <n v="49.487328000000005"/>
    <s v="Oct 02 49.49"/>
    <x v="0"/>
    <x v="1"/>
    <x v="4"/>
  </r>
  <r>
    <s v="OtsCC17ROGR_0174"/>
    <x v="3"/>
    <n v="11.146538230237585"/>
    <n v="91.14"/>
    <n v="2.0499999999999998"/>
    <s v="174"/>
    <x v="43"/>
    <x v="5"/>
    <n v="156.25"/>
    <s v="Oct 02"/>
    <n v="49.487328000000005"/>
    <s v="Oct 02 49.49"/>
    <x v="1"/>
    <x v="1"/>
    <x v="4"/>
  </r>
  <r>
    <s v="OtsCC17ROGR_0175"/>
    <x v="3"/>
    <n v="3.6783576159784035"/>
    <n v="35.42"/>
    <n v="6.69"/>
    <s v="175"/>
    <x v="43"/>
    <x v="5"/>
    <n v="156.25"/>
    <s v="Oct 02"/>
    <n v="49.487328000000005"/>
    <s v="Oct 02 49.49"/>
    <x v="0"/>
    <x v="0"/>
    <x v="4"/>
  </r>
  <r>
    <s v="OtsCC17ROGR_0176"/>
    <x v="3"/>
    <n v="24.856780253429815"/>
    <n v="99.26"/>
    <n v="0.65"/>
    <s v="176"/>
    <x v="43"/>
    <x v="5"/>
    <n v="156.25"/>
    <s v="Oct 02"/>
    <n v="49.487328000000005"/>
    <s v="Oct 02 49.49"/>
    <x v="1"/>
    <x v="0"/>
    <x v="0"/>
  </r>
  <r>
    <s v="OtsCC17ROGR_0177"/>
    <x v="3"/>
    <n v="8.3599036726781879"/>
    <n v="69.37"/>
    <n v="6.62"/>
    <s v="177"/>
    <x v="43"/>
    <x v="5"/>
    <n v="156.25"/>
    <s v="Oct 02"/>
    <n v="49.487328000000005"/>
    <s v="Oct 02 49.49"/>
    <x v="0"/>
    <x v="0"/>
    <x v="4"/>
  </r>
  <r>
    <s v="OtsCC17ROGR_0178"/>
    <x v="3"/>
    <n v="5.7961998797235443"/>
    <n v="92.99"/>
    <n v="1.46"/>
    <s v="178"/>
    <x v="43"/>
    <x v="5"/>
    <n v="156.25"/>
    <s v="Oct 02"/>
    <n v="49.487328000000005"/>
    <s v="Oct 02 49.49"/>
    <x v="1"/>
    <x v="1"/>
    <x v="1"/>
  </r>
  <r>
    <s v="OtsCC17ROGR_0179"/>
    <x v="3"/>
    <m/>
    <n v="9.59"/>
    <n v="12.68"/>
    <s v="179"/>
    <x v="43"/>
    <x v="0"/>
    <n v="154"/>
    <s v="Oct 02"/>
    <n v="45.866304"/>
    <s v="Oct 02 45.87"/>
    <x v="0"/>
    <x v="0"/>
    <x v="4"/>
  </r>
  <r>
    <s v="OtsCC17ROGR_0180"/>
    <x v="3"/>
    <m/>
    <n v="18.82"/>
    <n v="7.51"/>
    <s v="180"/>
    <x v="43"/>
    <x v="0"/>
    <n v="154"/>
    <s v="Oct 02"/>
    <n v="45.866304"/>
    <s v="Oct 02 45.87"/>
    <x v="0"/>
    <x v="0"/>
    <x v="4"/>
  </r>
  <r>
    <s v="OtsCC17ROGR_0181"/>
    <x v="3"/>
    <n v="15.939549669239746"/>
    <n v="99.63"/>
    <n v="0.36"/>
    <s v="181"/>
    <x v="43"/>
    <x v="0"/>
    <n v="154"/>
    <s v="Oct 02"/>
    <n v="45.866304"/>
    <s v="Oct 02 45.87"/>
    <x v="1"/>
    <x v="3"/>
    <x v="3"/>
  </r>
  <r>
    <s v="OtsCC17ROGR_0182"/>
    <x v="3"/>
    <n v="4.347149909792658"/>
    <n v="0"/>
    <n v="0"/>
    <s v="182"/>
    <x v="43"/>
    <x v="0"/>
    <n v="154"/>
    <s v="Oct 02"/>
    <n v="45.866304"/>
    <s v="Oct 02 45.87"/>
    <x v="0"/>
    <x v="2"/>
    <x v="4"/>
  </r>
  <r>
    <s v="OtsCC17ROGR_0183"/>
    <x v="3"/>
    <n v="8.8057652018876933"/>
    <n v="2.58"/>
    <n v="6.54"/>
    <s v="183"/>
    <x v="43"/>
    <x v="0"/>
    <n v="154"/>
    <s v="Oct 02"/>
    <n v="45.866304"/>
    <s v="Oct 02 45.87"/>
    <x v="0"/>
    <x v="0"/>
    <x v="4"/>
  </r>
  <r>
    <s v="OtsCC17ROGR_0184"/>
    <x v="3"/>
    <n v="10.477745936423331"/>
    <n v="99.63"/>
    <n v="0.16"/>
    <s v="184"/>
    <x v="43"/>
    <x v="0"/>
    <n v="154"/>
    <s v="Oct 02"/>
    <n v="45.866304"/>
    <s v="Oct 02 45.87"/>
    <x v="1"/>
    <x v="0"/>
    <x v="0"/>
  </r>
  <r>
    <s v="OtsCC17ROGR_0185"/>
    <x v="3"/>
    <n v="8.8057652018876933"/>
    <n v="8.1199999999999992"/>
    <n v="6.15"/>
    <s v="185"/>
    <x v="43"/>
    <x v="0"/>
    <n v="154"/>
    <s v="Oct 02"/>
    <n v="45.866304"/>
    <s v="Oct 02 45.87"/>
    <x v="0"/>
    <x v="0"/>
    <x v="4"/>
  </r>
  <r>
    <s v="OtsCC17ROGR_0186"/>
    <x v="3"/>
    <n v="6.3535267912354234"/>
    <n v="99.26"/>
    <n v="0.38"/>
    <s v="186"/>
    <x v="43"/>
    <x v="0"/>
    <n v="154"/>
    <s v="Oct 02"/>
    <n v="45.866304"/>
    <s v="Oct 02 45.87"/>
    <x v="1"/>
    <x v="0"/>
    <x v="0"/>
  </r>
  <r>
    <s v="OtsCC17ROGR_0187"/>
    <x v="3"/>
    <n v="12.595588200168471"/>
    <n v="99.26"/>
    <n v="0.4"/>
    <s v="187"/>
    <x v="43"/>
    <x v="0"/>
    <n v="154"/>
    <s v="Oct 02"/>
    <n v="45.866304"/>
    <s v="Oct 02 45.87"/>
    <x v="1"/>
    <x v="0"/>
    <x v="0"/>
  </r>
  <r>
    <s v="OtsCC17ROGR_0188"/>
    <x v="3"/>
    <n v="30.541514750850986"/>
    <n v="98.89"/>
    <n v="0.21"/>
    <s v="188"/>
    <x v="43"/>
    <x v="0"/>
    <n v="154"/>
    <s v="Oct 02"/>
    <n v="45.866304"/>
    <s v="Oct 02 45.87"/>
    <x v="1"/>
    <x v="0"/>
    <x v="0"/>
  </r>
  <r>
    <s v="OtsCC17ROGR_0189"/>
    <x v="3"/>
    <n v="4.0127537628855299"/>
    <n v="94.83"/>
    <n v="1.85"/>
    <s v="189"/>
    <x v="43"/>
    <x v="0"/>
    <n v="154"/>
    <s v="Oct 02"/>
    <n v="45.866304"/>
    <s v="Oct 02 45.87"/>
    <x v="1"/>
    <x v="1"/>
    <x v="1"/>
  </r>
  <r>
    <s v="OtsCC17ROGR_0190"/>
    <x v="3"/>
    <n v="1.4329382911423552"/>
    <n v="94.83"/>
    <n v="0.57999999999999996"/>
    <s v="190"/>
    <x v="43"/>
    <x v="0"/>
    <n v="154"/>
    <s v="Oct 02"/>
    <n v="45.866304"/>
    <s v="Oct 02 45.87"/>
    <x v="1"/>
    <x v="1"/>
    <x v="1"/>
  </r>
  <r>
    <s v="OtsCC17ROGR_0191"/>
    <x v="3"/>
    <n v="10.477745936423331"/>
    <n v="36.9"/>
    <n v="4.2699999999999996"/>
    <s v="191"/>
    <x v="43"/>
    <x v="0"/>
    <n v="154"/>
    <s v="Oct 02"/>
    <n v="45.866304"/>
    <s v="Oct 02 45.87"/>
    <x v="0"/>
    <x v="0"/>
    <x v="4"/>
  </r>
  <r>
    <s v="OtsCC17ROGR_0192"/>
    <x v="3"/>
    <n v="1.3375845876285102"/>
    <n v="0"/>
    <n v="0"/>
    <s v="192"/>
    <x v="43"/>
    <x v="0"/>
    <n v="154"/>
    <s v="Oct 02"/>
    <n v="45.866304"/>
    <s v="Oct 02 45.87"/>
    <x v="0"/>
    <x v="2"/>
    <x v="4"/>
  </r>
  <r>
    <s v="OtsCC17ROGR_0193"/>
    <x v="3"/>
    <n v="11.369468994842336"/>
    <n v="99.26"/>
    <n v="0.48"/>
    <s v="193"/>
    <x v="43"/>
    <x v="0"/>
    <n v="154"/>
    <s v="Oct 02"/>
    <n v="45.866304"/>
    <s v="Oct 02 45.87"/>
    <x v="1"/>
    <x v="0"/>
    <x v="1"/>
  </r>
  <r>
    <s v="OtsCC17ROGR_0194"/>
    <x v="3"/>
    <n v="12.038261288656592"/>
    <n v="65.680000000000007"/>
    <n v="5.59"/>
    <s v="194"/>
    <x v="43"/>
    <x v="0"/>
    <n v="154"/>
    <s v="Oct 02"/>
    <n v="45.866304"/>
    <s v="Oct 02 45.87"/>
    <x v="0"/>
    <x v="0"/>
    <x v="4"/>
  </r>
  <r>
    <s v="OtsCC17ROGR_0195"/>
    <x v="3"/>
    <m/>
    <n v="38.75"/>
    <n v="9.48"/>
    <s v="195"/>
    <x v="44"/>
    <x v="2"/>
    <n v="150"/>
    <s v="Oct 03"/>
    <n v="39.428927999999999"/>
    <s v="Oct 03 39.43"/>
    <x v="0"/>
    <x v="0"/>
    <x v="4"/>
  </r>
  <r>
    <s v="OtsCC17ROGR_0196"/>
    <x v="3"/>
    <m/>
    <n v="12.55"/>
    <n v="9.07"/>
    <s v="196"/>
    <x v="44"/>
    <x v="2"/>
    <n v="150"/>
    <s v="Oct 03"/>
    <n v="39.428927999999999"/>
    <s v="Oct 03 39.43"/>
    <x v="0"/>
    <x v="0"/>
    <x v="4"/>
  </r>
  <r>
    <s v="OtsCC17ROGR_0197"/>
    <x v="3"/>
    <n v="3.0095653221641481"/>
    <n v="23.99"/>
    <n v="5.66"/>
    <s v="197"/>
    <x v="44"/>
    <x v="2"/>
    <n v="150"/>
    <s v="Oct 03"/>
    <n v="39.428927999999999"/>
    <s v="Oct 03 39.43"/>
    <x v="0"/>
    <x v="0"/>
    <x v="4"/>
  </r>
  <r>
    <s v="OtsCC17ROGR_0198"/>
    <x v="3"/>
    <n v="1.8949114991403897"/>
    <n v="33.58"/>
    <n v="2.57"/>
    <s v="198"/>
    <x v="44"/>
    <x v="2"/>
    <n v="150"/>
    <s v="Oct 03"/>
    <n v="39.428927999999999"/>
    <s v="Oct 03 39.43"/>
    <x v="0"/>
    <x v="1"/>
    <x v="4"/>
  </r>
  <r>
    <s v="OtsCC17ROGR_0199"/>
    <x v="3"/>
    <n v="2.0063768814427649"/>
    <n v="81.92"/>
    <n v="1.31"/>
    <s v="199"/>
    <x v="44"/>
    <x v="2"/>
    <n v="150"/>
    <s v="Oct 03"/>
    <n v="39.428927999999999"/>
    <s v="Oct 03 39.43"/>
    <x v="0"/>
    <x v="0"/>
    <x v="4"/>
  </r>
  <r>
    <s v="OtsCC17ROGR_0200"/>
    <x v="3"/>
    <n v="1.560515352233262"/>
    <n v="99.26"/>
    <n v="0.32"/>
    <s v="200"/>
    <x v="44"/>
    <x v="2"/>
    <n v="150"/>
    <s v="Oct 03"/>
    <n v="39.428927999999999"/>
    <s v="Oct 03 39.43"/>
    <x v="1"/>
    <x v="0"/>
    <x v="1"/>
  </r>
  <r>
    <s v="OtsCC17ROGR_0201"/>
    <x v="3"/>
    <n v="3.121030704466524"/>
    <n v="60.15"/>
    <n v="3.47"/>
    <s v="201"/>
    <x v="44"/>
    <x v="2"/>
    <n v="150"/>
    <s v="Oct 03"/>
    <n v="39.428927999999999"/>
    <s v="Oct 03 39.43"/>
    <x v="0"/>
    <x v="0"/>
    <x v="4"/>
  </r>
  <r>
    <s v="OtsCC17ROGR_0202"/>
    <x v="3"/>
    <n v="1.2261192053261343"/>
    <n v="8.86"/>
    <n v="0.94"/>
    <s v="202"/>
    <x v="44"/>
    <x v="2"/>
    <n v="150"/>
    <s v="Oct 03"/>
    <n v="39.428927999999999"/>
    <s v="Oct 03 39.43"/>
    <x v="0"/>
    <x v="0"/>
    <x v="4"/>
  </r>
  <r>
    <s v="OtsCC17ROGR_0203"/>
    <x v="3"/>
    <n v="2.3407730283498931"/>
    <n v="89.67"/>
    <n v="1.43"/>
    <s v="203"/>
    <x v="44"/>
    <x v="2"/>
    <n v="150"/>
    <s v="Oct 03"/>
    <n v="39.428927999999999"/>
    <s v="Oct 03 39.43"/>
    <x v="0"/>
    <x v="0"/>
    <x v="4"/>
  </r>
  <r>
    <s v="OtsCC17ROGR_0204"/>
    <x v="3"/>
    <n v="15.04782661082074"/>
    <n v="76.38"/>
    <n v="4.26"/>
    <s v="204"/>
    <x v="44"/>
    <x v="2"/>
    <n v="150"/>
    <s v="Oct 03"/>
    <n v="39.428927999999999"/>
    <s v="Oct 03 39.43"/>
    <x v="0"/>
    <x v="2"/>
    <x v="4"/>
  </r>
  <r>
    <s v="OtsCC17ROGR_0205"/>
    <x v="3"/>
    <n v="9.3630921133995724"/>
    <n v="13.28"/>
    <n v="5.2"/>
    <s v="205"/>
    <x v="44"/>
    <x v="2"/>
    <n v="150"/>
    <s v="Oct 03"/>
    <n v="39.428927999999999"/>
    <s v="Oct 03 39.43"/>
    <x v="0"/>
    <x v="1"/>
    <x v="4"/>
  </r>
  <r>
    <s v="OtsCC17ROGR_0206"/>
    <x v="3"/>
    <n v="8.4713690549805634"/>
    <n v="1.48"/>
    <n v="8.6199999999999992"/>
    <s v="206"/>
    <x v="44"/>
    <x v="2"/>
    <n v="150"/>
    <s v="Oct 03"/>
    <n v="39.428927999999999"/>
    <s v="Oct 03 39.43"/>
    <x v="0"/>
    <x v="0"/>
    <x v="4"/>
  </r>
  <r>
    <s v="OtsCC17ROGR_0207"/>
    <x v="3"/>
    <n v="5.5732691151187925"/>
    <n v="29.52"/>
    <n v="5.35"/>
    <s v="207"/>
    <x v="44"/>
    <x v="2"/>
    <n v="150"/>
    <s v="Oct 03"/>
    <n v="39.428927999999999"/>
    <s v="Oct 03 39.43"/>
    <x v="0"/>
    <x v="2"/>
    <x v="4"/>
  </r>
  <r>
    <s v="OtsCC17ROGR_0208"/>
    <x v="3"/>
    <n v="4.6815460566997862"/>
    <n v="82.66"/>
    <n v="2.0499999999999998"/>
    <s v="208"/>
    <x v="44"/>
    <x v="2"/>
    <n v="150"/>
    <s v="Oct 03"/>
    <n v="39.428927999999999"/>
    <s v="Oct 03 39.43"/>
    <x v="0"/>
    <x v="1"/>
    <x v="4"/>
  </r>
  <r>
    <s v="OtsCC17ROGR_0209"/>
    <x v="3"/>
    <n v="6.9108537027473025"/>
    <n v="0"/>
    <n v="0"/>
    <s v="209"/>
    <x v="44"/>
    <x v="2"/>
    <n v="150"/>
    <s v="Oct 03"/>
    <n v="39.428927999999999"/>
    <s v="Oct 03 39.43"/>
    <x v="0"/>
    <x v="1"/>
    <x v="4"/>
  </r>
  <r>
    <s v="OtsCC17ROGR_0210"/>
    <x v="3"/>
    <n v="10.589211318725706"/>
    <n v="1.1100000000000001"/>
    <n v="0"/>
    <s v="210"/>
    <x v="44"/>
    <x v="2"/>
    <n v="150"/>
    <s v="Oct 03"/>
    <n v="39.428927999999999"/>
    <s v="Oct 03 39.43"/>
    <x v="0"/>
    <x v="0"/>
    <x v="4"/>
  </r>
  <r>
    <s v="OtsCC17ROGR_0211"/>
    <x v="3"/>
    <n v="4.9044768213045371"/>
    <n v="0.37"/>
    <n v="6.67"/>
    <s v="211"/>
    <x v="44"/>
    <x v="2"/>
    <n v="150"/>
    <s v="Oct 03"/>
    <n v="39.428927999999999"/>
    <s v="Oct 03 39.43"/>
    <x v="0"/>
    <x v="0"/>
    <x v="4"/>
  </r>
  <r>
    <s v="OtsCC17ROGR_0212"/>
    <x v="3"/>
    <n v="5.4618037328164171"/>
    <n v="67.53"/>
    <n v="5.68"/>
    <s v="212"/>
    <x v="44"/>
    <x v="2"/>
    <n v="150"/>
    <s v="Oct 03"/>
    <n v="39.428927999999999"/>
    <s v="Oct 03 39.43"/>
    <x v="0"/>
    <x v="1"/>
    <x v="4"/>
  </r>
  <r>
    <s v="OtsCC17ROGR_0213"/>
    <x v="3"/>
    <m/>
    <n v="52.03"/>
    <n v="6.88"/>
    <s v="213"/>
    <x v="44"/>
    <x v="1"/>
    <n v="147.4"/>
    <s v="Oct 03"/>
    <n v="35.244633600000007"/>
    <s v="Oct 03 35.24"/>
    <x v="0"/>
    <x v="1"/>
    <x v="4"/>
  </r>
  <r>
    <s v="OtsCC17ROGR_0214"/>
    <x v="3"/>
    <m/>
    <n v="53.14"/>
    <n v="7.05"/>
    <s v="214"/>
    <x v="44"/>
    <x v="1"/>
    <n v="147.4"/>
    <s v="Oct 03"/>
    <n v="35.244633600000007"/>
    <s v="Oct 03 35.24"/>
    <x v="0"/>
    <x v="0"/>
    <x v="4"/>
  </r>
  <r>
    <s v="OtsCC17ROGR_0215"/>
    <x v="3"/>
    <n v="8.8057652018876933"/>
    <n v="95.94"/>
    <n v="0.72"/>
    <s v="215"/>
    <x v="44"/>
    <x v="1"/>
    <n v="147.4"/>
    <s v="Oct 03"/>
    <n v="35.244633600000007"/>
    <s v="Oct 03 35.24"/>
    <x v="1"/>
    <x v="1"/>
    <x v="1"/>
  </r>
  <r>
    <s v="OtsCC17ROGR_0216"/>
    <x v="3"/>
    <n v="4.1242191451879062"/>
    <n v="98.89"/>
    <n v="0.32"/>
    <s v="216"/>
    <x v="44"/>
    <x v="1"/>
    <n v="147.4"/>
    <s v="Oct 03"/>
    <n v="35.244633600000007"/>
    <s v="Oct 03 35.24"/>
    <x v="1"/>
    <x v="0"/>
    <x v="0"/>
  </r>
  <r>
    <s v="OtsCC17ROGR_0217"/>
    <x v="3"/>
    <n v="1.3375845876285102"/>
    <n v="0"/>
    <n v="0"/>
    <s v="217"/>
    <x v="44"/>
    <x v="1"/>
    <n v="147.4"/>
    <s v="Oct 03"/>
    <n v="35.244633600000007"/>
    <s v="Oct 03 35.24"/>
    <x v="0"/>
    <x v="0"/>
    <x v="4"/>
  </r>
  <r>
    <s v="OtsCC17ROGR_0218"/>
    <x v="3"/>
    <n v="2.0063768814427649"/>
    <n v="94.83"/>
    <n v="1.1599999999999999"/>
    <s v="218"/>
    <x v="44"/>
    <x v="1"/>
    <n v="147.4"/>
    <s v="Oct 03"/>
    <n v="35.244633600000007"/>
    <s v="Oct 03 35.24"/>
    <x v="1"/>
    <x v="0"/>
    <x v="0"/>
  </r>
  <r>
    <s v="OtsCC17ROGR_0219"/>
    <x v="3"/>
    <n v="0.33439614690712754"/>
    <n v="0"/>
    <n v="0"/>
    <s v="219"/>
    <x v="44"/>
    <x v="1"/>
    <n v="147.4"/>
    <s v="Oct 03"/>
    <n v="35.244633600000007"/>
    <s v="Oct 03 35.24"/>
    <x v="0"/>
    <x v="2"/>
    <x v="4"/>
  </r>
  <r>
    <s v="OtsCC17ROGR_0220"/>
    <x v="3"/>
    <n v="7.0223190850496779"/>
    <n v="75.650000000000006"/>
    <n v="3.87"/>
    <s v="220"/>
    <x v="44"/>
    <x v="1"/>
    <n v="147.4"/>
    <s v="Oct 03"/>
    <n v="35.244633600000007"/>
    <s v="Oct 03 35.24"/>
    <x v="0"/>
    <x v="0"/>
    <x v="4"/>
  </r>
  <r>
    <s v="OtsCC17ROGR_0221"/>
    <x v="3"/>
    <n v="1.6719807345356377"/>
    <n v="0.74"/>
    <n v="8.33"/>
    <s v="221"/>
    <x v="44"/>
    <x v="1"/>
    <n v="147.4"/>
    <s v="Oct 03"/>
    <n v="35.244633600000007"/>
    <s v="Oct 03 35.24"/>
    <x v="0"/>
    <x v="0"/>
    <x v="4"/>
  </r>
  <r>
    <s v="OtsCC17ROGR_0222"/>
    <x v="3"/>
    <n v="4.1242191451879062"/>
    <n v="25.46"/>
    <n v="3.44"/>
    <s v="222"/>
    <x v="44"/>
    <x v="1"/>
    <n v="147.4"/>
    <s v="Oct 03"/>
    <n v="35.244633600000007"/>
    <s v="Oct 03 35.24"/>
    <x v="0"/>
    <x v="0"/>
    <x v="4"/>
  </r>
  <r>
    <s v="OtsCC17ROGR_0223"/>
    <x v="3"/>
    <n v="8.9172305841900688"/>
    <n v="6.27"/>
    <n v="6.33"/>
    <s v="223"/>
    <x v="44"/>
    <x v="1"/>
    <n v="147.4"/>
    <s v="Oct 03"/>
    <n v="35.244633600000007"/>
    <s v="Oct 03 35.24"/>
    <x v="0"/>
    <x v="0"/>
    <x v="4"/>
  </r>
  <r>
    <s v="OtsCC17ROGR_0224"/>
    <x v="3"/>
    <n v="16.942738109961127"/>
    <n v="28.78"/>
    <n v="6.6"/>
    <s v="224"/>
    <x v="44"/>
    <x v="1"/>
    <n v="147.4"/>
    <s v="Oct 03"/>
    <n v="35.244633600000007"/>
    <s v="Oct 03 35.24"/>
    <x v="0"/>
    <x v="0"/>
    <x v="4"/>
  </r>
  <r>
    <s v="OtsCC17ROGR_0225"/>
    <x v="3"/>
    <n v="0.44586152920950339"/>
    <n v="0.37"/>
    <n v="0"/>
    <s v="225"/>
    <x v="44"/>
    <x v="1"/>
    <n v="147.4"/>
    <s v="Oct 03"/>
    <n v="35.244633600000007"/>
    <s v="Oct 03 35.24"/>
    <x v="0"/>
    <x v="0"/>
    <x v="4"/>
  </r>
  <r>
    <s v="OtsCC17ROGR_0226"/>
    <x v="3"/>
    <n v="0"/>
    <n v="81.55"/>
    <n v="1.89"/>
    <s v="226"/>
    <x v="44"/>
    <x v="1"/>
    <n v="147.4"/>
    <s v="Oct 03"/>
    <n v="35.244633600000007"/>
    <s v="Oct 03 35.24"/>
    <x v="0"/>
    <x v="0"/>
    <x v="4"/>
  </r>
  <r>
    <s v="OtsCC17ROGR_0227"/>
    <x v="3"/>
    <n v="7.9140421434686852"/>
    <n v="96.31"/>
    <n v="0.93"/>
    <s v="227"/>
    <x v="44"/>
    <x v="1"/>
    <n v="147.4"/>
    <s v="Oct 03"/>
    <n v="35.244633600000007"/>
    <s v="Oct 03 35.24"/>
    <x v="1"/>
    <x v="0"/>
    <x v="0"/>
  </r>
  <r>
    <s v="OtsCC17ROGR_0228"/>
    <x v="3"/>
    <n v="3.3439614690712753"/>
    <n v="17.71"/>
    <n v="3.65"/>
    <s v="228"/>
    <x v="44"/>
    <x v="1"/>
    <n v="147.4"/>
    <s v="Oct 03"/>
    <n v="35.244633600000007"/>
    <s v="Oct 03 35.24"/>
    <x v="0"/>
    <x v="1"/>
    <x v="4"/>
  </r>
  <r>
    <s v="OtsCC17ROGR_0229"/>
    <x v="3"/>
    <n v="1.1146538230237586"/>
    <n v="0.37"/>
    <n v="0"/>
    <s v="229"/>
    <x v="44"/>
    <x v="1"/>
    <n v="147.4"/>
    <s v="Oct 03"/>
    <n v="35.244633600000007"/>
    <s v="Oct 03 35.24"/>
    <x v="0"/>
    <x v="3"/>
    <x v="4"/>
  </r>
  <r>
    <s v="OtsCC17ROGR_0230"/>
    <x v="3"/>
    <n v="9.5860228780043233"/>
    <n v="99.26"/>
    <n v="0.31"/>
    <s v="230"/>
    <x v="44"/>
    <x v="1"/>
    <n v="147.4"/>
    <s v="Oct 03"/>
    <n v="35.244633600000007"/>
    <s v="Oct 03 35.24"/>
    <x v="1"/>
    <x v="0"/>
    <x v="0"/>
  </r>
  <r>
    <s v="OtsCC17ROGR_0231"/>
    <x v="3"/>
    <n v="10.477745936423331"/>
    <n v="47.23"/>
    <n v="3.67"/>
    <s v="231"/>
    <x v="44"/>
    <x v="1"/>
    <n v="147.4"/>
    <s v="Oct 03"/>
    <n v="35.244633600000007"/>
    <s v="Oct 03 35.24"/>
    <x v="0"/>
    <x v="0"/>
    <x v="4"/>
  </r>
  <r>
    <s v="OtsCC17ROGR_0232"/>
    <x v="3"/>
    <n v="17.72299578607776"/>
    <n v="0.74"/>
    <n v="9.09"/>
    <s v="232"/>
    <x v="44"/>
    <x v="1"/>
    <n v="147.4"/>
    <s v="Oct 03"/>
    <n v="35.244633600000007"/>
    <s v="Oct 03 35.24"/>
    <x v="0"/>
    <x v="0"/>
    <x v="4"/>
  </r>
  <r>
    <s v="OtsCC17ROGR_0233"/>
    <x v="3"/>
    <n v="4.2356845274902817"/>
    <n v="80.44"/>
    <n v="4.03"/>
    <s v="233"/>
    <x v="44"/>
    <x v="1"/>
    <n v="147.4"/>
    <s v="Oct 03"/>
    <n v="35.244633600000007"/>
    <s v="Oct 03 35.24"/>
    <x v="0"/>
    <x v="1"/>
    <x v="4"/>
  </r>
  <r>
    <s v="OtsCC17ROGR_0234"/>
    <x v="3"/>
    <m/>
    <n v="28.78"/>
    <n v="10.23"/>
    <s v="234"/>
    <x v="45"/>
    <x v="3"/>
    <n v="144.19999999999999"/>
    <s v="Oct 04"/>
    <n v="30.094732799999981"/>
    <s v="Oct 04 30.09"/>
    <x v="0"/>
    <x v="0"/>
    <x v="4"/>
  </r>
  <r>
    <s v="OtsCC17ROGR_0235"/>
    <x v="3"/>
    <m/>
    <n v="21.4"/>
    <n v="9.51"/>
    <s v="235"/>
    <x v="45"/>
    <x v="3"/>
    <n v="144.19999999999999"/>
    <s v="Oct 04"/>
    <n v="30.094732799999981"/>
    <s v="Oct 04 30.09"/>
    <x v="0"/>
    <x v="0"/>
    <x v="4"/>
  </r>
  <r>
    <s v="OtsCC17ROGR_0236"/>
    <x v="3"/>
    <n v="6.0191306443282961"/>
    <n v="99.63"/>
    <n v="0.32"/>
    <s v="236"/>
    <x v="45"/>
    <x v="3"/>
    <n v="144.19999999999999"/>
    <s v="Oct 04"/>
    <n v="30.094732799999981"/>
    <s v="Oct 04 30.09"/>
    <x v="1"/>
    <x v="0"/>
    <x v="0"/>
  </r>
  <r>
    <s v="OtsCC17ROGR_0237"/>
    <x v="3"/>
    <n v="12.9299843470756"/>
    <n v="0"/>
    <n v="0"/>
    <s v="237"/>
    <x v="45"/>
    <x v="3"/>
    <n v="144.19999999999999"/>
    <s v="Oct 04"/>
    <n v="30.094732799999981"/>
    <s v="Oct 04 30.09"/>
    <x v="0"/>
    <x v="0"/>
    <x v="4"/>
  </r>
  <r>
    <s v="OtsCC17ROGR_0238"/>
    <x v="3"/>
    <n v="8.0255075257710597"/>
    <n v="98.89"/>
    <n v="0.39"/>
    <s v="238"/>
    <x v="45"/>
    <x v="3"/>
    <n v="144.19999999999999"/>
    <s v="Oct 04"/>
    <n v="30.094732799999981"/>
    <s v="Oct 04 30.09"/>
    <x v="1"/>
    <x v="0"/>
    <x v="0"/>
  </r>
  <r>
    <s v="OtsCC17ROGR_0239"/>
    <x v="3"/>
    <n v="1.4490499699308861"/>
    <n v="51.66"/>
    <n v="4.82"/>
    <s v="239"/>
    <x v="45"/>
    <x v="3"/>
    <n v="144.19999999999999"/>
    <s v="Oct 04"/>
    <n v="30.094732799999981"/>
    <s v="Oct 04 30.09"/>
    <x v="0"/>
    <x v="0"/>
    <x v="4"/>
  </r>
  <r>
    <s v="OtsCC17ROGR_0240"/>
    <x v="3"/>
    <n v="5.0159422036069135"/>
    <n v="0"/>
    <n v="0"/>
    <s v="240"/>
    <x v="45"/>
    <x v="3"/>
    <n v="144.19999999999999"/>
    <s v="Oct 04"/>
    <n v="30.094732799999981"/>
    <s v="Oct 04 30.09"/>
    <x v="0"/>
    <x v="0"/>
    <x v="4"/>
  </r>
  <r>
    <s v="OtsCC17ROGR_0241"/>
    <x v="3"/>
    <n v="8.8057652018876933"/>
    <n v="32.1"/>
    <n v="6.11"/>
    <s v="241"/>
    <x v="45"/>
    <x v="3"/>
    <n v="144.19999999999999"/>
    <s v="Oct 04"/>
    <n v="30.094732799999981"/>
    <s v="Oct 04 30.09"/>
    <x v="0"/>
    <x v="1"/>
    <x v="4"/>
  </r>
  <r>
    <s v="OtsCC17ROGR_0242"/>
    <x v="3"/>
    <n v="0.33439614690712754"/>
    <n v="32.840000000000003"/>
    <n v="4.2300000000000004"/>
    <s v="242"/>
    <x v="45"/>
    <x v="3"/>
    <n v="144.19999999999999"/>
    <s v="Oct 04"/>
    <n v="30.094732799999981"/>
    <s v="Oct 04 30.09"/>
    <x v="0"/>
    <x v="0"/>
    <x v="4"/>
  </r>
  <r>
    <s v="OtsCC17ROGR_0243"/>
    <x v="3"/>
    <n v="4.1242191451879062"/>
    <n v="99.26"/>
    <n v="0.37"/>
    <s v="243"/>
    <x v="45"/>
    <x v="3"/>
    <n v="144.19999999999999"/>
    <s v="Oct 04"/>
    <n v="30.094732799999981"/>
    <s v="Oct 04 30.09"/>
    <x v="1"/>
    <x v="0"/>
    <x v="0"/>
  </r>
  <r>
    <s v="OtsCC17ROGR_0244"/>
    <x v="3"/>
    <n v="2.4522384106522686"/>
    <n v="98.52"/>
    <n v="0.56999999999999995"/>
    <s v="244"/>
    <x v="45"/>
    <x v="3"/>
    <n v="144.19999999999999"/>
    <s v="Oct 04"/>
    <n v="30.094732799999981"/>
    <s v="Oct 04 30.09"/>
    <x v="1"/>
    <x v="0"/>
    <x v="0"/>
  </r>
  <r>
    <s v="OtsCC17ROGR_0245"/>
    <x v="3"/>
    <n v="9.8089536426090742"/>
    <n v="0.37"/>
    <n v="0"/>
    <s v="245"/>
    <x v="45"/>
    <x v="3"/>
    <n v="144.19999999999999"/>
    <s v="Oct 04"/>
    <n v="30.094732799999981"/>
    <s v="Oct 04 30.09"/>
    <x v="0"/>
    <x v="1"/>
    <x v="4"/>
  </r>
  <r>
    <s v="OtsCC17ROGR_0246"/>
    <x v="3"/>
    <n v="14.156103552401731"/>
    <n v="1.48"/>
    <n v="5.36"/>
    <s v="246"/>
    <x v="45"/>
    <x v="3"/>
    <n v="144.19999999999999"/>
    <s v="Oct 04"/>
    <n v="30.094732799999981"/>
    <s v="Oct 04 30.09"/>
    <x v="0"/>
    <x v="0"/>
    <x v="4"/>
  </r>
  <r>
    <s v="OtsCC17ROGR_0247"/>
    <x v="3"/>
    <n v="10.812142083330459"/>
    <n v="48.71"/>
    <n v="7.25"/>
    <s v="247"/>
    <x v="45"/>
    <x v="3"/>
    <n v="144.19999999999999"/>
    <s v="Oct 04"/>
    <n v="30.094732799999981"/>
    <s v="Oct 04 30.09"/>
    <x v="0"/>
    <x v="0"/>
    <x v="4"/>
  </r>
  <r>
    <s v="OtsCC17ROGR_0248"/>
    <x v="3"/>
    <n v="14.044638170099356"/>
    <n v="57.2"/>
    <n v="3.02"/>
    <s v="248"/>
    <x v="45"/>
    <x v="3"/>
    <n v="144.19999999999999"/>
    <s v="Oct 04"/>
    <n v="30.094732799999981"/>
    <s v="Oct 04 30.09"/>
    <x v="0"/>
    <x v="3"/>
    <x v="4"/>
  </r>
  <r>
    <s v="OtsCC17ROGR_0249"/>
    <x v="3"/>
    <n v="3.121030704466524"/>
    <n v="0.74"/>
    <n v="10"/>
    <s v="249"/>
    <x v="45"/>
    <x v="3"/>
    <n v="144.19999999999999"/>
    <s v="Oct 04"/>
    <n v="30.094732799999981"/>
    <s v="Oct 04 30.09"/>
    <x v="0"/>
    <x v="1"/>
    <x v="4"/>
  </r>
  <r>
    <s v="OtsCC17ROGR_0250"/>
    <x v="3"/>
    <n v="14.824895846215989"/>
    <n v="99.26"/>
    <n v="0.22"/>
    <s v="250"/>
    <x v="45"/>
    <x v="3"/>
    <n v="144.19999999999999"/>
    <s v="Oct 04"/>
    <n v="30.094732799999981"/>
    <s v="Oct 04 30.09"/>
    <x v="1"/>
    <x v="1"/>
    <x v="1"/>
  </r>
  <r>
    <s v="OtsCC17ROGR_0251"/>
    <x v="3"/>
    <n v="1.560515352233262"/>
    <n v="96.68"/>
    <n v="0.62"/>
    <s v="251"/>
    <x v="45"/>
    <x v="3"/>
    <n v="144.19999999999999"/>
    <s v="Oct 04"/>
    <n v="30.094732799999981"/>
    <s v="Oct 04 30.09"/>
    <x v="1"/>
    <x v="1"/>
    <x v="1"/>
  </r>
  <r>
    <s v="OtsCC17ROGR_0252"/>
    <x v="3"/>
    <n v="3.0095653221641481"/>
    <n v="62.36"/>
    <n v="5.76"/>
    <s v="252"/>
    <x v="45"/>
    <x v="3"/>
    <n v="144.19999999999999"/>
    <s v="Oct 04"/>
    <n v="30.094732799999981"/>
    <s v="Oct 04 30.09"/>
    <x v="0"/>
    <x v="1"/>
    <x v="4"/>
  </r>
  <r>
    <s v="OtsCC17ROGR_0253"/>
    <x v="3"/>
    <n v="14.379034317006484"/>
    <n v="98.89"/>
    <n v="0.77"/>
    <s v="253"/>
    <x v="45"/>
    <x v="3"/>
    <n v="144.19999999999999"/>
    <s v="Oct 04"/>
    <n v="30.094732799999981"/>
    <s v="Oct 04 30.09"/>
    <x v="1"/>
    <x v="1"/>
    <x v="1"/>
  </r>
  <r>
    <s v="OtsCC17ROGR_0254"/>
    <x v="3"/>
    <n v="5.1274075859092889"/>
    <n v="25.83"/>
    <n v="5.21"/>
    <s v="254"/>
    <x v="45"/>
    <x v="3"/>
    <n v="144.19999999999999"/>
    <s v="Oct 04"/>
    <n v="30.094732799999981"/>
    <s v="Oct 04 30.09"/>
    <x v="0"/>
    <x v="0"/>
    <x v="4"/>
  </r>
  <r>
    <s v="OtsCC17ROGR_0255"/>
    <x v="3"/>
    <n v="0.5573269115118793"/>
    <n v="67.16"/>
    <n v="5.07"/>
    <s v="255"/>
    <x v="45"/>
    <x v="3"/>
    <n v="144.19999999999999"/>
    <s v="Oct 04"/>
    <n v="30.094732799999981"/>
    <s v="Oct 04 30.09"/>
    <x v="0"/>
    <x v="1"/>
    <x v="4"/>
  </r>
  <r>
    <s v="OtsCC17ROGR_0256"/>
    <x v="3"/>
    <n v="3.0095653221641481"/>
    <n v="98.89"/>
    <n v="0.87"/>
    <s v="256"/>
    <x v="45"/>
    <x v="3"/>
    <n v="144.19999999999999"/>
    <s v="Oct 04"/>
    <n v="30.094732799999981"/>
    <s v="Oct 04 30.09"/>
    <x v="1"/>
    <x v="0"/>
    <x v="0"/>
  </r>
  <r>
    <s v="OtsCC17ROGR_0257"/>
    <x v="3"/>
    <n v="5.9076652620259198"/>
    <n v="39.85"/>
    <n v="3.58"/>
    <s v="257"/>
    <x v="45"/>
    <x v="3"/>
    <n v="144.19999999999999"/>
    <s v="Oct 04"/>
    <n v="30.094732799999981"/>
    <s v="Oct 04 30.09"/>
    <x v="0"/>
    <x v="1"/>
    <x v="4"/>
  </r>
  <r>
    <s v="OtsCC17ROGR_0258"/>
    <x v="3"/>
    <n v="10.700676701028081"/>
    <n v="71.959999999999994"/>
    <n v="4.67"/>
    <s v="258"/>
    <x v="45"/>
    <x v="3"/>
    <n v="144.19999999999999"/>
    <s v="Oct 04"/>
    <n v="30.094732799999981"/>
    <s v="Oct 04 30.09"/>
    <x v="0"/>
    <x v="0"/>
    <x v="4"/>
  </r>
  <r>
    <s v="OtsCC17ROGR_0259"/>
    <x v="3"/>
    <n v="2.6751691752570204"/>
    <n v="92.25"/>
    <n v="2.4900000000000002"/>
    <s v="259"/>
    <x v="45"/>
    <x v="3"/>
    <n v="144.19999999999999"/>
    <s v="Oct 04"/>
    <n v="30.094732799999981"/>
    <s v="Oct 04 30.09"/>
    <x v="1"/>
    <x v="0"/>
    <x v="0"/>
  </r>
  <r>
    <s v="OtsCC17ROGR_0260"/>
    <x v="3"/>
    <n v="0.89172305841900679"/>
    <n v="77.86"/>
    <n v="4.0999999999999996"/>
    <s v="260"/>
    <x v="45"/>
    <x v="3"/>
    <n v="144.19999999999999"/>
    <s v="Oct 04"/>
    <n v="30.094732799999981"/>
    <s v="Oct 04 30.09"/>
    <x v="0"/>
    <x v="0"/>
    <x v="4"/>
  </r>
  <r>
    <s v="OtsCC17ROGR_0261"/>
    <x v="3"/>
    <n v="10.031884407213827"/>
    <n v="0"/>
    <n v="0"/>
    <s v="261"/>
    <x v="45"/>
    <x v="3"/>
    <n v="144.19999999999999"/>
    <s v="Oct 04"/>
    <n v="30.094732799999981"/>
    <s v="Oct 04 30.09"/>
    <x v="0"/>
    <x v="0"/>
    <x v="4"/>
  </r>
  <r>
    <s v="OtsCC17ROGR_0262"/>
    <x v="3"/>
    <n v="16.273945816146874"/>
    <n v="45.02"/>
    <n v="5.6"/>
    <s v="262"/>
    <x v="45"/>
    <x v="3"/>
    <n v="144.19999999999999"/>
    <s v="Oct 04"/>
    <n v="30.094732799999981"/>
    <s v="Oct 04 30.09"/>
    <x v="0"/>
    <x v="0"/>
    <x v="4"/>
  </r>
  <r>
    <s v="OtsCC17ROGR_0263"/>
    <x v="3"/>
    <n v="11.926795906354215"/>
    <n v="85.61"/>
    <n v="3.07"/>
    <s v="263"/>
    <x v="45"/>
    <x v="3"/>
    <n v="144.19999999999999"/>
    <s v="Oct 04"/>
    <n v="30.094732799999981"/>
    <s v="Oct 04 30.09"/>
    <x v="0"/>
    <x v="0"/>
    <x v="4"/>
  </r>
  <r>
    <s v="OtsCC17ROGR_0264"/>
    <x v="3"/>
    <n v="12.707053582470847"/>
    <n v="94.1"/>
    <n v="1.98"/>
    <s v="264"/>
    <x v="45"/>
    <x v="3"/>
    <n v="144.19999999999999"/>
    <s v="Oct 04"/>
    <n v="30.094732799999981"/>
    <s v="Oct 04 30.09"/>
    <x v="1"/>
    <x v="1"/>
    <x v="1"/>
  </r>
  <r>
    <s v="OtsCC17ROGR_0265"/>
    <x v="3"/>
    <m/>
    <n v="9.23"/>
    <n v="7.59"/>
    <s v="265"/>
    <x v="45"/>
    <x v="6"/>
    <n v="140"/>
    <s v="Oct 04"/>
    <n v="23.335488000000002"/>
    <s v="Oct 04 23.34"/>
    <x v="0"/>
    <x v="0"/>
    <x v="4"/>
  </r>
  <r>
    <s v="OtsCC17ROGR_0266"/>
    <x v="3"/>
    <m/>
    <n v="10.7"/>
    <n v="12.19"/>
    <s v="266"/>
    <x v="45"/>
    <x v="6"/>
    <n v="140"/>
    <s v="Oct 04"/>
    <n v="23.335488000000002"/>
    <s v="Oct 04 23.34"/>
    <x v="0"/>
    <x v="0"/>
    <x v="4"/>
  </r>
  <r>
    <s v="OtsCC17ROGR_0267"/>
    <x v="3"/>
    <n v="0.34561557837532697"/>
    <n v="36.159999999999997"/>
    <n v="6.81"/>
    <s v="267"/>
    <x v="45"/>
    <x v="6"/>
    <n v="140"/>
    <s v="Oct 04"/>
    <n v="23.335488000000002"/>
    <s v="Oct 04 23.34"/>
    <x v="0"/>
    <x v="1"/>
    <x v="4"/>
  </r>
  <r>
    <s v="OtsCC17ROGR_0268"/>
    <x v="3"/>
    <n v="50"/>
    <n v="99.26"/>
    <n v="0.41"/>
    <s v="268"/>
    <x v="45"/>
    <x v="6"/>
    <n v="140"/>
    <s v="Oct 04"/>
    <n v="23.335488000000002"/>
    <s v="Oct 04 23.34"/>
    <x v="1"/>
    <x v="3"/>
    <x v="3"/>
  </r>
  <r>
    <s v="OtsCC17ROGR_0269"/>
    <x v="3"/>
    <n v="2.5345142414190645"/>
    <n v="45.76"/>
    <n v="4.55"/>
    <s v="269"/>
    <x v="45"/>
    <x v="6"/>
    <n v="140"/>
    <s v="Oct 04"/>
    <n v="23.335488000000002"/>
    <s v="Oct 04 23.34"/>
    <x v="0"/>
    <x v="0"/>
    <x v="4"/>
  </r>
  <r>
    <s v="OtsCC17ROGR_0270"/>
    <x v="3"/>
    <n v="2.9761026046802761"/>
    <n v="96.68"/>
    <n v="1.06"/>
    <s v="270"/>
    <x v="45"/>
    <x v="6"/>
    <n v="140"/>
    <s v="Oct 04"/>
    <n v="23.335488000000002"/>
    <s v="Oct 04 23.34"/>
    <x v="1"/>
    <x v="1"/>
    <x v="1"/>
  </r>
  <r>
    <s v="OtsCC17ROGR_0271"/>
    <x v="3"/>
    <n v="12.096545243136445"/>
    <n v="81.180000000000007"/>
    <n v="2.83"/>
    <s v="271"/>
    <x v="45"/>
    <x v="6"/>
    <n v="140"/>
    <s v="Oct 04"/>
    <n v="23.335488000000002"/>
    <s v="Oct 04 23.34"/>
    <x v="0"/>
    <x v="3"/>
    <x v="4"/>
  </r>
  <r>
    <s v="OtsCC17ROGR_0272"/>
    <x v="3"/>
    <n v="4.953823290046353"/>
    <n v="3.32"/>
    <n v="3.76"/>
    <s v="272"/>
    <x v="45"/>
    <x v="6"/>
    <n v="140"/>
    <s v="Oct 04"/>
    <n v="23.335488000000002"/>
    <s v="Oct 04 23.34"/>
    <x v="0"/>
    <x v="1"/>
    <x v="4"/>
  </r>
  <r>
    <s v="OtsCC17ROGR_0273"/>
    <x v="3"/>
    <n v="0.42451101321808532"/>
    <n v="6.27"/>
    <n v="11.02"/>
    <s v="273"/>
    <x v="45"/>
    <x v="6"/>
    <n v="140"/>
    <s v="Oct 04"/>
    <n v="23.335488000000002"/>
    <s v="Oct 04 23.34"/>
    <x v="0"/>
    <x v="0"/>
    <x v="4"/>
  </r>
  <r>
    <s v="OtsCC17ROGR_0274"/>
    <x v="3"/>
    <n v="6.7921762114893651"/>
    <n v="76.75"/>
    <n v="3.99"/>
    <s v="274"/>
    <x v="45"/>
    <x v="6"/>
    <n v="140"/>
    <s v="Oct 04"/>
    <n v="23.335488000000002"/>
    <s v="Oct 04 23.34"/>
    <x v="0"/>
    <x v="0"/>
    <x v="4"/>
  </r>
  <r>
    <s v="OtsCC17ROGR_0275"/>
    <x v="3"/>
    <n v="0.53063876652260655"/>
    <n v="0.74"/>
    <n v="4.55"/>
    <s v="275"/>
    <x v="45"/>
    <x v="6"/>
    <n v="140"/>
    <s v="Oct 04"/>
    <n v="23.335488000000002"/>
    <s v="Oct 04 23.34"/>
    <x v="0"/>
    <x v="0"/>
    <x v="4"/>
  </r>
  <r>
    <s v="OtsCC17ROGR_0276"/>
    <x v="3"/>
    <n v="2.0164273127859049"/>
    <n v="86.35"/>
    <n v="3.07"/>
    <s v="276"/>
    <x v="45"/>
    <x v="6"/>
    <n v="140"/>
    <s v="Oct 04"/>
    <n v="23.335488000000002"/>
    <s v="Oct 04 23.34"/>
    <x v="0"/>
    <x v="2"/>
    <x v="4"/>
  </r>
  <r>
    <s v="OtsCC17ROGR_0277"/>
    <x v="3"/>
    <n v="9.0208590308843117"/>
    <n v="99.26"/>
    <n v="0.37"/>
    <s v="277"/>
    <x v="45"/>
    <x v="6"/>
    <n v="140"/>
    <s v="Oct 04"/>
    <n v="23.335488000000002"/>
    <s v="Oct 04 23.34"/>
    <x v="1"/>
    <x v="1"/>
    <x v="0"/>
  </r>
  <r>
    <s v="OtsCC17ROGR_0278"/>
    <x v="3"/>
    <n v="0.31838325991356392"/>
    <n v="10.33"/>
    <n v="5.77"/>
    <s v="278"/>
    <x v="45"/>
    <x v="6"/>
    <n v="140"/>
    <s v="Oct 04"/>
    <n v="23.335488000000002"/>
    <s v="Oct 04 23.34"/>
    <x v="0"/>
    <x v="1"/>
    <x v="4"/>
  </r>
  <r>
    <s v="OtsCC17ROGR_0279"/>
    <x v="3"/>
    <n v="0.10612775330452133"/>
    <n v="1.1100000000000001"/>
    <n v="6.45"/>
    <s v="279"/>
    <x v="45"/>
    <x v="6"/>
    <n v="140"/>
    <s v="Oct 04"/>
    <n v="23.335488000000002"/>
    <s v="Oct 04 23.34"/>
    <x v="0"/>
    <x v="1"/>
    <x v="4"/>
  </r>
  <r>
    <s v="OtsCC17ROGR_0280"/>
    <x v="3"/>
    <n v="2.9715770925265974"/>
    <n v="7.01"/>
    <n v="7.69"/>
    <s v="280"/>
    <x v="45"/>
    <x v="6"/>
    <n v="140"/>
    <s v="Oct 04"/>
    <n v="23.335488000000002"/>
    <s v="Oct 04 23.34"/>
    <x v="0"/>
    <x v="0"/>
    <x v="4"/>
  </r>
  <r>
    <s v="OtsCC17ROGR_0281"/>
    <x v="3"/>
    <n v="6.7921762114893651"/>
    <n v="67.16"/>
    <n v="8.2799999999999994"/>
    <s v="281"/>
    <x v="45"/>
    <x v="6"/>
    <n v="140"/>
    <s v="Oct 04"/>
    <n v="23.335488000000002"/>
    <s v="Oct 04 23.34"/>
    <x v="0"/>
    <x v="1"/>
    <x v="4"/>
  </r>
  <r>
    <s v="OtsCC17ROGR_0282"/>
    <x v="3"/>
    <n v="3.8205991189627673"/>
    <n v="12.18"/>
    <n v="5.48"/>
    <s v="282"/>
    <x v="45"/>
    <x v="6"/>
    <n v="140"/>
    <s v="Oct 04"/>
    <n v="23.335488000000002"/>
    <s v="Oct 04 23.34"/>
    <x v="0"/>
    <x v="1"/>
    <x v="4"/>
  </r>
  <r>
    <s v="OtsCC17ROGR_0283"/>
    <x v="3"/>
    <n v="0.31838325991356392"/>
    <n v="66.790000000000006"/>
    <n v="6.29"/>
    <s v="283"/>
    <x v="45"/>
    <x v="6"/>
    <n v="140"/>
    <s v="Oct 04"/>
    <n v="23.335488000000002"/>
    <s v="Oct 04 23.34"/>
    <x v="0"/>
    <x v="1"/>
    <x v="4"/>
  </r>
  <r>
    <s v="OtsCC17ROGR_0284"/>
    <x v="3"/>
    <n v="0.84902202643617064"/>
    <n v="63.84"/>
    <n v="2.46"/>
    <s v="284"/>
    <x v="45"/>
    <x v="6"/>
    <n v="140"/>
    <s v="Oct 04"/>
    <n v="23.335488000000002"/>
    <s v="Oct 04 23.34"/>
    <x v="0"/>
    <x v="3"/>
    <x v="4"/>
  </r>
  <r>
    <s v="OtsCC17ROGR_0285"/>
    <x v="3"/>
    <m/>
    <n v="83.76"/>
    <n v="3.62"/>
    <s v="285"/>
    <x v="46"/>
    <x v="7"/>
    <n v="136.6"/>
    <s v="Oct 05"/>
    <n v="17.863718399999993"/>
    <s v="Oct 05 17.86"/>
    <x v="0"/>
    <x v="1"/>
    <x v="4"/>
  </r>
  <r>
    <s v="OtsCC17ROGR_0286"/>
    <x v="3"/>
    <m/>
    <n v="12.18"/>
    <n v="7.51"/>
    <s v="286"/>
    <x v="46"/>
    <x v="7"/>
    <n v="136.6"/>
    <s v="Oct 05"/>
    <n v="17.863718399999993"/>
    <s v="Oct 05 17.86"/>
    <x v="0"/>
    <x v="0"/>
    <x v="4"/>
  </r>
  <r>
    <s v="OtsCC17ROGR_0287"/>
    <x v="3"/>
    <n v="3.8205991189627673"/>
    <n v="30.26"/>
    <n v="2.19"/>
    <s v="287"/>
    <x v="46"/>
    <x v="7"/>
    <n v="136.6"/>
    <s v="Oct 05"/>
    <n v="17.863718399999993"/>
    <s v="Oct 05 17.86"/>
    <x v="0"/>
    <x v="1"/>
    <x v="4"/>
  </r>
  <r>
    <s v="OtsCC17ROGR_0288"/>
    <x v="3"/>
    <n v="5.2002599119215454"/>
    <n v="69.37"/>
    <n v="5.01"/>
    <s v="288"/>
    <x v="46"/>
    <x v="7"/>
    <n v="136.6"/>
    <s v="Oct 05"/>
    <n v="17.863718399999993"/>
    <s v="Oct 05 17.86"/>
    <x v="0"/>
    <x v="1"/>
    <x v="4"/>
  </r>
  <r>
    <s v="OtsCC17ROGR_0289"/>
    <x v="3"/>
    <n v="0.21225550660904266"/>
    <n v="0"/>
    <n v="0"/>
    <s v="289"/>
    <x v="46"/>
    <x v="7"/>
    <n v="136.6"/>
    <s v="Oct 05"/>
    <n v="17.863718399999993"/>
    <s v="Oct 05 17.86"/>
    <x v="0"/>
    <x v="0"/>
    <x v="4"/>
  </r>
  <r>
    <s v="OtsCC17ROGR_0290"/>
    <x v="3"/>
    <n v="2.8658765822847103"/>
    <n v="9.59"/>
    <n v="13.31"/>
    <s v="290"/>
    <x v="46"/>
    <x v="8"/>
    <n v="133"/>
    <s v="Oct 05"/>
    <n v="12.070080000000001"/>
    <s v="Oct 05 12.07"/>
    <x v="0"/>
    <x v="1"/>
    <x v="4"/>
  </r>
  <r>
    <s v="OtsCC17ROGR_0291"/>
    <x v="3"/>
    <m/>
    <n v="89.67"/>
    <n v="2.37"/>
    <s v="291"/>
    <x v="46"/>
    <x v="8"/>
    <n v="133"/>
    <s v="Oct 05"/>
    <n v="12.070080000000001"/>
    <s v="Oct 05 12.07"/>
    <x v="0"/>
    <x v="3"/>
    <x v="4"/>
  </r>
  <r>
    <s v="OtsCC17ROGR_0292"/>
    <x v="3"/>
    <n v="7.3228149780119711"/>
    <n v="66.05"/>
    <n v="5.74"/>
    <s v="292"/>
    <x v="46"/>
    <x v="8"/>
    <n v="133"/>
    <s v="Oct 05"/>
    <n v="12.070080000000001"/>
    <s v="Oct 05 12.07"/>
    <x v="0"/>
    <x v="1"/>
    <x v="4"/>
  </r>
  <r>
    <s v="OtsCC17ROGR_0293"/>
    <x v="3"/>
    <n v="4.351237885485375"/>
    <n v="60.15"/>
    <n v="7.85"/>
    <s v="293"/>
    <x v="46"/>
    <x v="8"/>
    <n v="133"/>
    <s v="Oct 05"/>
    <n v="12.070080000000001"/>
    <s v="Oct 05 12.07"/>
    <x v="0"/>
    <x v="2"/>
    <x v="4"/>
  </r>
  <r>
    <s v="OtsCC17ROGR_0294"/>
    <x v="3"/>
    <n v="1.8041718061768626"/>
    <n v="60.52"/>
    <n v="4.25"/>
    <s v="294"/>
    <x v="46"/>
    <x v="8"/>
    <n v="133"/>
    <s v="Oct 05"/>
    <n v="12.070080000000001"/>
    <s v="Oct 05 12.07"/>
    <x v="0"/>
    <x v="0"/>
    <x v="4"/>
  </r>
  <r>
    <s v="OtsCC17ROGR_0295"/>
    <x v="3"/>
    <n v="3.2899603524401608"/>
    <n v="75.28"/>
    <n v="5.0999999999999996"/>
    <s v="295"/>
    <x v="46"/>
    <x v="8"/>
    <n v="133"/>
    <s v="Oct 05"/>
    <n v="12.070080000000001"/>
    <s v="Oct 05 12.07"/>
    <x v="0"/>
    <x v="0"/>
    <x v="4"/>
  </r>
  <r>
    <s v="OtsCC17ROGR_0296"/>
    <x v="3"/>
    <n v="44.892039647812517"/>
    <n v="72.69"/>
    <n v="5.04"/>
    <s v="296"/>
    <x v="46"/>
    <x v="8"/>
    <n v="133"/>
    <s v="Oct 05"/>
    <n v="12.070080000000001"/>
    <s v="Oct 05 12.07"/>
    <x v="0"/>
    <x v="3"/>
    <x v="4"/>
  </r>
  <r>
    <s v="OtsCC17ROGR_0297"/>
    <x v="3"/>
    <n v="8.7024757709707501"/>
    <n v="63.1"/>
    <n v="6.07"/>
    <s v="297"/>
    <x v="46"/>
    <x v="8"/>
    <n v="133"/>
    <s v="Oct 05"/>
    <n v="12.070080000000001"/>
    <s v="Oct 05 12.07"/>
    <x v="0"/>
    <x v="0"/>
    <x v="4"/>
  </r>
  <r>
    <s v="OtsCC17ROGR_0298"/>
    <x v="3"/>
    <n v="2.4409383260039901"/>
    <n v="63.1"/>
    <n v="2.31"/>
    <s v="298"/>
    <x v="46"/>
    <x v="8"/>
    <n v="133"/>
    <s v="Oct 05"/>
    <n v="12.070080000000001"/>
    <s v="Oct 05 12.07"/>
    <x v="0"/>
    <x v="1"/>
    <x v="4"/>
  </r>
  <r>
    <s v="OtsCC17ROGR_0299"/>
    <x v="3"/>
    <n v="22.817466960472085"/>
    <n v="99.26"/>
    <n v="1.33"/>
    <s v="299"/>
    <x v="46"/>
    <x v="8"/>
    <n v="133"/>
    <s v="Oct 05"/>
    <n v="12.070080000000001"/>
    <s v="Oct 05 12.07"/>
    <x v="1"/>
    <x v="1"/>
    <x v="1"/>
  </r>
  <r>
    <s v="OtsCC17ROGR_0300"/>
    <x v="3"/>
    <m/>
    <n v="4.43"/>
    <n v="7.3"/>
    <s v="300"/>
    <x v="47"/>
    <x v="4"/>
    <n v="155.5"/>
    <s v="Oct 06"/>
    <n v="48.280320000000003"/>
    <s v="Oct 06 48.28"/>
    <x v="0"/>
    <x v="3"/>
    <x v="4"/>
  </r>
  <r>
    <s v="OtsCC17ROGR_0301"/>
    <x v="3"/>
    <m/>
    <n v="8.86"/>
    <n v="9.59"/>
    <s v="301"/>
    <x v="47"/>
    <x v="4"/>
    <n v="155.5"/>
    <s v="Oct 06"/>
    <n v="48.280320000000003"/>
    <s v="Oct 06 48.28"/>
    <x v="0"/>
    <x v="0"/>
    <x v="4"/>
  </r>
  <r>
    <s v="OtsCC17ROGR_0302"/>
    <x v="3"/>
    <n v="4.6696211453989376"/>
    <n v="69.739999999999995"/>
    <n v="4.6900000000000004"/>
    <s v="302"/>
    <x v="47"/>
    <x v="4"/>
    <n v="155.5"/>
    <s v="Oct 06"/>
    <n v="48.280320000000003"/>
    <s v="Oct 06 48.28"/>
    <x v="0"/>
    <x v="1"/>
    <x v="4"/>
  </r>
  <r>
    <s v="OtsCC17ROGR_0303"/>
    <x v="3"/>
    <n v="13.478224669674207"/>
    <n v="63.84"/>
    <n v="8.11"/>
    <s v="303"/>
    <x v="47"/>
    <x v="4"/>
    <n v="155.5"/>
    <s v="Oct 06"/>
    <n v="48.280320000000003"/>
    <s v="Oct 06 48.28"/>
    <x v="0"/>
    <x v="0"/>
    <x v="4"/>
  </r>
  <r>
    <s v="OtsCC17ROGR_0304"/>
    <x v="3"/>
    <n v="1.3796607929587772"/>
    <n v="0.37"/>
    <n v="0"/>
    <s v="304"/>
    <x v="47"/>
    <x v="4"/>
    <n v="155.5"/>
    <s v="Oct 06"/>
    <n v="48.280320000000003"/>
    <s v="Oct 06 48.28"/>
    <x v="0"/>
    <x v="2"/>
    <x v="4"/>
  </r>
  <r>
    <s v="OtsCC17ROGR_0305"/>
    <x v="3"/>
    <n v="3.6083436123537251"/>
    <n v="45.76"/>
    <n v="5.82"/>
    <s v="305"/>
    <x v="47"/>
    <x v="4"/>
    <n v="155.5"/>
    <s v="Oct 06"/>
    <n v="48.280320000000003"/>
    <s v="Oct 06 48.28"/>
    <x v="0"/>
    <x v="1"/>
    <x v="4"/>
  </r>
  <r>
    <s v="OtsCC17ROGR_0306"/>
    <x v="3"/>
    <n v="2.4409383260039901"/>
    <n v="45.76"/>
    <n v="3.23"/>
    <s v="306"/>
    <x v="47"/>
    <x v="4"/>
    <n v="155.5"/>
    <s v="Oct 06"/>
    <n v="48.280320000000003"/>
    <s v="Oct 06 48.28"/>
    <x v="0"/>
    <x v="3"/>
    <x v="4"/>
  </r>
  <r>
    <s v="OtsCC17ROGR_0307"/>
    <x v="3"/>
    <n v="5.2002599119215454"/>
    <n v="76.75"/>
    <n v="4.62"/>
    <s v="307"/>
    <x v="47"/>
    <x v="4"/>
    <n v="155.5"/>
    <s v="Oct 06"/>
    <n v="48.280320000000003"/>
    <s v="Oct 06 48.28"/>
    <x v="0"/>
    <x v="1"/>
    <x v="4"/>
  </r>
  <r>
    <s v="OtsCC17ROGR_0308"/>
    <x v="3"/>
    <n v="9.8698810573204838"/>
    <n v="0.74"/>
    <n v="6.45"/>
    <s v="308"/>
    <x v="47"/>
    <x v="4"/>
    <n v="155.5"/>
    <s v="Oct 06"/>
    <n v="48.280320000000003"/>
    <s v="Oct 06 48.28"/>
    <x v="0"/>
    <x v="1"/>
    <x v="4"/>
  </r>
  <r>
    <s v="OtsCC17ROGR_0309"/>
    <x v="3"/>
    <n v="16.237546255591759"/>
    <n v="71.22"/>
    <n v="5.14"/>
    <s v="309"/>
    <x v="47"/>
    <x v="4"/>
    <n v="155.5"/>
    <s v="Oct 06"/>
    <n v="48.280320000000003"/>
    <s v="Oct 06 48.28"/>
    <x v="0"/>
    <x v="0"/>
    <x v="4"/>
  </r>
  <r>
    <s v="OtsCC17ROGR_0310"/>
    <x v="3"/>
    <n v="5.7317531645694206"/>
    <n v="98.52"/>
    <n v="0.55000000000000004"/>
    <s v="310"/>
    <x v="47"/>
    <x v="4"/>
    <n v="155.5"/>
    <s v="Oct 06"/>
    <n v="48.280320000000003"/>
    <s v="Oct 06 48.28"/>
    <x v="1"/>
    <x v="0"/>
    <x v="0"/>
  </r>
  <r>
    <s v="OtsCC17ROGR_0311"/>
    <x v="3"/>
    <n v="1.0612775330452131"/>
    <n v="47.97"/>
    <n v="6.84"/>
    <s v="311"/>
    <x v="47"/>
    <x v="4"/>
    <n v="155.5"/>
    <s v="Oct 06"/>
    <n v="48.280320000000003"/>
    <s v="Oct 06 48.28"/>
    <x v="0"/>
    <x v="0"/>
    <x v="4"/>
  </r>
  <r>
    <s v="OtsCC17ROGR_0312"/>
    <x v="3"/>
    <n v="13.053713656456123"/>
    <n v="98.89"/>
    <n v="0.68"/>
    <s v="312"/>
    <x v="47"/>
    <x v="4"/>
    <n v="155.5"/>
    <s v="Oct 06"/>
    <n v="48.280320000000003"/>
    <s v="Oct 06 48.28"/>
    <x v="1"/>
    <x v="3"/>
    <x v="3"/>
  </r>
  <r>
    <s v="OtsCC17ROGR_0313"/>
    <x v="3"/>
    <n v="18.890740088204797"/>
    <n v="98.89"/>
    <n v="0.86"/>
    <s v="313"/>
    <x v="47"/>
    <x v="4"/>
    <n v="155.5"/>
    <s v="Oct 06"/>
    <n v="48.280320000000003"/>
    <s v="Oct 06 48.28"/>
    <x v="1"/>
    <x v="0"/>
    <x v="0"/>
  </r>
  <r>
    <s v="OtsCC17ROGR_0314"/>
    <x v="3"/>
    <n v="7.3228149780119711"/>
    <n v="93.73"/>
    <n v="1.77"/>
    <s v="314"/>
    <x v="47"/>
    <x v="4"/>
    <n v="155.5"/>
    <s v="Oct 06"/>
    <n v="48.280320000000003"/>
    <s v="Oct 06 48.28"/>
    <x v="0"/>
    <x v="0"/>
    <x v="4"/>
  </r>
  <r>
    <s v="OtsCC17ROGR_0315"/>
    <x v="3"/>
    <n v="42.769484581722097"/>
    <n v="98.89"/>
    <n v="0.21"/>
    <s v="315"/>
    <x v="47"/>
    <x v="4"/>
    <n v="155.5"/>
    <s v="Oct 06"/>
    <n v="48.280320000000003"/>
    <s v="Oct 06 48.28"/>
    <x v="1"/>
    <x v="1"/>
    <x v="1"/>
  </r>
  <r>
    <s v="OtsCC17ROGR_0316"/>
    <x v="3"/>
    <n v="6.1554096916622374"/>
    <n v="11.07"/>
    <n v="3.99"/>
    <s v="316"/>
    <x v="47"/>
    <x v="4"/>
    <n v="155.5"/>
    <s v="Oct 06"/>
    <n v="48.280320000000003"/>
    <s v="Oct 06 48.28"/>
    <x v="0"/>
    <x v="0"/>
    <x v="4"/>
  </r>
  <r>
    <s v="OtsCC17ROGR_0317"/>
    <x v="3"/>
    <n v="8.2779647577526632"/>
    <n v="97.42"/>
    <n v="0.88"/>
    <s v="317"/>
    <x v="47"/>
    <x v="4"/>
    <n v="155.5"/>
    <s v="Oct 06"/>
    <n v="48.280320000000003"/>
    <s v="Oct 06 48.28"/>
    <x v="1"/>
    <x v="1"/>
    <x v="1"/>
  </r>
  <r>
    <s v="OtsCC17ROGR_0318"/>
    <x v="3"/>
    <n v="8.80860352427527"/>
    <n v="73.8"/>
    <n v="4.26"/>
    <s v="318"/>
    <x v="47"/>
    <x v="4"/>
    <n v="155.5"/>
    <s v="Oct 06"/>
    <n v="48.280320000000003"/>
    <s v="Oct 06 48.28"/>
    <x v="0"/>
    <x v="0"/>
    <x v="4"/>
  </r>
  <r>
    <s v="OtsCC17ROGR_0319"/>
    <x v="3"/>
    <n v="45.847189427553211"/>
    <n v="87.08"/>
    <n v="1.01"/>
    <s v="319"/>
    <x v="47"/>
    <x v="4"/>
    <n v="155.5"/>
    <s v="Oct 06"/>
    <n v="48.280320000000003"/>
    <s v="Oct 06 48.28"/>
    <x v="0"/>
    <x v="0"/>
    <x v="4"/>
  </r>
  <r>
    <s v="OtsCC17ROGR_0320"/>
    <x v="3"/>
    <m/>
    <n v="99.26"/>
    <n v="0.97"/>
    <s v="320"/>
    <x v="47"/>
    <x v="9"/>
    <n v="128.5"/>
    <s v="Oct 06"/>
    <n v="4.8280320000000003"/>
    <s v="Oct 06 4.83"/>
    <x v="1"/>
    <x v="1"/>
    <x v="1"/>
  </r>
  <r>
    <s v="OtsCC17ROGR_0321"/>
    <x v="3"/>
    <m/>
    <n v="94.46"/>
    <n v="1.73"/>
    <s v="321"/>
    <x v="47"/>
    <x v="9"/>
    <n v="128.5"/>
    <s v="Oct 06"/>
    <n v="4.8280320000000003"/>
    <s v="Oct 06 4.83"/>
    <x v="1"/>
    <x v="1"/>
    <x v="1"/>
  </r>
  <r>
    <s v="OtsCC17ROGR_0322"/>
    <x v="3"/>
    <n v="10.825030837061174"/>
    <n v="97.79"/>
    <n v="1.6"/>
    <s v="322"/>
    <x v="47"/>
    <x v="9"/>
    <n v="128.5"/>
    <s v="Oct 06"/>
    <n v="4.8280320000000003"/>
    <s v="Oct 06 4.83"/>
    <x v="1"/>
    <x v="3"/>
    <x v="3"/>
  </r>
  <r>
    <s v="OtsCC17ROGR_0323"/>
    <x v="4"/>
    <m/>
    <n v="98.15"/>
    <n v="1.19"/>
    <s v="323"/>
    <x v="48"/>
    <x v="5"/>
    <n v="156.5"/>
    <s v="Oct 09"/>
    <n v="49.889663999999996"/>
    <s v="Oct 09 49.89"/>
    <x v="1"/>
    <x v="1"/>
    <x v="1"/>
  </r>
  <r>
    <s v="OtsCC17ROGR_0324"/>
    <x v="4"/>
    <m/>
    <n v="15.5"/>
    <n v="9.85"/>
    <s v="324"/>
    <x v="48"/>
    <x v="5"/>
    <n v="156.25"/>
    <s v="Oct 09"/>
    <n v="49.487328000000005"/>
    <s v="Oct 09 49.49"/>
    <x v="0"/>
    <x v="0"/>
    <x v="4"/>
  </r>
  <r>
    <s v="OtsCC17ROGR_0325"/>
    <x v="4"/>
    <m/>
    <n v="99.63"/>
    <n v="0.68"/>
    <s v="325"/>
    <x v="48"/>
    <x v="5"/>
    <n v="156.25"/>
    <s v="Oct 09"/>
    <n v="49.487328000000005"/>
    <s v="Oct 09 49.49"/>
    <x v="1"/>
    <x v="0"/>
    <x v="0"/>
  </r>
  <r>
    <s v="OtsCC17ROGR_0326"/>
    <x v="4"/>
    <n v="3.8205991189627673"/>
    <n v="99.63"/>
    <n v="0.5"/>
    <s v="326"/>
    <x v="48"/>
    <x v="5"/>
    <n v="156.25"/>
    <s v="Oct 09"/>
    <n v="49.487328000000005"/>
    <s v="Oct 09 49.49"/>
    <x v="1"/>
    <x v="0"/>
    <x v="0"/>
  </r>
  <r>
    <s v="OtsCC17ROGR_0327"/>
    <x v="4"/>
    <n v="9.7637533040159603"/>
    <n v="74.91"/>
    <n v="5.96"/>
    <s v="327"/>
    <x v="48"/>
    <x v="5"/>
    <n v="156.25"/>
    <s v="Oct 09"/>
    <n v="49.487328000000005"/>
    <s v="Oct 09 49.49"/>
    <x v="0"/>
    <x v="0"/>
    <x v="4"/>
  </r>
  <r>
    <s v="OtsCC17ROGR_0328"/>
    <x v="4"/>
    <n v="6.4737929515757999"/>
    <n v="6.64"/>
    <n v="4.08"/>
    <s v="328"/>
    <x v="48"/>
    <x v="5"/>
    <n v="156.25"/>
    <s v="Oct 09"/>
    <n v="49.487328000000005"/>
    <s v="Oct 09 49.49"/>
    <x v="0"/>
    <x v="0"/>
    <x v="4"/>
  </r>
  <r>
    <s v="OtsCC17ROGR_0329"/>
    <x v="4"/>
    <n v="16.449801762200803"/>
    <n v="94.1"/>
    <n v="2.46"/>
    <s v="329"/>
    <x v="48"/>
    <x v="5"/>
    <n v="156.25"/>
    <s v="Oct 09"/>
    <n v="49.487328000000005"/>
    <s v="Oct 09 49.49"/>
    <x v="1"/>
    <x v="0"/>
    <x v="0"/>
  </r>
  <r>
    <s v="OtsCC17ROGR_0330"/>
    <x v="4"/>
    <n v="9.2331145374933534"/>
    <n v="98.15"/>
    <n v="1.1299999999999999"/>
    <s v="330"/>
    <x v="48"/>
    <x v="5"/>
    <n v="156.25"/>
    <s v="Oct 09"/>
    <n v="49.487328000000005"/>
    <s v="Oct 09 49.49"/>
    <x v="1"/>
    <x v="0"/>
    <x v="0"/>
  </r>
  <r>
    <s v="OtsCC17ROGR_0331"/>
    <x v="4"/>
    <n v="19.102995594813837"/>
    <n v="99.63"/>
    <n v="0.21"/>
    <s v="331"/>
    <x v="48"/>
    <x v="5"/>
    <n v="156.25"/>
    <s v="Oct 09"/>
    <n v="49.487328000000005"/>
    <s v="Oct 09 49.49"/>
    <x v="1"/>
    <x v="1"/>
    <x v="1"/>
  </r>
  <r>
    <s v="OtsCC17ROGR_0332"/>
    <x v="4"/>
    <m/>
    <n v="97.42"/>
    <n v="1.33"/>
    <s v="332"/>
    <x v="48"/>
    <x v="0"/>
    <n v="154"/>
    <s v="Oct 09"/>
    <n v="45.866304"/>
    <s v="Oct 09 45.87"/>
    <x v="1"/>
    <x v="0"/>
    <x v="0"/>
  </r>
  <r>
    <s v="OtsCC17ROGR_0333"/>
    <x v="4"/>
    <m/>
    <n v="14.02"/>
    <n v="10.87"/>
    <s v="333"/>
    <x v="48"/>
    <x v="0"/>
    <n v="154"/>
    <s v="Oct 09"/>
    <n v="45.866304"/>
    <s v="Oct 09 45.87"/>
    <x v="0"/>
    <x v="2"/>
    <x v="4"/>
  </r>
  <r>
    <s v="OtsCC17ROGR_0334"/>
    <x v="4"/>
    <n v="12.9475859031516"/>
    <n v="98.52"/>
    <n v="0.52"/>
    <s v="334"/>
    <x v="48"/>
    <x v="0"/>
    <n v="154"/>
    <s v="Oct 09"/>
    <n v="45.866304"/>
    <s v="Oct 09 45.87"/>
    <x v="1"/>
    <x v="3"/>
    <x v="3"/>
  </r>
  <r>
    <s v="OtsCC17ROGR_0335"/>
    <x v="4"/>
    <n v="3.1838325991356395"/>
    <n v="31.73"/>
    <n v="4.32"/>
    <s v="335"/>
    <x v="48"/>
    <x v="0"/>
    <n v="154"/>
    <s v="Oct 09"/>
    <n v="45.866304"/>
    <s v="Oct 09 45.87"/>
    <x v="0"/>
    <x v="3"/>
    <x v="4"/>
  </r>
  <r>
    <s v="OtsCC17ROGR_0336"/>
    <x v="4"/>
    <n v="14.539502202719422"/>
    <n v="1.85"/>
    <n v="0"/>
    <s v="336"/>
    <x v="48"/>
    <x v="0"/>
    <n v="154"/>
    <s v="Oct 09"/>
    <n v="45.866304"/>
    <s v="Oct 09 45.87"/>
    <x v="0"/>
    <x v="0"/>
    <x v="4"/>
  </r>
  <r>
    <s v="OtsCC17ROGR_0337"/>
    <x v="4"/>
    <n v="2.1225550660904262"/>
    <n v="76.010000000000005"/>
    <n v="5.58"/>
    <s v="337"/>
    <x v="48"/>
    <x v="0"/>
    <n v="154"/>
    <s v="Oct 09"/>
    <n v="45.866304"/>
    <s v="Oct 09 45.87"/>
    <x v="0"/>
    <x v="1"/>
    <x v="4"/>
  </r>
  <r>
    <s v="OtsCC17ROGR_0338"/>
    <x v="4"/>
    <n v="8.2779647577526632"/>
    <n v="52.03"/>
    <n v="5.9"/>
    <s v="338"/>
    <x v="48"/>
    <x v="0"/>
    <n v="154"/>
    <s v="Oct 09"/>
    <n v="45.866304"/>
    <s v="Oct 09 45.87"/>
    <x v="0"/>
    <x v="0"/>
    <x v="4"/>
  </r>
  <r>
    <s v="OtsCC17ROGR_0339"/>
    <x v="4"/>
    <n v="0.53063876652260655"/>
    <n v="0"/>
    <n v="0"/>
    <s v="339"/>
    <x v="48"/>
    <x v="0"/>
    <n v="154"/>
    <s v="Oct 09"/>
    <n v="45.866304"/>
    <s v="Oct 09 45.87"/>
    <x v="0"/>
    <x v="3"/>
    <x v="4"/>
  </r>
  <r>
    <s v="OtsCC17ROGR_0340"/>
    <x v="4"/>
    <n v="5.6247709251396296"/>
    <n v="69.37"/>
    <n v="3.72"/>
    <s v="340"/>
    <x v="48"/>
    <x v="0"/>
    <n v="154"/>
    <s v="Oct 09"/>
    <n v="45.866304"/>
    <s v="Oct 09 45.87"/>
    <x v="0"/>
    <x v="1"/>
    <x v="4"/>
  </r>
  <r>
    <s v="OtsCC17ROGR_0341"/>
    <x v="4"/>
    <n v="5.5186431718351088"/>
    <n v="69"/>
    <n v="5.27"/>
    <s v="341"/>
    <x v="48"/>
    <x v="0"/>
    <n v="154"/>
    <s v="Oct 09"/>
    <n v="45.866304"/>
    <s v="Oct 09 45.87"/>
    <x v="0"/>
    <x v="0"/>
    <x v="4"/>
  </r>
  <r>
    <s v="OtsCC17ROGR_0342"/>
    <x v="4"/>
    <n v="0"/>
    <n v="1.85"/>
    <n v="3.08"/>
    <s v="342"/>
    <x v="48"/>
    <x v="0"/>
    <n v="154"/>
    <s v="Oct 09"/>
    <n v="45.866304"/>
    <s v="Oct 09 45.87"/>
    <x v="0"/>
    <x v="1"/>
    <x v="4"/>
  </r>
  <r>
    <s v="OtsCC17ROGR_0343"/>
    <x v="4"/>
    <n v="0.84902202643617064"/>
    <n v="82.66"/>
    <n v="1.28"/>
    <s v="343"/>
    <x v="48"/>
    <x v="0"/>
    <n v="154"/>
    <s v="Oct 09"/>
    <n v="45.866304"/>
    <s v="Oct 09 45.87"/>
    <x v="0"/>
    <x v="1"/>
    <x v="4"/>
  </r>
  <r>
    <s v="OtsCC17ROGR_0344"/>
    <x v="4"/>
    <n v="6.1554096916622374"/>
    <n v="85.24"/>
    <n v="3.56"/>
    <s v="344"/>
    <x v="48"/>
    <x v="0"/>
    <n v="154"/>
    <s v="Oct 09"/>
    <n v="45.866304"/>
    <s v="Oct 09 45.87"/>
    <x v="0"/>
    <x v="1"/>
    <x v="4"/>
  </r>
  <r>
    <s v="OtsCC17ROGR_0345"/>
    <x v="4"/>
    <n v="6.7921762114893651"/>
    <n v="70.48"/>
    <n v="4.12"/>
    <s v="345"/>
    <x v="48"/>
    <x v="0"/>
    <n v="154"/>
    <s v="Oct 09"/>
    <n v="45.866304"/>
    <s v="Oct 09 45.87"/>
    <x v="0"/>
    <x v="3"/>
    <x v="4"/>
  </r>
  <r>
    <s v="OtsCC17ROGR_0346"/>
    <x v="4"/>
    <n v="0.84902202643617064"/>
    <n v="9.23"/>
    <n v="1.56"/>
    <s v="346"/>
    <x v="48"/>
    <x v="0"/>
    <n v="154"/>
    <s v="Oct 09"/>
    <n v="45.866304"/>
    <s v="Oct 09 45.87"/>
    <x v="0"/>
    <x v="0"/>
    <x v="4"/>
  </r>
  <r>
    <s v="OtsCC17ROGR_0347"/>
    <x v="4"/>
    <n v="0.42451101321808532"/>
    <n v="60.89"/>
    <n v="6.93"/>
    <s v="347"/>
    <x v="48"/>
    <x v="0"/>
    <n v="154"/>
    <s v="Oct 09"/>
    <n v="45.866304"/>
    <s v="Oct 09 45.87"/>
    <x v="0"/>
    <x v="1"/>
    <x v="4"/>
  </r>
  <r>
    <s v="OtsCC17ROGR_0348"/>
    <x v="4"/>
    <n v="1.0612775330452131"/>
    <n v="49.08"/>
    <n v="4.1399999999999997"/>
    <s v="348"/>
    <x v="48"/>
    <x v="0"/>
    <n v="154"/>
    <s v="Oct 09"/>
    <n v="45.866304"/>
    <s v="Oct 09 45.87"/>
    <x v="0"/>
    <x v="0"/>
    <x v="4"/>
  </r>
  <r>
    <s v="OtsCC17ROGR_0349"/>
    <x v="4"/>
    <n v="16.98044052872341"/>
    <n v="98.52"/>
    <n v="0.32"/>
    <s v="349"/>
    <x v="48"/>
    <x v="0"/>
    <n v="154"/>
    <s v="Oct 09"/>
    <n v="45.866304"/>
    <s v="Oct 09 45.87"/>
    <x v="1"/>
    <x v="1"/>
    <x v="1"/>
  </r>
  <r>
    <s v="OtsCC17ROGR_0350"/>
    <x v="4"/>
    <n v="10.931158590365694"/>
    <n v="71.59"/>
    <n v="4.1399999999999997"/>
    <s v="350"/>
    <x v="48"/>
    <x v="0"/>
    <n v="154"/>
    <s v="Oct 09"/>
    <n v="45.866304"/>
    <s v="Oct 09 45.87"/>
    <x v="0"/>
    <x v="0"/>
    <x v="4"/>
  </r>
  <r>
    <s v="OtsCC17ROGR_0351"/>
    <x v="4"/>
    <m/>
    <n v="69"/>
    <n v="3.95"/>
    <s v="351"/>
    <x v="49"/>
    <x v="2"/>
    <n v="150"/>
    <s v="Oct 10"/>
    <n v="39.428927999999999"/>
    <s v="Oct 10 39.43"/>
    <x v="0"/>
    <x v="1"/>
    <x v="4"/>
  </r>
  <r>
    <s v="OtsCC17ROGR_0352"/>
    <x v="4"/>
    <m/>
    <n v="74.91"/>
    <n v="5.0599999999999996"/>
    <s v="352"/>
    <x v="49"/>
    <x v="2"/>
    <n v="150"/>
    <s v="Oct 10"/>
    <n v="39.428927999999999"/>
    <s v="Oct 10 39.43"/>
    <x v="0"/>
    <x v="1"/>
    <x v="4"/>
  </r>
  <r>
    <s v="OtsCC17ROGR_0353"/>
    <x v="4"/>
    <n v="2.6531938326130331"/>
    <n v="25.83"/>
    <n v="6.98"/>
    <s v="353"/>
    <x v="49"/>
    <x v="2"/>
    <n v="150"/>
    <s v="Oct 10"/>
    <n v="39.428927999999999"/>
    <s v="Oct 10 39.43"/>
    <x v="0"/>
    <x v="0"/>
    <x v="4"/>
  </r>
  <r>
    <s v="OtsCC17ROGR_0354"/>
    <x v="4"/>
    <n v="5.6247709251396296"/>
    <n v="70.849999999999994"/>
    <n v="4.0199999999999996"/>
    <s v="354"/>
    <x v="49"/>
    <x v="2"/>
    <n v="150"/>
    <s v="Oct 10"/>
    <n v="39.428927999999999"/>
    <s v="Oct 10 39.43"/>
    <x v="0"/>
    <x v="0"/>
    <x v="4"/>
  </r>
  <r>
    <s v="OtsCC17ROGR_0355"/>
    <x v="4"/>
    <n v="2.8654493392220757"/>
    <n v="15.13"/>
    <n v="4.37"/>
    <s v="355"/>
    <x v="49"/>
    <x v="2"/>
    <n v="150"/>
    <s v="Oct 10"/>
    <n v="39.428927999999999"/>
    <s v="Oct 10 39.43"/>
    <x v="0"/>
    <x v="3"/>
    <x v="4"/>
  </r>
  <r>
    <s v="OtsCC17ROGR_0356"/>
    <x v="4"/>
    <n v="3.2899603524401608"/>
    <n v="28.04"/>
    <n v="4.3600000000000003"/>
    <s v="356"/>
    <x v="49"/>
    <x v="2"/>
    <n v="150"/>
    <s v="Oct 10"/>
    <n v="39.428927999999999"/>
    <s v="Oct 10 39.43"/>
    <x v="0"/>
    <x v="1"/>
    <x v="4"/>
  </r>
  <r>
    <s v="OtsCC17ROGR_0357"/>
    <x v="4"/>
    <n v="10.931158590365694"/>
    <n v="0"/>
    <n v="0"/>
    <s v="357"/>
    <x v="49"/>
    <x v="2"/>
    <n v="150"/>
    <s v="Oct 10"/>
    <n v="39.428927999999999"/>
    <s v="Oct 10 39.43"/>
    <x v="0"/>
    <x v="0"/>
    <x v="4"/>
  </r>
  <r>
    <s v="OtsCC17ROGR_0358"/>
    <x v="4"/>
    <n v="10.082136563929526"/>
    <n v="84.87"/>
    <n v="3.17"/>
    <s v="358"/>
    <x v="49"/>
    <x v="2"/>
    <n v="150"/>
    <s v="Oct 10"/>
    <n v="39.428927999999999"/>
    <s v="Oct 10 39.43"/>
    <x v="0"/>
    <x v="1"/>
    <x v="4"/>
  </r>
  <r>
    <s v="OtsCC17ROGR_0359"/>
    <x v="4"/>
    <n v="2.4409383260039901"/>
    <n v="43.17"/>
    <n v="5.6"/>
    <s v="359"/>
    <x v="49"/>
    <x v="2"/>
    <n v="150"/>
    <s v="Oct 10"/>
    <n v="39.428927999999999"/>
    <s v="Oct 10 39.43"/>
    <x v="0"/>
    <x v="0"/>
    <x v="4"/>
  </r>
  <r>
    <s v="OtsCC17ROGR_0360"/>
    <x v="4"/>
    <n v="11.674052863497344"/>
    <n v="98.89"/>
    <n v="0.57999999999999996"/>
    <s v="360"/>
    <x v="49"/>
    <x v="2"/>
    <n v="150"/>
    <s v="Oct 10"/>
    <n v="39.428927999999999"/>
    <s v="Oct 10 39.43"/>
    <x v="1"/>
    <x v="1"/>
    <x v="1"/>
  </r>
  <r>
    <s v="OtsCC17ROGR_0361"/>
    <x v="4"/>
    <n v="10.294392070538569"/>
    <n v="78.97"/>
    <n v="3.8"/>
    <s v="361"/>
    <x v="49"/>
    <x v="2"/>
    <n v="150"/>
    <s v="Oct 10"/>
    <n v="39.428927999999999"/>
    <s v="Oct 10 39.43"/>
    <x v="0"/>
    <x v="0"/>
    <x v="4"/>
  </r>
  <r>
    <s v="OtsCC17ROGR_0362"/>
    <x v="4"/>
    <n v="4.7757488987034593"/>
    <n v="36.53"/>
    <n v="4.8099999999999996"/>
    <s v="362"/>
    <x v="49"/>
    <x v="2"/>
    <n v="150"/>
    <s v="Oct 10"/>
    <n v="39.428927999999999"/>
    <s v="Oct 10 39.43"/>
    <x v="0"/>
    <x v="0"/>
    <x v="4"/>
  </r>
  <r>
    <s v="OtsCC17ROGR_0363"/>
    <x v="4"/>
    <n v="2.9715770925265974"/>
    <n v="90.41"/>
    <n v="2.57"/>
    <s v="363"/>
    <x v="49"/>
    <x v="2"/>
    <n v="150"/>
    <s v="Oct 10"/>
    <n v="39.428927999999999"/>
    <s v="Oct 10 39.43"/>
    <x v="0"/>
    <x v="0"/>
    <x v="4"/>
  </r>
  <r>
    <s v="OtsCC17ROGR_0364"/>
    <x v="4"/>
    <n v="0.63676651982712784"/>
    <n v="68.63"/>
    <n v="6.18"/>
    <s v="364"/>
    <x v="49"/>
    <x v="2"/>
    <n v="150"/>
    <s v="Oct 10"/>
    <n v="39.428927999999999"/>
    <s v="Oct 10 39.43"/>
    <x v="0"/>
    <x v="0"/>
    <x v="4"/>
  </r>
  <r>
    <s v="OtsCC17ROGR_0365"/>
    <x v="4"/>
    <n v="0.74289427313164935"/>
    <n v="44.28"/>
    <n v="6.56"/>
    <s v="365"/>
    <x v="49"/>
    <x v="2"/>
    <n v="150"/>
    <s v="Oct 10"/>
    <n v="39.428927999999999"/>
    <s v="Oct 10 39.43"/>
    <x v="0"/>
    <x v="0"/>
    <x v="4"/>
  </r>
  <r>
    <s v="OtsCC17ROGR_0366"/>
    <x v="4"/>
    <n v="6.898303964793886"/>
    <n v="83.03"/>
    <n v="4.33"/>
    <s v="366"/>
    <x v="49"/>
    <x v="2"/>
    <n v="150"/>
    <s v="Oct 10"/>
    <n v="39.428927999999999"/>
    <s v="Oct 10 39.43"/>
    <x v="0"/>
    <x v="0"/>
    <x v="4"/>
  </r>
  <r>
    <s v="OtsCC17ROGR_0367"/>
    <x v="4"/>
    <m/>
    <n v="38.380000000000003"/>
    <n v="7.75"/>
    <s v="367"/>
    <x v="49"/>
    <x v="1"/>
    <n v="147.4"/>
    <s v="Oct 10"/>
    <n v="35.244633600000007"/>
    <s v="Oct 10 35.24"/>
    <x v="0"/>
    <x v="3"/>
    <x v="4"/>
  </r>
  <r>
    <s v="OtsCC17ROGR_0368"/>
    <x v="4"/>
    <m/>
    <n v="26.2"/>
    <n v="9.1300000000000008"/>
    <s v="368"/>
    <x v="49"/>
    <x v="1"/>
    <n v="147.4"/>
    <s v="Oct 10"/>
    <n v="35.244633600000007"/>
    <s v="Oct 10 35.24"/>
    <x v="0"/>
    <x v="1"/>
    <x v="4"/>
  </r>
  <r>
    <s v="OtsCC17ROGR_0369"/>
    <x v="4"/>
    <n v="10.082136563929526"/>
    <n v="64.94"/>
    <n v="6.81"/>
    <s v="369"/>
    <x v="49"/>
    <x v="1"/>
    <n v="147.4"/>
    <s v="Oct 10"/>
    <n v="35.244633600000007"/>
    <s v="Oct 10 35.24"/>
    <x v="0"/>
    <x v="0"/>
    <x v="4"/>
  </r>
  <r>
    <s v="OtsCC17ROGR_0370"/>
    <x v="4"/>
    <n v="0.95514977974069182"/>
    <n v="76.38"/>
    <n v="3.39"/>
    <s v="370"/>
    <x v="49"/>
    <x v="1"/>
    <n v="147.4"/>
    <s v="Oct 10"/>
    <n v="35.244633600000007"/>
    <s v="Oct 10 35.24"/>
    <x v="0"/>
    <x v="0"/>
    <x v="4"/>
  </r>
  <r>
    <s v="OtsCC17ROGR_0371"/>
    <x v="4"/>
    <n v="2.5470660793085114"/>
    <n v="83.39"/>
    <n v="3.55"/>
    <s v="371"/>
    <x v="49"/>
    <x v="1"/>
    <n v="147.4"/>
    <s v="Oct 10"/>
    <n v="35.244633600000007"/>
    <s v="Oct 10 35.24"/>
    <x v="0"/>
    <x v="3"/>
    <x v="4"/>
  </r>
  <r>
    <s v="OtsCC17ROGR_0372"/>
    <x v="4"/>
    <n v="6.6860484581848434"/>
    <n v="80.81"/>
    <n v="3.89"/>
    <s v="372"/>
    <x v="49"/>
    <x v="1"/>
    <n v="147.4"/>
    <s v="Oct 10"/>
    <n v="35.244633600000007"/>
    <s v="Oct 10 35.24"/>
    <x v="0"/>
    <x v="0"/>
    <x v="4"/>
  </r>
  <r>
    <s v="OtsCC17ROGR_0373"/>
    <x v="4"/>
    <n v="0.63676651982712784"/>
    <n v="80.069999999999993"/>
    <n v="4.17"/>
    <s v="373"/>
    <x v="49"/>
    <x v="1"/>
    <n v="147.4"/>
    <s v="Oct 10"/>
    <n v="35.244633600000007"/>
    <s v="Oct 10 35.24"/>
    <x v="0"/>
    <x v="0"/>
    <x v="4"/>
  </r>
  <r>
    <s v="OtsCC17ROGR_0374"/>
    <x v="4"/>
    <n v="43.087867841635656"/>
    <n v="98.89"/>
    <n v="0.17"/>
    <s v="374"/>
    <x v="49"/>
    <x v="1"/>
    <n v="147.4"/>
    <s v="Oct 10"/>
    <n v="35.244633600000007"/>
    <s v="Oct 10 35.24"/>
    <x v="1"/>
    <x v="1"/>
    <x v="1"/>
  </r>
  <r>
    <s v="OtsCC17ROGR_0375"/>
    <x v="4"/>
    <n v="0.63676651982712784"/>
    <n v="76.75"/>
    <n v="4.01"/>
    <s v="375"/>
    <x v="49"/>
    <x v="1"/>
    <n v="147.4"/>
    <s v="Oct 10"/>
    <n v="35.244633600000007"/>
    <s v="Oct 10 35.24"/>
    <x v="0"/>
    <x v="0"/>
    <x v="4"/>
  </r>
  <r>
    <s v="OtsCC17ROGR_0376"/>
    <x v="4"/>
    <n v="0.84902202643617064"/>
    <n v="78.599999999999994"/>
    <n v="3.92"/>
    <s v="376"/>
    <x v="49"/>
    <x v="1"/>
    <n v="147.4"/>
    <s v="Oct 10"/>
    <n v="35.244633600000007"/>
    <s v="Oct 10 35.24"/>
    <x v="0"/>
    <x v="0"/>
    <x v="4"/>
  </r>
  <r>
    <s v="OtsCC17ROGR_0377"/>
    <x v="4"/>
    <n v="2.2286828193949479"/>
    <n v="69.37"/>
    <n v="3.97"/>
    <s v="377"/>
    <x v="49"/>
    <x v="1"/>
    <n v="147.4"/>
    <s v="Oct 10"/>
    <n v="35.244633600000007"/>
    <s v="Oct 10 35.24"/>
    <x v="0"/>
    <x v="0"/>
    <x v="4"/>
  </r>
  <r>
    <s v="OtsCC17ROGR_0378"/>
    <x v="4"/>
    <n v="1.8432830846684107"/>
    <n v="62.73"/>
    <n v="7.3"/>
    <s v="378"/>
    <x v="49"/>
    <x v="1"/>
    <n v="147.4"/>
    <s v="Oct 10"/>
    <n v="35.244633600000007"/>
    <s v="Oct 10 35.24"/>
    <x v="0"/>
    <x v="3"/>
    <x v="4"/>
  </r>
  <r>
    <s v="OtsCC17ROGR_0379"/>
    <x v="4"/>
    <n v="4.723412904462803"/>
    <n v="75.28"/>
    <n v="5.42"/>
    <s v="379"/>
    <x v="49"/>
    <x v="1"/>
    <n v="147.4"/>
    <s v="Oct 10"/>
    <n v="35.244633600000007"/>
    <s v="Oct 10 35.24"/>
    <x v="0"/>
    <x v="0"/>
    <x v="4"/>
  </r>
  <r>
    <s v="OtsCC17ROGR_0380"/>
    <x v="4"/>
    <n v="8.8707998449667258"/>
    <n v="90.41"/>
    <n v="2.6"/>
    <s v="380"/>
    <x v="49"/>
    <x v="1"/>
    <n v="147.4"/>
    <s v="Oct 10"/>
    <n v="35.244633600000007"/>
    <s v="Oct 10 35.24"/>
    <x v="0"/>
    <x v="0"/>
    <x v="4"/>
  </r>
  <r>
    <s v="OtsCC17ROGR_0381"/>
    <x v="4"/>
    <n v="0.23041038558355134"/>
    <n v="76.010000000000005"/>
    <n v="4.3499999999999996"/>
    <s v="381"/>
    <x v="49"/>
    <x v="1"/>
    <n v="147.4"/>
    <s v="Oct 10"/>
    <n v="35.244633600000007"/>
    <s v="Oct 10 35.24"/>
    <x v="0"/>
    <x v="0"/>
    <x v="4"/>
  </r>
  <r>
    <s v="OtsCC17ROGR_0382"/>
    <x v="4"/>
    <n v="6.9123115675065403"/>
    <n v="0.74"/>
    <n v="5.56"/>
    <s v="382"/>
    <x v="49"/>
    <x v="1"/>
    <n v="147.4"/>
    <s v="Oct 10"/>
    <n v="35.244633600000007"/>
    <s v="Oct 10 35.24"/>
    <x v="0"/>
    <x v="1"/>
    <x v="4"/>
  </r>
  <r>
    <s v="OtsCC17ROGR_0383"/>
    <x v="4"/>
    <n v="0.80643634954242971"/>
    <n v="0.37"/>
    <n v="0"/>
    <s v="383"/>
    <x v="49"/>
    <x v="1"/>
    <n v="147.4"/>
    <s v="Oct 10"/>
    <n v="35.244633600000007"/>
    <s v="Oct 10 35.24"/>
    <x v="0"/>
    <x v="1"/>
    <x v="4"/>
  </r>
  <r>
    <s v="OtsCC17ROGR_0384"/>
    <x v="4"/>
    <n v="8.7614716551426692"/>
    <n v="39.11"/>
    <n v="4.2699999999999996"/>
    <s v="384"/>
    <x v="49"/>
    <x v="1"/>
    <n v="147.4"/>
    <s v="Oct 10"/>
    <n v="35.244633600000007"/>
    <s v="Oct 10 35.24"/>
    <x v="0"/>
    <x v="1"/>
    <x v="4"/>
  </r>
  <r>
    <s v="OtsCC17ROGR_0385"/>
    <x v="4"/>
    <n v="7.1425040666923945"/>
    <n v="4.0599999999999996"/>
    <n v="9.3000000000000007"/>
    <s v="385"/>
    <x v="49"/>
    <x v="1"/>
    <n v="147.4"/>
    <s v="Oct 10"/>
    <n v="35.244633600000007"/>
    <s v="Oct 10 35.24"/>
    <x v="0"/>
    <x v="1"/>
    <x v="4"/>
  </r>
  <r>
    <s v="OtsCC17ROGR_0386"/>
    <x v="4"/>
    <n v="0.47616693777949298"/>
    <n v="28.04"/>
    <n v="4.87"/>
    <s v="386"/>
    <x v="49"/>
    <x v="1"/>
    <n v="147.4"/>
    <s v="Oct 10"/>
    <n v="35.244633600000007"/>
    <s v="Oct 10 35.24"/>
    <x v="0"/>
    <x v="1"/>
    <x v="4"/>
  </r>
  <r>
    <s v="OtsCC17ROGR_0387"/>
    <x v="4"/>
    <n v="0.76186710044718875"/>
    <n v="0"/>
    <n v="0"/>
    <s v="387"/>
    <x v="49"/>
    <x v="1"/>
    <n v="147.4"/>
    <s v="Oct 10"/>
    <n v="35.244633600000007"/>
    <s v="Oct 10 35.24"/>
    <x v="0"/>
    <x v="1"/>
    <x v="4"/>
  </r>
  <r>
    <s v="OtsCC17ROGR_0388"/>
    <x v="4"/>
    <m/>
    <n v="99.63"/>
    <n v="0.64"/>
    <s v="388"/>
    <x v="50"/>
    <x v="3"/>
    <n v="144.19999999999999"/>
    <s v="Oct 11"/>
    <n v="30.094732799999981"/>
    <s v="Oct 11 30.09"/>
    <x v="1"/>
    <x v="0"/>
    <x v="0"/>
  </r>
  <r>
    <s v="OtsCC17ROGR_0389"/>
    <x v="4"/>
    <m/>
    <n v="97.05"/>
    <n v="1.48"/>
    <s v="389"/>
    <x v="50"/>
    <x v="3"/>
    <n v="144.19999999999999"/>
    <s v="Oct 11"/>
    <n v="30.094732799999981"/>
    <s v="Oct 11 30.09"/>
    <x v="1"/>
    <x v="0"/>
    <x v="0"/>
  </r>
  <r>
    <s v="OtsCC17ROGR_0390"/>
    <x v="4"/>
    <n v="2.2856013013415661"/>
    <n v="7.38"/>
    <n v="0.92"/>
    <s v="390"/>
    <x v="50"/>
    <x v="3"/>
    <n v="144.19999999999999"/>
    <s v="Oct 11"/>
    <n v="30.094732799999981"/>
    <s v="Oct 11 30.09"/>
    <x v="0"/>
    <x v="0"/>
    <x v="4"/>
  </r>
  <r>
    <s v="OtsCC17ROGR_0391"/>
    <x v="4"/>
    <n v="8.4757714924749745"/>
    <n v="43.17"/>
    <n v="3.08"/>
    <s v="391"/>
    <x v="50"/>
    <x v="3"/>
    <n v="144.19999999999999"/>
    <s v="Oct 11"/>
    <n v="30.094732799999981"/>
    <s v="Oct 11 30.09"/>
    <x v="0"/>
    <x v="3"/>
    <x v="4"/>
  </r>
  <r>
    <s v="OtsCC17ROGR_0392"/>
    <x v="4"/>
    <n v="7.1425040666923945"/>
    <n v="0.74"/>
    <n v="0"/>
    <s v="392"/>
    <x v="50"/>
    <x v="3"/>
    <n v="144.19999999999999"/>
    <s v="Oct 11"/>
    <n v="30.094732799999981"/>
    <s v="Oct 11 30.09"/>
    <x v="0"/>
    <x v="0"/>
    <x v="4"/>
  </r>
  <r>
    <s v="OtsCC17ROGR_0393"/>
    <x v="4"/>
    <n v="4.2855024400154367"/>
    <n v="14.02"/>
    <n v="5.51"/>
    <s v="393"/>
    <x v="50"/>
    <x v="3"/>
    <n v="144.19999999999999"/>
    <s v="Oct 11"/>
    <n v="30.094732799999981"/>
    <s v="Oct 11 30.09"/>
    <x v="0"/>
    <x v="0"/>
    <x v="4"/>
  </r>
  <r>
    <s v="OtsCC17ROGR_0394"/>
    <x v="4"/>
    <n v="6.856803904024698"/>
    <n v="3.69"/>
    <n v="0.87"/>
    <s v="394"/>
    <x v="50"/>
    <x v="3"/>
    <n v="144.19999999999999"/>
    <s v="Oct 11"/>
    <n v="30.094732799999981"/>
    <s v="Oct 11 30.09"/>
    <x v="0"/>
    <x v="0"/>
    <x v="4"/>
  </r>
  <r>
    <s v="OtsCC17ROGR_0395"/>
    <x v="4"/>
    <n v="7.6186710044718877"/>
    <n v="4.8"/>
    <n v="0"/>
    <s v="395"/>
    <x v="50"/>
    <x v="3"/>
    <n v="144.19999999999999"/>
    <s v="Oct 11"/>
    <n v="30.094732799999981"/>
    <s v="Oct 11 30.09"/>
    <x v="0"/>
    <x v="0"/>
    <x v="4"/>
  </r>
  <r>
    <s v="OtsCC17ROGR_0396"/>
    <x v="4"/>
    <n v="7.7139043920277857"/>
    <n v="70.48"/>
    <n v="1.66"/>
    <s v="396"/>
    <x v="50"/>
    <x v="3"/>
    <n v="144.19999999999999"/>
    <s v="Oct 11"/>
    <n v="30.094732799999981"/>
    <s v="Oct 11 30.09"/>
    <x v="0"/>
    <x v="0"/>
    <x v="4"/>
  </r>
  <r>
    <s v="OtsCC17ROGR_0397"/>
    <x v="4"/>
    <n v="2.0951345262297689"/>
    <n v="0"/>
    <n v="0"/>
    <s v="397"/>
    <x v="50"/>
    <x v="3"/>
    <n v="144.19999999999999"/>
    <s v="Oct 11"/>
    <n v="30.094732799999981"/>
    <s v="Oct 11 30.09"/>
    <x v="0"/>
    <x v="0"/>
    <x v="4"/>
  </r>
  <r>
    <s v="OtsCC17ROGR_0398"/>
    <x v="4"/>
    <n v="6.2854035786893077"/>
    <n v="0"/>
    <n v="0"/>
    <s v="398"/>
    <x v="50"/>
    <x v="3"/>
    <n v="144.19999999999999"/>
    <s v="Oct 11"/>
    <n v="30.094732799999981"/>
    <s v="Oct 11 30.09"/>
    <x v="0"/>
    <x v="0"/>
    <x v="4"/>
  </r>
  <r>
    <s v="OtsCC17ROGR_0399"/>
    <x v="4"/>
    <n v="9.1424052053662646"/>
    <n v="0"/>
    <n v="0"/>
    <s v="399"/>
    <x v="50"/>
    <x v="3"/>
    <n v="144.19999999999999"/>
    <s v="Oct 11"/>
    <n v="30.094732799999981"/>
    <s v="Oct 11 30.09"/>
    <x v="0"/>
    <x v="1"/>
    <x v="4"/>
  </r>
  <r>
    <s v="OtsCC17ROGR_0400"/>
    <x v="4"/>
    <n v="2.1903679137856673"/>
    <n v="0"/>
    <n v="0"/>
    <s v="400"/>
    <x v="50"/>
    <x v="3"/>
    <n v="144.19999999999999"/>
    <s v="Oct 11"/>
    <n v="30.094732799999981"/>
    <s v="Oct 11 30.09"/>
    <x v="0"/>
    <x v="3"/>
    <x v="4"/>
  </r>
  <r>
    <s v="OtsCC17ROGR_0401"/>
    <x v="4"/>
    <n v="2.0951345262297689"/>
    <n v="76.010000000000005"/>
    <n v="3.73"/>
    <s v="401"/>
    <x v="50"/>
    <x v="3"/>
    <n v="144.19999999999999"/>
    <s v="Oct 11"/>
    <n v="30.094732799999981"/>
    <s v="Oct 11 30.09"/>
    <x v="0"/>
    <x v="1"/>
    <x v="4"/>
  </r>
  <r>
    <s v="OtsCC17ROGR_0402"/>
    <x v="4"/>
    <n v="1.6189675884502763"/>
    <n v="73.06"/>
    <n v="2.92"/>
    <s v="402"/>
    <x v="50"/>
    <x v="3"/>
    <n v="144.19999999999999"/>
    <s v="Oct 11"/>
    <n v="30.094732799999981"/>
    <s v="Oct 11 30.09"/>
    <x v="0"/>
    <x v="3"/>
    <x v="4"/>
  </r>
  <r>
    <s v="OtsCC17ROGR_0403"/>
    <x v="4"/>
    <n v="2.9522350142328566"/>
    <n v="0"/>
    <n v="13.33"/>
    <s v="403"/>
    <x v="50"/>
    <x v="3"/>
    <n v="144.19999999999999"/>
    <s v="Oct 11"/>
    <n v="30.094732799999981"/>
    <s v="Oct 11 30.09"/>
    <x v="0"/>
    <x v="3"/>
    <x v="4"/>
  </r>
  <r>
    <s v="OtsCC17ROGR_0404"/>
    <x v="4"/>
    <n v="2.1903679137856673"/>
    <n v="98.52"/>
    <n v="0.38"/>
    <s v="404"/>
    <x v="50"/>
    <x v="3"/>
    <n v="144.19999999999999"/>
    <s v="Oct 11"/>
    <n v="30.094732799999981"/>
    <s v="Oct 11 30.09"/>
    <x v="1"/>
    <x v="1"/>
    <x v="1"/>
  </r>
  <r>
    <s v="OtsCC17ROGR_0405"/>
    <x v="4"/>
    <n v="17.046776372505846"/>
    <n v="98.89"/>
    <n v="0.34"/>
    <s v="405"/>
    <x v="50"/>
    <x v="3"/>
    <n v="144.19999999999999"/>
    <s v="Oct 11"/>
    <n v="30.094732799999981"/>
    <s v="Oct 11 30.09"/>
    <x v="1"/>
    <x v="1"/>
    <x v="1"/>
  </r>
  <r>
    <s v="OtsCC17ROGR_0406"/>
    <x v="4"/>
    <n v="1.9046677511179719"/>
    <n v="93.36"/>
    <n v="0.97"/>
    <s v="406"/>
    <x v="50"/>
    <x v="3"/>
    <n v="144.19999999999999"/>
    <s v="Oct 11"/>
    <n v="30.094732799999981"/>
    <s v="Oct 11 30.09"/>
    <x v="1"/>
    <x v="3"/>
    <x v="3"/>
  </r>
  <r>
    <s v="OtsCC17ROGR_0407"/>
    <x v="4"/>
    <n v="4.3807358275713346"/>
    <n v="0.37"/>
    <n v="0"/>
    <s v="407"/>
    <x v="50"/>
    <x v="3"/>
    <n v="144.19999999999999"/>
    <s v="Oct 11"/>
    <n v="30.094732799999981"/>
    <s v="Oct 11 30.09"/>
    <x v="0"/>
    <x v="0"/>
    <x v="4"/>
  </r>
  <r>
    <s v="OtsCC17ROGR_0408"/>
    <x v="4"/>
    <n v="5.8092366409098135"/>
    <n v="46.13"/>
    <n v="5.9"/>
    <s v="408"/>
    <x v="50"/>
    <x v="3"/>
    <n v="144.19999999999999"/>
    <s v="Oct 11"/>
    <n v="30.094732799999981"/>
    <s v="Oct 11 30.09"/>
    <x v="0"/>
    <x v="1"/>
    <x v="4"/>
  </r>
  <r>
    <s v="OtsCC17ROGR_0409"/>
    <x v="4"/>
    <n v="35.331586783238379"/>
    <n v="97.05"/>
    <n v="0.1"/>
    <s v="409"/>
    <x v="50"/>
    <x v="3"/>
    <n v="144.19999999999999"/>
    <s v="Oct 11"/>
    <n v="30.094732799999981"/>
    <s v="Oct 11 30.09"/>
    <x v="1"/>
    <x v="1"/>
    <x v="1"/>
  </r>
  <r>
    <s v="OtsCC17ROGR_0410"/>
    <x v="4"/>
    <n v="6.6135613437339469"/>
    <n v="98.52"/>
    <n v="0.61"/>
    <s v="410"/>
    <x v="50"/>
    <x v="6"/>
    <n v="140"/>
    <s v="Oct 11"/>
    <n v="23.335488000000002"/>
    <s v="Oct 11 23.34"/>
    <x v="1"/>
    <x v="1"/>
    <x v="1"/>
  </r>
  <r>
    <s v="OtsCC17ROGR_0411"/>
    <x v="4"/>
    <m/>
    <n v="81.92"/>
    <n v="3.87"/>
    <s v="411"/>
    <x v="50"/>
    <x v="6"/>
    <n v="140"/>
    <s v="Oct 11"/>
    <n v="23.335488000000002"/>
    <s v="Oct 11 23.34"/>
    <x v="0"/>
    <x v="1"/>
    <x v="4"/>
  </r>
  <r>
    <s v="OtsCC17ROGR_0412"/>
    <x v="4"/>
    <n v="3.9998022773477411"/>
    <n v="93.36"/>
    <n v="0.68"/>
    <s v="412"/>
    <x v="50"/>
    <x v="6"/>
    <n v="140"/>
    <s v="Oct 11"/>
    <n v="23.335488000000002"/>
    <s v="Oct 11 23.34"/>
    <x v="1"/>
    <x v="1"/>
    <x v="1"/>
  </r>
  <r>
    <s v="OtsCC17ROGR_0413"/>
    <x v="4"/>
    <n v="2.7617682391210594"/>
    <n v="0"/>
    <n v="0"/>
    <s v="413"/>
    <x v="50"/>
    <x v="6"/>
    <n v="140"/>
    <s v="Oct 11"/>
    <n v="23.335488000000002"/>
    <s v="Oct 11 23.34"/>
    <x v="0"/>
    <x v="0"/>
    <x v="4"/>
  </r>
  <r>
    <s v="OtsCC17ROGR_0414"/>
    <x v="4"/>
    <n v="1.4285008133384789"/>
    <n v="1.85"/>
    <n v="7.14"/>
    <s v="414"/>
    <x v="50"/>
    <x v="6"/>
    <n v="140"/>
    <s v="Oct 11"/>
    <n v="23.335488000000002"/>
    <s v="Oct 11 23.34"/>
    <x v="0"/>
    <x v="0"/>
    <x v="4"/>
  </r>
  <r>
    <s v="OtsCC17ROGR_0415"/>
    <x v="4"/>
    <n v="0.95233387555898596"/>
    <n v="0.37"/>
    <n v="10"/>
    <s v="415"/>
    <x v="50"/>
    <x v="6"/>
    <n v="140"/>
    <s v="Oct 11"/>
    <n v="23.335488000000002"/>
    <s v="Oct 11 23.34"/>
    <x v="0"/>
    <x v="1"/>
    <x v="4"/>
  </r>
  <r>
    <s v="OtsCC17ROGR_0416"/>
    <x v="4"/>
    <n v="5.0473695404626255"/>
    <n v="98.89"/>
    <n v="0.14000000000000001"/>
    <s v="416"/>
    <x v="50"/>
    <x v="6"/>
    <n v="140"/>
    <s v="Oct 11"/>
    <n v="23.335488000000002"/>
    <s v="Oct 11 23.34"/>
    <x v="1"/>
    <x v="1"/>
    <x v="4"/>
  </r>
  <r>
    <s v="OtsCC17ROGR_0417"/>
    <x v="4"/>
    <n v="0.95233387555898596"/>
    <n v="2.95"/>
    <n v="4.63"/>
    <s v="417"/>
    <x v="50"/>
    <x v="6"/>
    <n v="140"/>
    <s v="Oct 11"/>
    <n v="23.335488000000002"/>
    <s v="Oct 11 23.34"/>
    <x v="0"/>
    <x v="1"/>
    <x v="4"/>
  </r>
  <r>
    <s v="OtsCC17ROGR_0418"/>
    <x v="4"/>
    <m/>
    <n v="96.68"/>
    <n v="1.4"/>
    <s v="418"/>
    <x v="51"/>
    <x v="4"/>
    <n v="155.5"/>
    <s v="Oct 13"/>
    <n v="48.280320000000003"/>
    <s v="Oct 13 48.28"/>
    <x v="1"/>
    <x v="1"/>
    <x v="1"/>
  </r>
  <r>
    <s v="OtsCC17ROGR_0419"/>
    <x v="4"/>
    <m/>
    <n v="99.26"/>
    <n v="1.1499999999999999"/>
    <s v="419"/>
    <x v="51"/>
    <x v="4"/>
    <n v="155.5"/>
    <s v="Oct 13"/>
    <n v="48.280320000000003"/>
    <s v="Oct 13 48.28"/>
    <x v="1"/>
    <x v="0"/>
    <x v="0"/>
  </r>
  <r>
    <s v="OtsCC17ROGR_0420"/>
    <x v="4"/>
    <n v="9.2376385929221652"/>
    <n v="99.26"/>
    <n v="0.49"/>
    <s v="420"/>
    <x v="51"/>
    <x v="4"/>
    <n v="155.5"/>
    <s v="Oct 13"/>
    <n v="48.280320000000003"/>
    <s v="Oct 13 48.28"/>
    <x v="0"/>
    <x v="1"/>
    <x v="4"/>
  </r>
  <r>
    <s v="OtsCC17ROGR_0421"/>
    <x v="4"/>
    <n v="7.4282042293600901"/>
    <n v="98.89"/>
    <n v="0.64"/>
    <s v="421"/>
    <x v="51"/>
    <x v="4"/>
    <n v="155.5"/>
    <s v="Oct 13"/>
    <n v="48.280320000000003"/>
    <s v="Oct 13 48.28"/>
    <x v="1"/>
    <x v="1"/>
    <x v="1"/>
  </r>
  <r>
    <s v="OtsCC17ROGR_0422"/>
    <x v="4"/>
    <n v="9.6185721431457587"/>
    <n v="88.56"/>
    <n v="1.07"/>
    <s v="422"/>
    <x v="51"/>
    <x v="4"/>
    <n v="155.5"/>
    <s v="Oct 13"/>
    <n v="48.280320000000003"/>
    <s v="Oct 13 48.28"/>
    <x v="0"/>
    <x v="1"/>
    <x v="4"/>
  </r>
  <r>
    <s v="OtsCC17ROGR_0423"/>
    <x v="4"/>
    <n v="7.6186710044718877"/>
    <n v="44.65"/>
    <n v="4.28"/>
    <s v="423"/>
    <x v="51"/>
    <x v="4"/>
    <n v="155.5"/>
    <s v="Oct 13"/>
    <n v="48.280320000000003"/>
    <s v="Oct 13 48.28"/>
    <x v="0"/>
    <x v="1"/>
    <x v="4"/>
  </r>
  <r>
    <s v="OtsCC17ROGR_0424"/>
    <x v="4"/>
    <n v="1.1428006506707831"/>
    <n v="34.32"/>
    <n v="6.03"/>
    <s v="424"/>
    <x v="51"/>
    <x v="4"/>
    <n v="155.5"/>
    <s v="Oct 13"/>
    <n v="48.280320000000003"/>
    <s v="Oct 13 48.28"/>
    <x v="0"/>
    <x v="0"/>
    <x v="4"/>
  </r>
  <r>
    <s v="OtsCC17ROGR_0425"/>
    <x v="4"/>
    <n v="8.7614716551426692"/>
    <n v="99.26"/>
    <n v="0.22"/>
    <s v="425"/>
    <x v="51"/>
    <x v="4"/>
    <n v="155.5"/>
    <s v="Oct 13"/>
    <n v="48.280320000000003"/>
    <s v="Oct 13 48.28"/>
    <x v="0"/>
    <x v="1"/>
    <x v="4"/>
  </r>
  <r>
    <s v="OtsCC17ROGR_0426"/>
    <x v="4"/>
    <n v="4.8569027653508279"/>
    <n v="0"/>
    <n v="0"/>
    <s v="426"/>
    <x v="51"/>
    <x v="4"/>
    <n v="155.5"/>
    <s v="Oct 13"/>
    <n v="48.280320000000003"/>
    <s v="Oct 13 48.28"/>
    <x v="0"/>
    <x v="1"/>
    <x v="4"/>
  </r>
  <r>
    <s v="OtsCC17ROGR_0427"/>
    <x v="4"/>
    <n v="2.4760680764533634"/>
    <n v="2.58"/>
    <n v="2.17"/>
    <s v="427"/>
    <x v="51"/>
    <x v="4"/>
    <n v="155.5"/>
    <s v="Oct 13"/>
    <n v="48.280320000000003"/>
    <s v="Oct 13 48.28"/>
    <x v="0"/>
    <x v="1"/>
    <x v="4"/>
  </r>
  <r>
    <s v="OtsCC17ROGR_0428"/>
    <x v="4"/>
    <n v="5.0473695404626255"/>
    <n v="11.07"/>
    <n v="4.2300000000000004"/>
    <s v="428"/>
    <x v="51"/>
    <x v="4"/>
    <n v="155.5"/>
    <s v="Oct 13"/>
    <n v="48.280320000000003"/>
    <s v="Oct 13 48.28"/>
    <x v="0"/>
    <x v="1"/>
    <x v="4"/>
  </r>
  <r>
    <s v="OtsCC17ROGR_0429"/>
    <x v="4"/>
    <n v="3.2379351769005527"/>
    <n v="99.26"/>
    <n v="0.19"/>
    <s v="429"/>
    <x v="51"/>
    <x v="4"/>
    <n v="155.5"/>
    <s v="Oct 13"/>
    <n v="48.280320000000003"/>
    <s v="Oct 13 48.28"/>
    <x v="1"/>
    <x v="0"/>
    <x v="1"/>
  </r>
  <r>
    <s v="OtsCC17ROGR_0430"/>
    <x v="4"/>
    <n v="4.1885888510314997"/>
    <n v="0.74"/>
    <n v="0"/>
    <s v="430"/>
    <x v="51"/>
    <x v="4"/>
    <n v="155.5"/>
    <s v="Oct 13"/>
    <n v="48.280320000000003"/>
    <s v="Oct 13 48.28"/>
    <x v="0"/>
    <x v="0"/>
    <x v="4"/>
  </r>
  <r>
    <s v="OtsCC17ROGR_0431"/>
    <x v="4"/>
    <n v="6.6663371289129021"/>
    <n v="1.85"/>
    <n v="1.69"/>
    <s v="431"/>
    <x v="51"/>
    <x v="4"/>
    <n v="155.5"/>
    <s v="Oct 13"/>
    <n v="48.280320000000003"/>
    <s v="Oct 13 48.28"/>
    <x v="0"/>
    <x v="0"/>
    <x v="4"/>
  </r>
  <r>
    <s v="OtsCC17ROGR_0432"/>
    <x v="5"/>
    <m/>
    <n v="90.41"/>
    <n v="1.36"/>
    <s v="432"/>
    <x v="52"/>
    <x v="5"/>
    <n v="156.25"/>
    <s v="Oct 16"/>
    <n v="49.487328000000005"/>
    <s v="Oct 16 49.49"/>
    <x v="1"/>
    <x v="0"/>
    <x v="0"/>
  </r>
  <r>
    <s v="OtsCC17ROGR_0433"/>
    <x v="5"/>
    <m/>
    <n v="8.49"/>
    <n v="8.4499999999999993"/>
    <s v="433"/>
    <x v="52"/>
    <x v="5"/>
    <n v="156.25"/>
    <s v="Oct 16"/>
    <n v="49.487328000000005"/>
    <s v="Oct 16 49.49"/>
    <x v="0"/>
    <x v="0"/>
    <x v="4"/>
  </r>
  <r>
    <s v="OtsCC17ROGR_0434"/>
    <x v="5"/>
    <m/>
    <n v="24.35"/>
    <n v="8.74"/>
    <s v="434"/>
    <x v="52"/>
    <x v="0"/>
    <n v="154"/>
    <s v="Oct 16"/>
    <n v="45.866304"/>
    <s v="Oct 16 45.87"/>
    <x v="0"/>
    <x v="0"/>
    <x v="4"/>
  </r>
  <r>
    <s v="OtsCC17ROGR_0435"/>
    <x v="5"/>
    <m/>
    <n v="44.65"/>
    <n v="6.96"/>
    <s v="435"/>
    <x v="52"/>
    <x v="0"/>
    <n v="154"/>
    <s v="Oct 16"/>
    <n v="45.866304"/>
    <s v="Oct 16 45.87"/>
    <x v="0"/>
    <x v="3"/>
    <x v="4"/>
  </r>
  <r>
    <s v="OtsCC17ROGR_0436"/>
    <x v="5"/>
    <n v="3.2379351769005527"/>
    <n v="0.74"/>
    <n v="0"/>
    <s v="436"/>
    <x v="52"/>
    <x v="0"/>
    <n v="154"/>
    <s v="Oct 16"/>
    <n v="45.866304"/>
    <s v="Oct 16 45.87"/>
    <x v="0"/>
    <x v="0"/>
    <x v="4"/>
  </r>
  <r>
    <s v="OtsCC17ROGR_0437"/>
    <x v="5"/>
    <n v="6.7615705164688"/>
    <n v="94.46"/>
    <n v="2.2200000000000002"/>
    <s v="437"/>
    <x v="52"/>
    <x v="0"/>
    <n v="154"/>
    <s v="Oct 16"/>
    <n v="45.866304"/>
    <s v="Oct 16 45.87"/>
    <x v="1"/>
    <x v="1"/>
    <x v="1"/>
  </r>
  <r>
    <s v="OtsCC17ROGR_0438"/>
    <x v="5"/>
    <n v="1.7142009760061745"/>
    <n v="2.95"/>
    <n v="0"/>
    <s v="438"/>
    <x v="52"/>
    <x v="0"/>
    <n v="154"/>
    <s v="Oct 16"/>
    <n v="45.866304"/>
    <s v="Oct 16 45.87"/>
    <x v="0"/>
    <x v="0"/>
    <x v="4"/>
  </r>
  <r>
    <s v="OtsCC17ROGR_0439"/>
    <x v="5"/>
    <n v="6.2854035786893077"/>
    <n v="98.89"/>
    <n v="0.37"/>
    <s v="439"/>
    <x v="52"/>
    <x v="0"/>
    <n v="154"/>
    <s v="Oct 16"/>
    <n v="45.866304"/>
    <s v="Oct 16 45.87"/>
    <x v="1"/>
    <x v="1"/>
    <x v="1"/>
  </r>
  <r>
    <s v="OtsCC17ROGR_0440"/>
    <x v="5"/>
    <n v="1.4285008133384789"/>
    <n v="50.55"/>
    <n v="2.81"/>
    <s v="440"/>
    <x v="52"/>
    <x v="0"/>
    <n v="154"/>
    <s v="Oct 16"/>
    <n v="45.866304"/>
    <s v="Oct 16 45.87"/>
    <x v="0"/>
    <x v="0"/>
    <x v="4"/>
  </r>
  <r>
    <s v="OtsCC17ROGR_0441"/>
    <x v="5"/>
    <n v="0.76186710044718875"/>
    <n v="0"/>
    <n v="0"/>
    <s v="441"/>
    <x v="52"/>
    <x v="0"/>
    <n v="154"/>
    <s v="Oct 16"/>
    <n v="45.866304"/>
    <s v="Oct 16 45.87"/>
    <x v="0"/>
    <x v="3"/>
    <x v="4"/>
  </r>
  <r>
    <s v="OtsCC17ROGR_0442"/>
    <x v="5"/>
    <n v="1.0475672631148845"/>
    <n v="0.37"/>
    <n v="0"/>
    <s v="442"/>
    <x v="52"/>
    <x v="0"/>
    <n v="154"/>
    <s v="Oct 16"/>
    <n v="45.866304"/>
    <s v="Oct 16 45.87"/>
    <x v="0"/>
    <x v="0"/>
    <x v="4"/>
  </r>
  <r>
    <s v="OtsCC17ROGR_0443"/>
    <x v="5"/>
    <n v="11.713706669375528"/>
    <n v="81.180000000000007"/>
    <n v="3.36"/>
    <s v="443"/>
    <x v="52"/>
    <x v="0"/>
    <n v="154"/>
    <s v="Oct 16"/>
    <n v="45.866304"/>
    <s v="Oct 16 45.87"/>
    <x v="0"/>
    <x v="0"/>
    <x v="4"/>
  </r>
  <r>
    <s v="OtsCC17ROGR_0444"/>
    <x v="5"/>
    <n v="10.761372793816541"/>
    <n v="16.97"/>
    <n v="7.63"/>
    <s v="444"/>
    <x v="52"/>
    <x v="0"/>
    <n v="154"/>
    <s v="Oct 16"/>
    <n v="45.866304"/>
    <s v="Oct 16 45.87"/>
    <x v="0"/>
    <x v="0"/>
    <x v="4"/>
  </r>
  <r>
    <s v="OtsCC17ROGR_0445"/>
    <x v="5"/>
    <n v="6.7615705164688"/>
    <n v="99.26"/>
    <n v="0.18"/>
    <s v="445"/>
    <x v="52"/>
    <x v="0"/>
    <n v="154"/>
    <s v="Oct 16"/>
    <n v="45.866304"/>
    <s v="Oct 16 45.87"/>
    <x v="1"/>
    <x v="1"/>
    <x v="1"/>
  </r>
  <r>
    <s v="OtsCC17ROGR_0446"/>
    <x v="5"/>
    <m/>
    <n v="67.53"/>
    <n v="5.25"/>
    <s v="446"/>
    <x v="53"/>
    <x v="2"/>
    <n v="150"/>
    <s v="Oct 17"/>
    <n v="39.428927999999999"/>
    <s v="Oct 17 39.43"/>
    <x v="0"/>
    <x v="1"/>
    <x v="4"/>
  </r>
  <r>
    <s v="OtsCC17ROGR_0447"/>
    <x v="5"/>
    <m/>
    <n v="99.26"/>
    <n v="0.66"/>
    <s v="447"/>
    <x v="53"/>
    <x v="2"/>
    <n v="150"/>
    <s v="Oct 17"/>
    <n v="39.428927999999999"/>
    <s v="Oct 17 39.43"/>
    <x v="1"/>
    <x v="0"/>
    <x v="0"/>
  </r>
  <r>
    <s v="OtsCC17ROGR_0448"/>
    <x v="5"/>
    <n v="13.999307970717092"/>
    <n v="0"/>
    <n v="0"/>
    <s v="448"/>
    <x v="53"/>
    <x v="2"/>
    <n v="150"/>
    <s v="Oct 17"/>
    <n v="39.428927999999999"/>
    <s v="Oct 17 39.43"/>
    <x v="0"/>
    <x v="3"/>
    <x v="4"/>
  </r>
  <r>
    <s v="OtsCC17ROGR_0449"/>
    <x v="5"/>
    <n v="5.7140032533539156"/>
    <n v="0"/>
    <n v="0"/>
    <s v="449"/>
    <x v="53"/>
    <x v="2"/>
    <n v="150"/>
    <s v="Oct 17"/>
    <n v="39.428927999999999"/>
    <s v="Oct 17 39.43"/>
    <x v="0"/>
    <x v="3"/>
    <x v="4"/>
  </r>
  <r>
    <s v="OtsCC17ROGR_0450"/>
    <x v="5"/>
    <n v="29.540574002011628"/>
    <n v="34.69"/>
    <n v="1.79"/>
    <s v="450"/>
    <x v="53"/>
    <x v="2"/>
    <n v="150"/>
    <s v="Oct 17"/>
    <n v="39.428927999999999"/>
    <s v="Oct 17 39.43"/>
    <x v="0"/>
    <x v="0"/>
    <x v="4"/>
  </r>
  <r>
    <s v="OtsCC17ROGR_0451"/>
    <x v="5"/>
    <m/>
    <n v="99.63"/>
    <n v="0.33"/>
    <s v="451"/>
    <x v="53"/>
    <x v="1"/>
    <n v="147.4"/>
    <s v="Oct 17"/>
    <n v="35.244633600000007"/>
    <s v="Oct 17 35.24"/>
    <x v="1"/>
    <x v="0"/>
    <x v="0"/>
  </r>
  <r>
    <s v="OtsCC17ROGR_0452"/>
    <x v="5"/>
    <m/>
    <n v="52.4"/>
    <n v="6.36"/>
    <s v="452"/>
    <x v="53"/>
    <x v="1"/>
    <n v="147.4"/>
    <s v="Oct 17"/>
    <n v="35.244633600000007"/>
    <s v="Oct 17 35.24"/>
    <x v="0"/>
    <x v="0"/>
    <x v="4"/>
  </r>
  <r>
    <s v="OtsCC17ROGR_0453"/>
    <x v="5"/>
    <n v="2.4760680764533634"/>
    <n v="0.37"/>
    <n v="4.76"/>
    <s v="453"/>
    <x v="53"/>
    <x v="1"/>
    <n v="147.4"/>
    <s v="Oct 17"/>
    <n v="35.244633600000007"/>
    <s v="Oct 17 35.24"/>
    <x v="0"/>
    <x v="1"/>
    <x v="4"/>
  </r>
  <r>
    <s v="OtsCC17ROGR_0454"/>
    <x v="5"/>
    <n v="9.1424052053662646"/>
    <n v="1.1100000000000001"/>
    <n v="2.13"/>
    <s v="454"/>
    <x v="53"/>
    <x v="1"/>
    <n v="147.4"/>
    <s v="Oct 17"/>
    <n v="35.244633600000007"/>
    <s v="Oct 17 35.24"/>
    <x v="0"/>
    <x v="1"/>
    <x v="4"/>
  </r>
  <r>
    <s v="OtsCC17ROGR_0455"/>
    <x v="5"/>
    <n v="0.85710048800308725"/>
    <n v="0"/>
    <n v="0"/>
    <s v="455"/>
    <x v="53"/>
    <x v="1"/>
    <n v="147.4"/>
    <s v="Oct 17"/>
    <n v="35.244633600000007"/>
    <s v="Oct 17 35.24"/>
    <x v="0"/>
    <x v="3"/>
    <x v="4"/>
  </r>
  <r>
    <s v="OtsCC17ROGR_0456"/>
    <x v="5"/>
    <n v="14.285008133384789"/>
    <n v="99.63"/>
    <n v="0.28000000000000003"/>
    <s v="456"/>
    <x v="53"/>
    <x v="1"/>
    <n v="147.4"/>
    <s v="Oct 17"/>
    <n v="35.244633600000007"/>
    <s v="Oct 17 35.24"/>
    <x v="1"/>
    <x v="1"/>
    <x v="1"/>
  </r>
  <r>
    <s v="OtsCC17ROGR_0457"/>
    <x v="5"/>
    <m/>
    <n v="14.02"/>
    <n v="7"/>
    <s v="457"/>
    <x v="54"/>
    <x v="3"/>
    <n v="144.19999999999999"/>
    <s v="Oct 18"/>
    <n v="30.094732799999981"/>
    <s v="Oct 18 30.09"/>
    <x v="0"/>
    <x v="3"/>
    <x v="4"/>
  </r>
  <r>
    <s v="OtsCC17ROGR_0458"/>
    <x v="5"/>
    <m/>
    <n v="8.86"/>
    <n v="12.72"/>
    <s v="458"/>
    <x v="54"/>
    <x v="3"/>
    <n v="144.19999999999999"/>
    <s v="Oct 18"/>
    <n v="30.094732799999981"/>
    <s v="Oct 18 30.09"/>
    <x v="0"/>
    <x v="2"/>
    <x v="4"/>
  </r>
  <r>
    <s v="OtsCC17ROGR_0459"/>
    <x v="5"/>
    <n v="10.189972468481148"/>
    <n v="18.079999999999998"/>
    <n v="3.99"/>
    <s v="459"/>
    <x v="54"/>
    <x v="3"/>
    <n v="144.19999999999999"/>
    <s v="Oct 18"/>
    <n v="30.094732799999981"/>
    <s v="Oct 18 30.09"/>
    <x v="0"/>
    <x v="1"/>
    <x v="4"/>
  </r>
  <r>
    <s v="OtsCC17ROGR_0460"/>
    <x v="5"/>
    <n v="1.6189675884502763"/>
    <n v="0"/>
    <n v="0"/>
    <s v="460"/>
    <x v="54"/>
    <x v="3"/>
    <n v="144.19999999999999"/>
    <s v="Oct 18"/>
    <n v="30.094732799999981"/>
    <s v="Oct 18 30.09"/>
    <x v="0"/>
    <x v="0"/>
    <x v="4"/>
  </r>
  <r>
    <s v="OtsCC17ROGR_0461"/>
    <x v="5"/>
    <n v="4.8569027653508279"/>
    <n v="61.25"/>
    <n v="1.84"/>
    <s v="461"/>
    <x v="54"/>
    <x v="3"/>
    <n v="144.19999999999999"/>
    <s v="Oct 18"/>
    <n v="30.094732799999981"/>
    <s v="Oct 18 30.09"/>
    <x v="0"/>
    <x v="1"/>
    <x v="4"/>
  </r>
  <r>
    <s v="OtsCC17ROGR_0462"/>
    <x v="5"/>
    <n v="1.4285008133384789"/>
    <n v="88.56"/>
    <n v="1.75"/>
    <s v="462"/>
    <x v="54"/>
    <x v="3"/>
    <n v="144.19999999999999"/>
    <s v="Oct 18"/>
    <n v="30.094732799999981"/>
    <s v="Oct 18 30.09"/>
    <x v="0"/>
    <x v="1"/>
    <x v="4"/>
  </r>
  <r>
    <s v="OtsCC17ROGR_0463"/>
    <x v="5"/>
    <n v="5.5235364782421188"/>
    <n v="0.37"/>
    <n v="0"/>
    <s v="463"/>
    <x v="54"/>
    <x v="3"/>
    <n v="144.19999999999999"/>
    <s v="Oct 18"/>
    <n v="30.094732799999981"/>
    <s v="Oct 18 30.09"/>
    <x v="0"/>
    <x v="3"/>
    <x v="4"/>
  </r>
  <r>
    <s v="OtsCC17ROGR_0464"/>
    <x v="5"/>
    <n v="5.0473695404626255"/>
    <n v="98.15"/>
    <n v="0.52"/>
    <s v="464"/>
    <x v="54"/>
    <x v="3"/>
    <n v="144.19999999999999"/>
    <s v="Oct 18"/>
    <n v="30.094732799999981"/>
    <s v="Oct 18 30.09"/>
    <x v="1"/>
    <x v="1"/>
    <x v="1"/>
  </r>
  <r>
    <s v="OtsCC17ROGR_0465"/>
    <x v="5"/>
    <n v="7.2377374542482924"/>
    <n v="78.599999999999994"/>
    <n v="3.08"/>
    <s v="465"/>
    <x v="54"/>
    <x v="3"/>
    <n v="144.19999999999999"/>
    <s v="Oct 18"/>
    <n v="30.094732799999981"/>
    <s v="Oct 18 30.09"/>
    <x v="0"/>
    <x v="1"/>
    <x v="4"/>
  </r>
  <r>
    <s v="OtsCC17ROGR_0466"/>
    <x v="5"/>
    <n v="5.333069703130322"/>
    <n v="74.91"/>
    <n v="2.09"/>
    <s v="466"/>
    <x v="54"/>
    <x v="3"/>
    <n v="144.19999999999999"/>
    <s v="Oct 18"/>
    <n v="30.094732799999981"/>
    <s v="Oct 18 30.09"/>
    <x v="0"/>
    <x v="3"/>
    <x v="4"/>
  </r>
  <r>
    <s v="OtsCC17ROGR_0467"/>
    <x v="5"/>
    <m/>
    <n v="72.69"/>
    <n v="4.21"/>
    <s v="467"/>
    <x v="54"/>
    <x v="6"/>
    <n v="140"/>
    <s v="Oct 18"/>
    <n v="23.335488000000002"/>
    <s v="Oct 18 23.34"/>
    <x v="0"/>
    <x v="1"/>
    <x v="4"/>
  </r>
  <r>
    <s v="OtsCC17ROGR_0468"/>
    <x v="5"/>
    <m/>
    <n v="99.26"/>
    <n v="0.24"/>
    <s v="468"/>
    <x v="54"/>
    <x v="6"/>
    <n v="140"/>
    <s v="Oct 18"/>
    <n v="23.335488000000002"/>
    <s v="Oct 18 23.34"/>
    <x v="1"/>
    <x v="1"/>
    <x v="1"/>
  </r>
  <r>
    <s v="OtsCC17ROGR_0469"/>
    <x v="5"/>
    <n v="5.8092366409098135"/>
    <n v="1.1100000000000001"/>
    <n v="10.34"/>
    <s v="469"/>
    <x v="54"/>
    <x v="6"/>
    <n v="140"/>
    <s v="Oct 18"/>
    <n v="23.335488000000002"/>
    <s v="Oct 18 23.34"/>
    <x v="0"/>
    <x v="1"/>
    <x v="4"/>
  </r>
  <r>
    <s v="OtsCC17ROGR_0470"/>
    <x v="5"/>
    <n v="5.333069703130322"/>
    <n v="4.8"/>
    <n v="8.39"/>
    <s v="470"/>
    <x v="54"/>
    <x v="6"/>
    <n v="140"/>
    <s v="Oct 18"/>
    <n v="23.335488000000002"/>
    <s v="Oct 18 23.34"/>
    <x v="0"/>
    <x v="0"/>
    <x v="4"/>
  </r>
  <r>
    <s v="OtsCC17ROGR_0471"/>
    <x v="6"/>
    <m/>
    <n v="26.57"/>
    <n v="5.9"/>
    <s v="471"/>
    <x v="55"/>
    <x v="5"/>
    <n v="156.25"/>
    <s v="Oct 23"/>
    <n v="49.487328000000005"/>
    <s v="Oct 23 49.49"/>
    <x v="0"/>
    <x v="1"/>
    <x v="4"/>
  </r>
  <r>
    <s v="OtsCC17ROGR_0472"/>
    <x v="6"/>
    <m/>
    <n v="12.18"/>
    <n v="12.41"/>
    <s v="472"/>
    <x v="55"/>
    <x v="5"/>
    <n v="156.25"/>
    <s v="Oct 23"/>
    <n v="49.487328000000005"/>
    <s v="Oct 23 49.49"/>
    <x v="0"/>
    <x v="2"/>
    <x v="4"/>
  </r>
  <r>
    <s v="OtsCC17ROGR_0473"/>
    <x v="6"/>
    <m/>
    <n v="74.540000000000006"/>
    <n v="3.41"/>
    <s v="473"/>
    <x v="55"/>
    <x v="0"/>
    <n v="154"/>
    <s v="Oct 23"/>
    <n v="45.866304"/>
    <s v="Oct 23 45.87"/>
    <x v="0"/>
    <x v="1"/>
    <x v="4"/>
  </r>
  <r>
    <s v="OtsCC17ROGR_0474"/>
    <x v="6"/>
    <m/>
    <n v="99.26"/>
    <n v="0.68"/>
    <s v="474"/>
    <x v="55"/>
    <x v="0"/>
    <n v="154"/>
    <s v="Oct 23"/>
    <n v="45.866304"/>
    <s v="Oct 23 45.87"/>
    <x v="1"/>
    <x v="3"/>
    <x v="3"/>
  </r>
  <r>
    <s v="OtsCC17ROGR_0475"/>
    <x v="6"/>
    <n v="0.66663371289129025"/>
    <n v="0"/>
    <n v="0"/>
    <s v="475"/>
    <x v="55"/>
    <x v="0"/>
    <n v="154"/>
    <s v="Oct 23"/>
    <n v="45.866304"/>
    <s v="Oct 23 45.87"/>
    <x v="0"/>
    <x v="0"/>
    <x v="4"/>
  </r>
  <r>
    <s v="OtsCC17ROGR_0476"/>
    <x v="6"/>
    <n v="4.8569027653508279"/>
    <n v="2.21"/>
    <n v="3.49"/>
    <s v="476"/>
    <x v="55"/>
    <x v="0"/>
    <n v="154"/>
    <s v="Oct 23"/>
    <n v="45.866304"/>
    <s v="Oct 23 45.87"/>
    <x v="0"/>
    <x v="0"/>
    <x v="4"/>
  </r>
  <r>
    <s v="OtsCC17ROGR_0477"/>
    <x v="6"/>
    <n v="0.66663371289129025"/>
    <n v="4.0599999999999996"/>
    <n v="2.19"/>
    <s v="477"/>
    <x v="55"/>
    <x v="0"/>
    <n v="154"/>
    <s v="Oct 23"/>
    <n v="45.866304"/>
    <s v="Oct 23 45.87"/>
    <x v="0"/>
    <x v="1"/>
    <x v="4"/>
  </r>
  <r>
    <s v="OtsCC17ROGR_0478"/>
    <x v="6"/>
    <n v="7.7139043920277857"/>
    <n v="9.9600000000000009"/>
    <n v="5.12"/>
    <s v="478"/>
    <x v="55"/>
    <x v="0"/>
    <n v="154"/>
    <s v="Oct 23"/>
    <n v="45.866304"/>
    <s v="Oct 23 45.87"/>
    <x v="0"/>
    <x v="3"/>
    <x v="4"/>
  </r>
  <r>
    <s v="OtsCC17ROGR_0479"/>
    <x v="6"/>
    <n v="3.6188687271241462"/>
    <n v="0.74"/>
    <n v="0"/>
    <s v="479"/>
    <x v="55"/>
    <x v="0"/>
    <n v="154"/>
    <s v="Oct 23"/>
    <n v="45.866304"/>
    <s v="Oct 23 45.87"/>
    <x v="0"/>
    <x v="0"/>
    <x v="4"/>
  </r>
  <r>
    <s v="OtsCC17ROGR_0480"/>
    <x v="6"/>
    <m/>
    <n v="67.53"/>
    <n v="5.53"/>
    <s v="480"/>
    <x v="56"/>
    <x v="2"/>
    <n v="150"/>
    <s v="Oct 24"/>
    <n v="39.428927999999999"/>
    <s v="Oct 24 39.43"/>
    <x v="0"/>
    <x v="1"/>
    <x v="4"/>
  </r>
  <r>
    <s v="OtsCC17ROGR_0481"/>
    <x v="6"/>
    <m/>
    <n v="99.26"/>
    <n v="0.61"/>
    <s v="481"/>
    <x v="57"/>
    <x v="3"/>
    <n v="144.19999999999999"/>
    <s v="Oct 25"/>
    <n v="30.094732799999981"/>
    <s v="Oct 25 30.09"/>
    <x v="1"/>
    <x v="3"/>
    <x v="3"/>
  </r>
  <r>
    <s v="OtsCC17ROGR_0482"/>
    <x v="6"/>
    <m/>
    <n v="21.4"/>
    <n v="8.74"/>
    <s v="482"/>
    <x v="57"/>
    <x v="3"/>
    <n v="144.19999999999999"/>
    <s v="Oct 25"/>
    <n v="30.094732799999981"/>
    <s v="Oct 25 30.09"/>
    <x v="0"/>
    <x v="1"/>
    <x v="4"/>
  </r>
  <r>
    <s v="OtsCC17ROGR_0483"/>
    <x v="6"/>
    <n v="1.7142009760061745"/>
    <n v="18.82"/>
    <n v="4.6500000000000004"/>
    <s v="483"/>
    <x v="58"/>
    <x v="3"/>
    <n v="144.19999999999999"/>
    <s v="Oct 27"/>
    <n v="30.094732799999981"/>
    <s v="Oct 27 30.09"/>
    <x v="0"/>
    <x v="3"/>
    <x v="4"/>
  </r>
  <r>
    <s v="OtsCC17ROGR_0484"/>
    <x v="6"/>
    <n v="4.4759692151272343"/>
    <n v="99.63"/>
    <n v="0.54"/>
    <s v="484"/>
    <x v="59"/>
    <x v="3"/>
    <n v="144.19999999999999"/>
    <s v="Oct 28"/>
    <n v="30.094732799999981"/>
    <s v="Oct 28 30.09"/>
    <x v="1"/>
    <x v="3"/>
    <x v="3"/>
  </r>
  <r>
    <s v="OtsCC17ROGR_0485"/>
    <x v="6"/>
    <m/>
    <n v="48.71"/>
    <n v="8.1999999999999993"/>
    <s v="485"/>
    <x v="57"/>
    <x v="6"/>
    <n v="140"/>
    <s v="Oct 25"/>
    <n v="23.335488000000002"/>
    <s v="Oct 25 23.34"/>
    <x v="0"/>
    <x v="3"/>
    <x v="4"/>
  </r>
  <r>
    <s v="OtsCC18ROGR_0001"/>
    <x v="0"/>
    <n v="5.6187698657980167"/>
    <n v="97.79"/>
    <n v="0.43"/>
    <s v="001"/>
    <x v="60"/>
    <x v="5"/>
    <n v="156.25"/>
    <s v="Sep 11"/>
    <n v="49.487328000000005"/>
    <s v="Sep 11 49.49"/>
    <x v="1"/>
    <x v="0"/>
    <x v="0"/>
  </r>
  <r>
    <s v="OtsCC18ROGR_0002"/>
    <x v="0"/>
    <n v="4.095035664903639"/>
    <n v="70.11"/>
    <n v="1.2"/>
    <s v="002"/>
    <x v="60"/>
    <x v="0"/>
    <n v="154"/>
    <s v="Sep 11"/>
    <n v="45.866304"/>
    <s v="Sep 11 45.87"/>
    <x v="0"/>
    <x v="0"/>
    <x v="4"/>
  </r>
  <r>
    <s v="OtsCC18ROGR_0003"/>
    <x v="0"/>
    <n v="5.9997034160216112"/>
    <n v="98.89"/>
    <n v="0.55000000000000004"/>
    <s v="003"/>
    <x v="61"/>
    <x v="3"/>
    <n v="144.19999999999999"/>
    <s v="Sep 12"/>
    <n v="30.094732799999981"/>
    <s v="Sep 12 30.09"/>
    <x v="1"/>
    <x v="1"/>
    <x v="1"/>
  </r>
  <r>
    <s v="OtsCC18ROGR_0004"/>
    <x v="0"/>
    <n v="2.1903679137856673"/>
    <n v="97.05"/>
    <n v="0.84"/>
    <s v="004"/>
    <x v="61"/>
    <x v="3"/>
    <n v="144.19999999999999"/>
    <s v="Sep 12"/>
    <n v="30.094732799999981"/>
    <s v="Sep 12 30.09"/>
    <x v="1"/>
    <x v="1"/>
    <x v="0"/>
  </r>
  <r>
    <s v="OtsCC18ROGR_0005"/>
    <x v="0"/>
    <n v="2.7617682391210594"/>
    <n v="97.79"/>
    <n v="0.56999999999999995"/>
    <s v="005"/>
    <x v="61"/>
    <x v="6"/>
    <n v="140"/>
    <s v="Sep 12"/>
    <n v="23.335488000000002"/>
    <s v="Sep 12 23.34"/>
    <x v="1"/>
    <x v="0"/>
    <x v="0"/>
  </r>
  <r>
    <s v="OtsCC18ROGR_0006"/>
    <x v="1"/>
    <n v="10.094739080925251"/>
    <n v="99.26"/>
    <n v="0.24"/>
    <s v="006"/>
    <x v="62"/>
    <x v="5"/>
    <n v="156.25"/>
    <s v="Sep 17"/>
    <n v="49.487328000000005"/>
    <s v="Sep 17 49.49"/>
    <x v="1"/>
    <x v="0"/>
    <x v="0"/>
  </r>
  <r>
    <s v="OtsCC18ROGR_0007"/>
    <x v="1"/>
    <n v="23.332179951195155"/>
    <n v="98.89"/>
    <n v="0.14000000000000001"/>
    <s v="007"/>
    <x v="62"/>
    <x v="5"/>
    <n v="156.25"/>
    <s v="Sep 17"/>
    <n v="49.487328000000005"/>
    <s v="Sep 17 49.49"/>
    <x v="1"/>
    <x v="0"/>
    <x v="0"/>
  </r>
  <r>
    <s v="OtsCC18ROGR_0008"/>
    <x v="1"/>
    <n v="50"/>
    <n v="98.52"/>
    <n v="0.24"/>
    <s v="008"/>
    <x v="62"/>
    <x v="5"/>
    <n v="156.25"/>
    <s v="Sep 17"/>
    <n v="49.487328000000005"/>
    <s v="Sep 17 49.49"/>
    <x v="1"/>
    <x v="0"/>
    <x v="0"/>
  </r>
  <r>
    <s v="OtsCC18ROGR_0009"/>
    <x v="1"/>
    <n v="1.7142009760061745"/>
    <n v="0"/>
    <n v="0"/>
    <s v="009"/>
    <x v="62"/>
    <x v="5"/>
    <n v="156.25"/>
    <s v="Sep 17"/>
    <n v="49.487328000000005"/>
    <s v="Sep 17 49.49"/>
    <x v="0"/>
    <x v="0"/>
    <x v="4"/>
  </r>
  <r>
    <s v="OtsCC18ROGR_0010"/>
    <x v="1"/>
    <n v="2.4760680764533634"/>
    <n v="97.79"/>
    <n v="0.95"/>
    <s v="010"/>
    <x v="62"/>
    <x v="0"/>
    <n v="154"/>
    <s v="Sep 17"/>
    <n v="45.866304"/>
    <s v="Sep 17 45.87"/>
    <x v="1"/>
    <x v="0"/>
    <x v="0"/>
  </r>
  <r>
    <s v="OtsCC18ROGR_0011"/>
    <x v="1"/>
    <n v="3.6188687271241462"/>
    <n v="99.26"/>
    <n v="0.41"/>
    <s v="011"/>
    <x v="63"/>
    <x v="2"/>
    <n v="150"/>
    <s v="Sep 18"/>
    <n v="39.428927999999999"/>
    <s v="Sep 18 39.43"/>
    <x v="1"/>
    <x v="0"/>
    <x v="0"/>
  </r>
  <r>
    <s v="OtsCC18ROGR_0012"/>
    <x v="1"/>
    <n v="2.0951345262297689"/>
    <n v="98.52"/>
    <n v="0.52"/>
    <s v="012"/>
    <x v="63"/>
    <x v="2"/>
    <n v="150"/>
    <s v="Sep 18"/>
    <n v="39.428927999999999"/>
    <s v="Sep 18 39.43"/>
    <x v="1"/>
    <x v="1"/>
    <x v="1"/>
  </r>
  <r>
    <s v="OtsCC18ROGR_0013"/>
    <x v="1"/>
    <n v="31.105402053779429"/>
    <n v="98.52"/>
    <n v="0.22"/>
    <s v="013"/>
    <x v="63"/>
    <x v="1"/>
    <n v="147.4"/>
    <s v="Sep 18"/>
    <n v="35.244633600000007"/>
    <s v="Sep 18 35.24"/>
    <x v="1"/>
    <x v="0"/>
    <x v="0"/>
  </r>
  <r>
    <s v="OtsCC18ROGR_0014"/>
    <x v="1"/>
    <n v="4.1473869405039236"/>
    <n v="96.68"/>
    <n v="1"/>
    <s v="014"/>
    <x v="63"/>
    <x v="1"/>
    <n v="147.4"/>
    <s v="Sep 18"/>
    <n v="35.244633600000007"/>
    <s v="Sep 18 35.24"/>
    <x v="1"/>
    <x v="0"/>
    <x v="0"/>
  </r>
  <r>
    <s v="OtsCC18ROGR_0015"/>
    <x v="1"/>
    <n v="2.5345142414190645"/>
    <n v="97.79"/>
    <n v="0.8"/>
    <s v="015"/>
    <x v="63"/>
    <x v="1"/>
    <n v="147.4"/>
    <s v="Sep 18"/>
    <n v="35.244633600000007"/>
    <s v="Sep 18 35.24"/>
    <x v="1"/>
    <x v="0"/>
    <x v="0"/>
  </r>
  <r>
    <s v="OtsCC18ROGR_0016"/>
    <x v="1"/>
    <n v="6.7971063747147635"/>
    <n v="98.89"/>
    <n v="0.57999999999999996"/>
    <s v="016"/>
    <x v="63"/>
    <x v="1"/>
    <n v="147.4"/>
    <s v="Sep 18"/>
    <n v="35.244633600000007"/>
    <s v="Sep 18 35.24"/>
    <x v="1"/>
    <x v="0"/>
    <x v="0"/>
  </r>
  <r>
    <s v="OtsCC18ROGR_0017"/>
    <x v="1"/>
    <n v="5.8754648323805583"/>
    <n v="5.54"/>
    <n v="1.75"/>
    <s v="017"/>
    <x v="63"/>
    <x v="1"/>
    <n v="147.4"/>
    <s v="Sep 18"/>
    <n v="35.244633600000007"/>
    <s v="Sep 18 35.24"/>
    <x v="0"/>
    <x v="0"/>
    <x v="4"/>
  </r>
  <r>
    <s v="OtsCC18ROGR_0018"/>
    <x v="1"/>
    <n v="1.1520519279177566"/>
    <n v="0.74"/>
    <n v="0"/>
    <s v="018"/>
    <x v="64"/>
    <x v="3"/>
    <n v="144.19999999999999"/>
    <s v="Sep 19"/>
    <n v="30.094732799999981"/>
    <s v="Sep 19 30.09"/>
    <x v="0"/>
    <x v="0"/>
    <x v="4"/>
  </r>
  <r>
    <s v="OtsCC18ROGR_0019"/>
    <x v="1"/>
    <n v="0.22384748524671857"/>
    <n v="6.64"/>
    <n v="4.71"/>
    <s v="019"/>
    <x v="64"/>
    <x v="3"/>
    <n v="144.19999999999999"/>
    <s v="Sep 19"/>
    <n v="30.094732799999981"/>
    <s v="Sep 19 30.09"/>
    <x v="0"/>
    <x v="1"/>
    <x v="4"/>
  </r>
  <r>
    <s v="OtsCC18ROGR_0020"/>
    <x v="1"/>
    <n v="5.2604159032978863"/>
    <n v="98.89"/>
    <n v="0.56999999999999995"/>
    <s v="020"/>
    <x v="64"/>
    <x v="3"/>
    <n v="144.19999999999999"/>
    <s v="Sep 19"/>
    <n v="30.094732799999981"/>
    <s v="Sep 19 30.09"/>
    <x v="1"/>
    <x v="0"/>
    <x v="0"/>
  </r>
  <r>
    <s v="OtsCC18ROGR_0021"/>
    <x v="1"/>
    <n v="16.78856139350389"/>
    <n v="98.89"/>
    <n v="0.17"/>
    <s v="021"/>
    <x v="64"/>
    <x v="3"/>
    <n v="144.19999999999999"/>
    <s v="Sep 19"/>
    <n v="30.094732799999981"/>
    <s v="Sep 19 30.09"/>
    <x v="1"/>
    <x v="0"/>
    <x v="0"/>
  </r>
  <r>
    <s v="OtsCC18ROGR_0022"/>
    <x v="1"/>
    <n v="6.0438821016614019"/>
    <n v="33.21"/>
    <n v="5.08"/>
    <s v="022"/>
    <x v="64"/>
    <x v="3"/>
    <n v="144.19999999999999"/>
    <s v="Sep 19"/>
    <n v="30.094732799999981"/>
    <s v="Sep 19 30.09"/>
    <x v="0"/>
    <x v="0"/>
    <x v="4"/>
  </r>
  <r>
    <s v="OtsCC18ROGR_0023"/>
    <x v="1"/>
    <n v="7.3869670131417129"/>
    <n v="98.89"/>
    <n v="0.25"/>
    <s v="023"/>
    <x v="64"/>
    <x v="3"/>
    <n v="144.19999999999999"/>
    <s v="Sep 19"/>
    <n v="30.094732799999981"/>
    <s v="Sep 19 30.09"/>
    <x v="1"/>
    <x v="0"/>
    <x v="0"/>
  </r>
  <r>
    <s v="OtsCC18ROGR_0024"/>
    <x v="1"/>
    <n v="17.795875077114125"/>
    <n v="99.26"/>
    <n v="0.28999999999999998"/>
    <s v="024"/>
    <x v="65"/>
    <x v="4"/>
    <n v="155.5"/>
    <s v="Sep 20"/>
    <n v="48.280320000000003"/>
    <s v="Sep 20 48.28"/>
    <x v="1"/>
    <x v="0"/>
    <x v="0"/>
  </r>
  <r>
    <s v="OtsCC18ROGR_0025"/>
    <x v="1"/>
    <n v="13.207001629556395"/>
    <n v="96.31"/>
    <n v="0.85"/>
    <s v="025"/>
    <x v="65"/>
    <x v="4"/>
    <n v="155.5"/>
    <s v="Sep 20"/>
    <n v="48.280320000000003"/>
    <s v="Sep 20 48.28"/>
    <x v="1"/>
    <x v="0"/>
    <x v="0"/>
  </r>
  <r>
    <s v="OtsCC18ROGR_0026"/>
    <x v="1"/>
    <n v="6.4915770721548389"/>
    <n v="99.63"/>
    <n v="0.68"/>
    <s v="026"/>
    <x v="65"/>
    <x v="4"/>
    <n v="155.5"/>
    <s v="Sep 20"/>
    <n v="48.280320000000003"/>
    <s v="Sep 20 48.28"/>
    <x v="1"/>
    <x v="0"/>
    <x v="0"/>
  </r>
  <r>
    <s v="OtsCC18ROGR_0027"/>
    <x v="1"/>
    <n v="3.1338647934540602"/>
    <n v="80.44"/>
    <n v="1.55"/>
    <s v="027"/>
    <x v="65"/>
    <x v="4"/>
    <n v="155.5"/>
    <s v="Sep 20"/>
    <n v="48.280320000000003"/>
    <s v="Sep 20 48.28"/>
    <x v="0"/>
    <x v="1"/>
    <x v="4"/>
  </r>
  <r>
    <s v="OtsCC18ROGR_0028"/>
    <x v="1"/>
    <n v="6.7154245574015565"/>
    <n v="0.37"/>
    <n v="4.3499999999999996"/>
    <s v="028"/>
    <x v="66"/>
    <x v="9"/>
    <n v="128.5"/>
    <s v="Sep 21"/>
    <n v="4.8280320000000003"/>
    <s v="Sep 21 4.83"/>
    <x v="0"/>
    <x v="1"/>
    <x v="4"/>
  </r>
  <r>
    <s v="OtsCC18ROGR_0029"/>
    <x v="2"/>
    <n v="10.856603034465852"/>
    <n v="21.4"/>
    <n v="1.39"/>
    <s v="029"/>
    <x v="67"/>
    <x v="5"/>
    <n v="156.25"/>
    <s v="Sep 24"/>
    <n v="49.487328000000005"/>
    <s v="Sep 24 49.49"/>
    <x v="0"/>
    <x v="0"/>
    <x v="4"/>
  </r>
  <r>
    <s v="OtsCC18ROGR_0030"/>
    <x v="2"/>
    <n v="2.3147464703068814"/>
    <n v="97.79"/>
    <n v="0.48"/>
    <s v="030"/>
    <x v="67"/>
    <x v="5"/>
    <n v="156.25"/>
    <s v="Sep 24"/>
    <n v="49.487328000000005"/>
    <s v="Sep 24 49.49"/>
    <x v="1"/>
    <x v="0"/>
    <x v="0"/>
  </r>
  <r>
    <s v="OtsCC18ROGR_0031"/>
    <x v="2"/>
    <n v="0.44769497049343715"/>
    <n v="0"/>
    <n v="0"/>
    <s v="031"/>
    <x v="67"/>
    <x v="5"/>
    <n v="156.25"/>
    <s v="Sep 24"/>
    <n v="49.487328000000005"/>
    <s v="Sep 24 49.49"/>
    <x v="0"/>
    <x v="2"/>
    <x v="4"/>
  </r>
  <r>
    <s v="OtsCC18ROGR_0032"/>
    <x v="2"/>
    <n v="0.8953899409868743"/>
    <n v="0"/>
    <n v="0"/>
    <s v="032"/>
    <x v="67"/>
    <x v="5"/>
    <n v="156.25"/>
    <s v="Sep 24"/>
    <n v="49.487328000000005"/>
    <s v="Sep 24 49.49"/>
    <x v="0"/>
    <x v="0"/>
    <x v="4"/>
  </r>
  <r>
    <s v="OtsCC18ROGR_0033"/>
    <x v="2"/>
    <n v="5.2604159032978863"/>
    <n v="0.37"/>
    <n v="0"/>
    <s v="033"/>
    <x v="67"/>
    <x v="5"/>
    <n v="156.25"/>
    <s v="Sep 24"/>
    <n v="49.487328000000005"/>
    <s v="Sep 24 49.49"/>
    <x v="0"/>
    <x v="0"/>
    <x v="4"/>
  </r>
  <r>
    <s v="OtsCC18ROGR_0034"/>
    <x v="2"/>
    <n v="21.041663613191545"/>
    <n v="98.15"/>
    <n v="0.35"/>
    <s v="034"/>
    <x v="67"/>
    <x v="5"/>
    <n v="156.25"/>
    <s v="Sep 24"/>
    <n v="49.487328000000005"/>
    <s v="Sep 24 49.49"/>
    <x v="1"/>
    <x v="0"/>
    <x v="0"/>
  </r>
  <r>
    <s v="OtsCC18ROGR_0035"/>
    <x v="2"/>
    <n v="4.8127209328044485"/>
    <n v="0.37"/>
    <n v="0"/>
    <s v="035"/>
    <x v="67"/>
    <x v="5"/>
    <n v="156.25"/>
    <s v="Sep 24"/>
    <n v="49.487328000000005"/>
    <s v="Sep 24 49.49"/>
    <x v="0"/>
    <x v="0"/>
    <x v="4"/>
  </r>
  <r>
    <s v="OtsCC18ROGR_0036"/>
    <x v="2"/>
    <n v="5.7081108737913233"/>
    <n v="99.63"/>
    <n v="0.15"/>
    <s v="036"/>
    <x v="67"/>
    <x v="5"/>
    <n v="156.25"/>
    <s v="Sep 24"/>
    <n v="49.487328000000005"/>
    <s v="Sep 24 49.49"/>
    <x v="1"/>
    <x v="0"/>
    <x v="0"/>
  </r>
  <r>
    <s v="OtsCC18ROGR_0037"/>
    <x v="2"/>
    <n v="0"/>
    <n v="0"/>
    <n v="0"/>
    <s v="037"/>
    <x v="67"/>
    <x v="5"/>
    <n v="156.25"/>
    <s v="Sep 24"/>
    <n v="49.487328000000005"/>
    <s v="Sep 24 49.49"/>
    <x v="0"/>
    <x v="0"/>
    <x v="4"/>
  </r>
  <r>
    <s v="OtsCC18ROGR_0038"/>
    <x v="2"/>
    <n v="0.33577122787007785"/>
    <n v="0"/>
    <n v="0"/>
    <s v="038"/>
    <x v="67"/>
    <x v="5"/>
    <n v="156.25"/>
    <s v="Sep 24"/>
    <n v="49.487328000000005"/>
    <s v="Sep 24 49.49"/>
    <x v="0"/>
    <x v="0"/>
    <x v="4"/>
  </r>
  <r>
    <s v="OtsCC18ROGR_0039"/>
    <x v="2"/>
    <n v="5.7081108737913233"/>
    <n v="76.38"/>
    <n v="2.69"/>
    <s v="039"/>
    <x v="67"/>
    <x v="5"/>
    <n v="156.25"/>
    <s v="Sep 24"/>
    <n v="49.487328000000005"/>
    <s v="Sep 24 49.49"/>
    <x v="0"/>
    <x v="1"/>
    <x v="4"/>
  </r>
  <r>
    <s v="OtsCC18ROGR_0040"/>
    <x v="2"/>
    <n v="3.6934835065708564"/>
    <n v="98.15"/>
    <n v="0.37"/>
    <s v="040"/>
    <x v="67"/>
    <x v="5"/>
    <n v="156.25"/>
    <s v="Sep 24"/>
    <n v="49.487328000000005"/>
    <s v="Sep 24 49.49"/>
    <x v="1"/>
    <x v="1"/>
    <x v="1"/>
  </r>
  <r>
    <s v="OtsCC18ROGR_0041"/>
    <x v="2"/>
    <n v="5.5961871311679641"/>
    <n v="0.37"/>
    <n v="0"/>
    <s v="041"/>
    <x v="67"/>
    <x v="0"/>
    <n v="154"/>
    <s v="Sep 24"/>
    <n v="45.866304"/>
    <s v="Sep 24 45.87"/>
    <x v="0"/>
    <x v="0"/>
    <x v="4"/>
  </r>
  <r>
    <s v="OtsCC18ROGR_0042"/>
    <x v="2"/>
    <n v="2.5742460803372631"/>
    <n v="0"/>
    <n v="0"/>
    <s v="042"/>
    <x v="67"/>
    <x v="0"/>
    <n v="154"/>
    <s v="Sep 24"/>
    <n v="45.866304"/>
    <s v="Sep 24 45.87"/>
    <x v="0"/>
    <x v="2"/>
    <x v="4"/>
  </r>
  <r>
    <s v="OtsCC18ROGR_0043"/>
    <x v="2"/>
    <n v="0"/>
    <n v="0"/>
    <n v="0"/>
    <s v="043"/>
    <x v="67"/>
    <x v="0"/>
    <n v="154"/>
    <s v="Sep 24"/>
    <n v="45.866304"/>
    <s v="Sep 24 45.87"/>
    <x v="0"/>
    <x v="0"/>
    <x v="4"/>
  </r>
  <r>
    <s v="OtsCC18ROGR_0044"/>
    <x v="2"/>
    <n v="1.7907798819737486"/>
    <n v="0"/>
    <n v="0"/>
    <s v="044"/>
    <x v="67"/>
    <x v="0"/>
    <n v="154"/>
    <s v="Sep 24"/>
    <n v="45.866304"/>
    <s v="Sep 24 45.87"/>
    <x v="0"/>
    <x v="0"/>
    <x v="4"/>
  </r>
  <r>
    <s v="OtsCC18ROGR_0045"/>
    <x v="2"/>
    <n v="2.9100173082073413"/>
    <n v="98.52"/>
    <n v="0.5"/>
    <s v="045"/>
    <x v="67"/>
    <x v="0"/>
    <n v="154"/>
    <s v="Sep 24"/>
    <n v="45.866304"/>
    <s v="Sep 24 45.87"/>
    <x v="1"/>
    <x v="0"/>
    <x v="0"/>
  </r>
  <r>
    <s v="OtsCC18ROGR_0046"/>
    <x v="2"/>
    <n v="4.4769497049343716"/>
    <n v="9.59"/>
    <n v="7.02"/>
    <s v="046"/>
    <x v="67"/>
    <x v="0"/>
    <n v="154"/>
    <s v="Sep 24"/>
    <n v="45.866304"/>
    <s v="Sep 24 45.87"/>
    <x v="0"/>
    <x v="0"/>
    <x v="4"/>
  </r>
  <r>
    <s v="OtsCC18ROGR_0047"/>
    <x v="2"/>
    <n v="1.0073136836102334"/>
    <n v="0.37"/>
    <n v="0"/>
    <s v="047"/>
    <x v="67"/>
    <x v="0"/>
    <n v="154"/>
    <s v="Sep 24"/>
    <n v="45.866304"/>
    <s v="Sep 24 45.87"/>
    <x v="0"/>
    <x v="0"/>
    <x v="4"/>
  </r>
  <r>
    <s v="OtsCC18ROGR_0048"/>
    <x v="2"/>
    <n v="0.11192374262335929"/>
    <n v="0"/>
    <n v="0"/>
    <s v="048"/>
    <x v="67"/>
    <x v="0"/>
    <n v="154"/>
    <s v="Sep 24"/>
    <n v="45.866304"/>
    <s v="Sep 24 45.87"/>
    <x v="0"/>
    <x v="2"/>
    <x v="4"/>
  </r>
  <r>
    <s v="OtsCC18ROGR_0049"/>
    <x v="2"/>
    <n v="5.0365684180511678"/>
    <n v="99.63"/>
    <n v="0.24"/>
    <s v="049"/>
    <x v="67"/>
    <x v="0"/>
    <n v="154"/>
    <s v="Sep 24"/>
    <n v="45.866304"/>
    <s v="Sep 24 45.87"/>
    <x v="1"/>
    <x v="0"/>
    <x v="0"/>
  </r>
  <r>
    <s v="OtsCC18ROGR_0050"/>
    <x v="2"/>
    <n v="5.2604159032978863"/>
    <n v="98.15"/>
    <n v="0.36"/>
    <s v="050"/>
    <x v="67"/>
    <x v="0"/>
    <n v="154"/>
    <s v="Sep 24"/>
    <n v="45.866304"/>
    <s v="Sep 24 45.87"/>
    <x v="1"/>
    <x v="0"/>
    <x v="0"/>
  </r>
  <r>
    <s v="OtsCC18ROGR_0051"/>
    <x v="2"/>
    <n v="1.0073136836102334"/>
    <n v="0.37"/>
    <n v="0"/>
    <s v="051"/>
    <x v="68"/>
    <x v="2"/>
    <n v="150"/>
    <s v="Sep 25"/>
    <n v="39.428927999999999"/>
    <s v="Sep 25 39.43"/>
    <x v="0"/>
    <x v="0"/>
    <x v="4"/>
  </r>
  <r>
    <s v="OtsCC18ROGR_0052"/>
    <x v="2"/>
    <n v="1.4550086541036706"/>
    <n v="97.05"/>
    <n v="0.48"/>
    <s v="052"/>
    <x v="68"/>
    <x v="2"/>
    <n v="150"/>
    <s v="Sep 25"/>
    <n v="39.428927999999999"/>
    <s v="Sep 25 39.43"/>
    <x v="1"/>
    <x v="0"/>
    <x v="0"/>
  </r>
  <r>
    <s v="OtsCC18ROGR_0053"/>
    <x v="2"/>
    <n v="2.3503985950905451"/>
    <n v="80.81"/>
    <n v="1.46"/>
    <s v="053"/>
    <x v="68"/>
    <x v="2"/>
    <n v="150"/>
    <s v="Sep 25"/>
    <n v="39.428927999999999"/>
    <s v="Sep 25 39.43"/>
    <x v="0"/>
    <x v="0"/>
    <x v="4"/>
  </r>
  <r>
    <s v="OtsCC18ROGR_0054"/>
    <x v="2"/>
    <n v="0.8953899409868743"/>
    <n v="38.01"/>
    <n v="2.75"/>
    <s v="054"/>
    <x v="68"/>
    <x v="2"/>
    <n v="150"/>
    <s v="Sep 25"/>
    <n v="39.428927999999999"/>
    <s v="Sep 25 39.43"/>
    <x v="0"/>
    <x v="0"/>
    <x v="4"/>
  </r>
  <r>
    <s v="OtsCC18ROGR_0055"/>
    <x v="2"/>
    <n v="8.6181281819986655"/>
    <n v="0"/>
    <n v="0"/>
    <s v="055"/>
    <x v="68"/>
    <x v="2"/>
    <n v="150"/>
    <s v="Sep 25"/>
    <n v="39.428927999999999"/>
    <s v="Sep 25 39.43"/>
    <x v="0"/>
    <x v="0"/>
    <x v="4"/>
  </r>
  <r>
    <s v="OtsCC18ROGR_0056"/>
    <x v="2"/>
    <n v="1.0073136836102334"/>
    <n v="0"/>
    <n v="0"/>
    <s v="056"/>
    <x v="68"/>
    <x v="2"/>
    <n v="150"/>
    <s v="Sep 25"/>
    <n v="39.428927999999999"/>
    <s v="Sep 25 39.43"/>
    <x v="0"/>
    <x v="1"/>
    <x v="4"/>
  </r>
  <r>
    <s v="OtsCC18ROGR_0057"/>
    <x v="2"/>
    <n v="1.9027036245971081"/>
    <n v="0"/>
    <n v="0"/>
    <s v="057"/>
    <x v="68"/>
    <x v="2"/>
    <n v="150"/>
    <s v="Sep 25"/>
    <n v="39.428927999999999"/>
    <s v="Sep 25 39.43"/>
    <x v="0"/>
    <x v="1"/>
    <x v="4"/>
  </r>
  <r>
    <s v="OtsCC18ROGR_0058"/>
    <x v="2"/>
    <n v="0.11192374262335929"/>
    <n v="0"/>
    <n v="0"/>
    <s v="058"/>
    <x v="68"/>
    <x v="2"/>
    <n v="150"/>
    <s v="Sep 25"/>
    <n v="39.428927999999999"/>
    <s v="Sep 25 39.43"/>
    <x v="0"/>
    <x v="1"/>
    <x v="4"/>
  </r>
  <r>
    <s v="OtsCC18ROGR_0059"/>
    <x v="2"/>
    <n v="1.5669323967270301"/>
    <n v="0"/>
    <n v="0"/>
    <s v="059"/>
    <x v="68"/>
    <x v="2"/>
    <n v="150"/>
    <s v="Sep 25"/>
    <n v="39.428927999999999"/>
    <s v="Sep 25 39.43"/>
    <x v="0"/>
    <x v="0"/>
    <x v="4"/>
  </r>
  <r>
    <s v="OtsCC18ROGR_0060"/>
    <x v="2"/>
    <n v="2.3503985950905451"/>
    <n v="6.64"/>
    <n v="3.18"/>
    <s v="060"/>
    <x v="68"/>
    <x v="2"/>
    <n v="150"/>
    <s v="Sep 25"/>
    <n v="39.428927999999999"/>
    <s v="Sep 25 39.43"/>
    <x v="0"/>
    <x v="0"/>
    <x v="4"/>
  </r>
  <r>
    <s v="OtsCC18ROGR_0061"/>
    <x v="2"/>
    <n v="2.2384748524671858"/>
    <n v="45.76"/>
    <n v="2.12"/>
    <s v="061"/>
    <x v="68"/>
    <x v="2"/>
    <n v="150"/>
    <s v="Sep 25"/>
    <n v="39.428927999999999"/>
    <s v="Sep 25 39.43"/>
    <x v="0"/>
    <x v="0"/>
    <x v="4"/>
  </r>
  <r>
    <s v="OtsCC18ROGR_0062"/>
    <x v="2"/>
    <n v="9.289670637738821"/>
    <n v="98.89"/>
    <n v="0.24"/>
    <s v="062"/>
    <x v="68"/>
    <x v="2"/>
    <n v="150"/>
    <s v="Sep 25"/>
    <n v="39.428927999999999"/>
    <s v="Sep 25 39.43"/>
    <x v="1"/>
    <x v="0"/>
    <x v="0"/>
  </r>
  <r>
    <s v="OtsCC18ROGR_0063"/>
    <x v="2"/>
    <n v="0.8953899409868743"/>
    <n v="0.37"/>
    <n v="0"/>
    <s v="063"/>
    <x v="68"/>
    <x v="1"/>
    <n v="147.4"/>
    <s v="Sep 25"/>
    <n v="35.244633600000007"/>
    <s v="Sep 25 35.24"/>
    <x v="0"/>
    <x v="0"/>
    <x v="4"/>
  </r>
  <r>
    <s v="OtsCC18ROGR_0064"/>
    <x v="2"/>
    <n v="2.4623223377139039"/>
    <n v="41.33"/>
    <n v="3.01"/>
    <s v="064"/>
    <x v="68"/>
    <x v="1"/>
    <n v="147.4"/>
    <s v="Sep 25"/>
    <n v="35.244633600000007"/>
    <s v="Sep 25 35.24"/>
    <x v="0"/>
    <x v="0"/>
    <x v="4"/>
  </r>
  <r>
    <s v="OtsCC18ROGR_0065"/>
    <x v="2"/>
    <n v="4.7007971901810901"/>
    <n v="87.82"/>
    <n v="1.06"/>
    <s v="065"/>
    <x v="68"/>
    <x v="1"/>
    <n v="147.4"/>
    <s v="Sep 25"/>
    <n v="35.244633600000007"/>
    <s v="Sep 25 35.24"/>
    <x v="0"/>
    <x v="0"/>
    <x v="4"/>
  </r>
  <r>
    <s v="OtsCC18ROGR_0066"/>
    <x v="2"/>
    <n v="0.11192374262335929"/>
    <n v="12.18"/>
    <n v="3.14"/>
    <s v="066"/>
    <x v="68"/>
    <x v="1"/>
    <n v="147.4"/>
    <s v="Sep 25"/>
    <n v="35.244633600000007"/>
    <s v="Sep 25 35.24"/>
    <x v="0"/>
    <x v="0"/>
    <x v="4"/>
  </r>
  <r>
    <s v="OtsCC18ROGR_0067"/>
    <x v="2"/>
    <n v="1.9027036245971081"/>
    <n v="0"/>
    <n v="0"/>
    <s v="067"/>
    <x v="68"/>
    <x v="1"/>
    <n v="147.4"/>
    <s v="Sep 25"/>
    <n v="35.244633600000007"/>
    <s v="Sep 25 35.24"/>
    <x v="0"/>
    <x v="0"/>
    <x v="4"/>
  </r>
  <r>
    <s v="OtsCC18ROGR_0068"/>
    <x v="2"/>
    <n v="8.5062044393753045"/>
    <n v="98.89"/>
    <n v="0.22"/>
    <s v="068"/>
    <x v="68"/>
    <x v="1"/>
    <n v="147.4"/>
    <s v="Sep 25"/>
    <n v="35.244633600000007"/>
    <s v="Sep 25 35.24"/>
    <x v="1"/>
    <x v="0"/>
    <x v="0"/>
  </r>
  <r>
    <s v="OtsCC18ROGR_0069"/>
    <x v="2"/>
    <n v="0.8953899409868743"/>
    <n v="59.78"/>
    <n v="1.86"/>
    <s v="069"/>
    <x v="68"/>
    <x v="1"/>
    <n v="147.4"/>
    <s v="Sep 25"/>
    <n v="35.244633600000007"/>
    <s v="Sep 25 35.24"/>
    <x v="0"/>
    <x v="1"/>
    <x v="4"/>
  </r>
  <r>
    <s v="OtsCC18ROGR_0070"/>
    <x v="2"/>
    <n v="0.78346619836351505"/>
    <n v="0.74"/>
    <n v="0"/>
    <s v="070"/>
    <x v="68"/>
    <x v="1"/>
    <n v="147.4"/>
    <s v="Sep 25"/>
    <n v="35.244633600000007"/>
    <s v="Sep 25 35.24"/>
    <x v="0"/>
    <x v="0"/>
    <x v="4"/>
  </r>
  <r>
    <s v="OtsCC18ROGR_0071"/>
    <x v="2"/>
    <n v="4.141178477064293"/>
    <n v="0"/>
    <n v="0"/>
    <s v="071"/>
    <x v="68"/>
    <x v="1"/>
    <n v="147.4"/>
    <s v="Sep 25"/>
    <n v="35.244633600000007"/>
    <s v="Sep 25 35.24"/>
    <x v="0"/>
    <x v="0"/>
    <x v="4"/>
  </r>
  <r>
    <s v="OtsCC18ROGR_0072"/>
    <x v="2"/>
    <n v="0.6715424557401557"/>
    <n v="89.3"/>
    <n v="1"/>
    <s v="072"/>
    <x v="68"/>
    <x v="1"/>
    <n v="147.4"/>
    <s v="Sep 25"/>
    <n v="35.244633600000007"/>
    <s v="Sep 25 35.24"/>
    <x v="0"/>
    <x v="1"/>
    <x v="4"/>
  </r>
  <r>
    <s v="OtsCC18ROGR_0073"/>
    <x v="2"/>
    <n v="2.798093565583982"/>
    <n v="0"/>
    <n v="0"/>
    <s v="073"/>
    <x v="68"/>
    <x v="1"/>
    <n v="147.4"/>
    <s v="Sep 25"/>
    <n v="35.244633600000007"/>
    <s v="Sep 25 35.24"/>
    <x v="0"/>
    <x v="0"/>
    <x v="4"/>
  </r>
  <r>
    <s v="OtsCC18ROGR_0074"/>
    <x v="2"/>
    <n v="1.6788561393503891"/>
    <n v="61.99"/>
    <n v="2.8"/>
    <s v="074"/>
    <x v="68"/>
    <x v="1"/>
    <n v="147.4"/>
    <s v="Sep 25"/>
    <n v="35.244633600000007"/>
    <s v="Sep 25 35.24"/>
    <x v="0"/>
    <x v="0"/>
    <x v="4"/>
  </r>
  <r>
    <s v="OtsCC18ROGR_0075"/>
    <x v="2"/>
    <n v="0.33577122787007785"/>
    <n v="0.37"/>
    <n v="0"/>
    <s v="075"/>
    <x v="68"/>
    <x v="1"/>
    <n v="147.4"/>
    <s v="Sep 25"/>
    <n v="35.244633600000007"/>
    <s v="Sep 25 35.24"/>
    <x v="0"/>
    <x v="0"/>
    <x v="4"/>
  </r>
  <r>
    <s v="OtsCC18ROGR_0076"/>
    <x v="2"/>
    <n v="3.021941050830701"/>
    <n v="0"/>
    <n v="0"/>
    <s v="076"/>
    <x v="69"/>
    <x v="3"/>
    <n v="144.19999999999999"/>
    <s v="Sep 26"/>
    <n v="30.094732799999981"/>
    <s v="Sep 26 30.09"/>
    <x v="0"/>
    <x v="0"/>
    <x v="4"/>
  </r>
  <r>
    <s v="OtsCC18ROGR_0077"/>
    <x v="2"/>
    <n v="0.22384748524671857"/>
    <n v="0.37"/>
    <n v="0"/>
    <s v="077"/>
    <x v="69"/>
    <x v="3"/>
    <n v="144.19999999999999"/>
    <s v="Sep 26"/>
    <n v="30.094732799999981"/>
    <s v="Sep 26 30.09"/>
    <x v="0"/>
    <x v="0"/>
    <x v="4"/>
  </r>
  <r>
    <s v="OtsCC18ROGR_0078"/>
    <x v="2"/>
    <n v="5.5961871311679641"/>
    <n v="0"/>
    <n v="0"/>
    <s v="078"/>
    <x v="69"/>
    <x v="3"/>
    <n v="144.19999999999999"/>
    <s v="Sep 26"/>
    <n v="30.094732799999981"/>
    <s v="Sep 26 30.09"/>
    <x v="0"/>
    <x v="1"/>
    <x v="4"/>
  </r>
  <r>
    <s v="OtsCC18ROGR_0079"/>
    <x v="2"/>
    <n v="5.2604159032978863"/>
    <n v="0.37"/>
    <n v="0"/>
    <s v="079"/>
    <x v="69"/>
    <x v="3"/>
    <n v="144.19999999999999"/>
    <s v="Sep 26"/>
    <n v="30.094732799999981"/>
    <s v="Sep 26 30.09"/>
    <x v="0"/>
    <x v="0"/>
    <x v="4"/>
  </r>
  <r>
    <s v="OtsCC18ROGR_0080"/>
    <x v="2"/>
    <n v="0.55961871311679645"/>
    <n v="77.489999999999995"/>
    <n v="1.22"/>
    <s v="080"/>
    <x v="69"/>
    <x v="3"/>
    <n v="144.19999999999999"/>
    <s v="Sep 26"/>
    <n v="30.094732799999981"/>
    <s v="Sep 26 30.09"/>
    <x v="0"/>
    <x v="1"/>
    <x v="4"/>
  </r>
  <r>
    <s v="OtsCC18ROGR_0081"/>
    <x v="2"/>
    <n v="3.9173309918175754"/>
    <n v="99.26"/>
    <n v="0.28000000000000003"/>
    <s v="081"/>
    <x v="69"/>
    <x v="3"/>
    <n v="144.19999999999999"/>
    <s v="Sep 26"/>
    <n v="30.094732799999981"/>
    <s v="Sep 26 30.09"/>
    <x v="1"/>
    <x v="0"/>
    <x v="0"/>
  </r>
  <r>
    <s v="OtsCC18ROGR_0082"/>
    <x v="2"/>
    <n v="1.6788561393503891"/>
    <n v="97.42"/>
    <n v="0.37"/>
    <s v="082"/>
    <x v="69"/>
    <x v="3"/>
    <n v="144.19999999999999"/>
    <s v="Sep 26"/>
    <n v="30.094732799999981"/>
    <s v="Sep 26 30.09"/>
    <x v="1"/>
    <x v="1"/>
    <x v="0"/>
  </r>
  <r>
    <s v="OtsCC18ROGR_0083"/>
    <x v="2"/>
    <n v="3.3577122787007783"/>
    <n v="34.69"/>
    <n v="3.17"/>
    <s v="083"/>
    <x v="69"/>
    <x v="3"/>
    <n v="144.19999999999999"/>
    <s v="Sep 26"/>
    <n v="30.094732799999981"/>
    <s v="Sep 26 30.09"/>
    <x v="0"/>
    <x v="0"/>
    <x v="4"/>
  </r>
  <r>
    <s v="OtsCC18ROGR_0084"/>
    <x v="2"/>
    <n v="0.8953899409868743"/>
    <n v="0"/>
    <n v="0"/>
    <s v="084"/>
    <x v="69"/>
    <x v="3"/>
    <n v="144.19999999999999"/>
    <s v="Sep 26"/>
    <n v="30.094732799999981"/>
    <s v="Sep 26 30.09"/>
    <x v="0"/>
    <x v="0"/>
    <x v="4"/>
  </r>
  <r>
    <s v="OtsCC18ROGR_0085"/>
    <x v="2"/>
    <n v="7.7227382410117906"/>
    <n v="0"/>
    <n v="0"/>
    <s v="085"/>
    <x v="69"/>
    <x v="3"/>
    <n v="144.19999999999999"/>
    <s v="Sep 26"/>
    <n v="30.094732799999981"/>
    <s v="Sep 26 30.09"/>
    <x v="0"/>
    <x v="1"/>
    <x v="4"/>
  </r>
  <r>
    <s v="OtsCC18ROGR_0086"/>
    <x v="2"/>
    <n v="4.0292547344409337"/>
    <n v="99.26"/>
    <n v="0.28000000000000003"/>
    <s v="086"/>
    <x v="69"/>
    <x v="3"/>
    <n v="144.19999999999999"/>
    <s v="Sep 26"/>
    <n v="30.094732799999981"/>
    <s v="Sep 26 30.09"/>
    <x v="1"/>
    <x v="0"/>
    <x v="0"/>
  </r>
  <r>
    <s v="OtsCC18ROGR_0087"/>
    <x v="2"/>
    <n v="0.33577122787007785"/>
    <n v="6.27"/>
    <n v="1.44"/>
    <s v="087"/>
    <x v="69"/>
    <x v="3"/>
    <n v="144.19999999999999"/>
    <s v="Sep 26"/>
    <n v="30.094732799999981"/>
    <s v="Sep 26 30.09"/>
    <x v="0"/>
    <x v="0"/>
    <x v="4"/>
  </r>
  <r>
    <s v="OtsCC18ROGR_0088"/>
    <x v="2"/>
    <n v="3.6934835065708564"/>
    <n v="2.21"/>
    <n v="0"/>
    <s v="088"/>
    <x v="69"/>
    <x v="3"/>
    <n v="144.19999999999999"/>
    <s v="Sep 26"/>
    <n v="30.094732799999981"/>
    <s v="Sep 26 30.09"/>
    <x v="0"/>
    <x v="0"/>
    <x v="4"/>
  </r>
  <r>
    <s v="OtsCC18ROGR_0089"/>
    <x v="2"/>
    <n v="5.5961871311679641"/>
    <n v="97.42"/>
    <n v="0.41"/>
    <s v="089"/>
    <x v="69"/>
    <x v="3"/>
    <n v="144.19999999999999"/>
    <s v="Sep 26"/>
    <n v="30.094732799999981"/>
    <s v="Sep 26 30.09"/>
    <x v="1"/>
    <x v="0"/>
    <x v="0"/>
  </r>
  <r>
    <s v="OtsCC18ROGR_0090"/>
    <x v="2"/>
    <n v="10.408908063972413"/>
    <n v="7.38"/>
    <n v="2.2999999999999998"/>
    <s v="090"/>
    <x v="69"/>
    <x v="3"/>
    <n v="144.19999999999999"/>
    <s v="Sep 26"/>
    <n v="30.094732799999981"/>
    <s v="Sep 26 30.09"/>
    <x v="0"/>
    <x v="1"/>
    <x v="4"/>
  </r>
  <r>
    <s v="OtsCC18ROGR_0091"/>
    <x v="2"/>
    <n v="7.3869670131417129"/>
    <n v="98.89"/>
    <n v="0.31"/>
    <s v="091"/>
    <x v="69"/>
    <x v="3"/>
    <n v="144.19999999999999"/>
    <s v="Sep 26"/>
    <n v="30.094732799999981"/>
    <s v="Sep 26 30.09"/>
    <x v="1"/>
    <x v="0"/>
    <x v="1"/>
  </r>
  <r>
    <s v="OtsCC18ROGR_0092"/>
    <x v="2"/>
    <n v="1.1192374262335929"/>
    <n v="74.17"/>
    <n v="1.54"/>
    <s v="092"/>
    <x v="69"/>
    <x v="3"/>
    <n v="144.19999999999999"/>
    <s v="Sep 26"/>
    <n v="30.094732799999981"/>
    <s v="Sep 26 30.09"/>
    <x v="0"/>
    <x v="0"/>
    <x v="4"/>
  </r>
  <r>
    <s v="OtsCC18ROGR_0093"/>
    <x v="2"/>
    <n v="7.2750432705183536"/>
    <n v="99.26"/>
    <n v="0.18"/>
    <s v="093"/>
    <x v="69"/>
    <x v="3"/>
    <n v="144.19999999999999"/>
    <s v="Sep 26"/>
    <n v="30.094732799999981"/>
    <s v="Sep 26 30.09"/>
    <x v="1"/>
    <x v="1"/>
    <x v="1"/>
  </r>
  <r>
    <s v="OtsCC18ROGR_0094"/>
    <x v="2"/>
    <n v="5.8200346164146826"/>
    <n v="98.15"/>
    <n v="0.44"/>
    <s v="094"/>
    <x v="69"/>
    <x v="3"/>
    <n v="144.19999999999999"/>
    <s v="Sep 26"/>
    <n v="30.094732799999981"/>
    <s v="Sep 26 30.09"/>
    <x v="1"/>
    <x v="0"/>
    <x v="0"/>
  </r>
  <r>
    <s v="OtsCC18ROGR_0095"/>
    <x v="2"/>
    <n v="6.0438821016614019"/>
    <n v="0.37"/>
    <n v="0"/>
    <s v="095"/>
    <x v="69"/>
    <x v="3"/>
    <n v="144.19999999999999"/>
    <s v="Sep 26"/>
    <n v="30.094732799999981"/>
    <s v="Sep 26 30.09"/>
    <x v="0"/>
    <x v="1"/>
    <x v="4"/>
  </r>
  <r>
    <s v="OtsCC18ROGR_0096"/>
    <x v="2"/>
    <n v="0.55961871311679645"/>
    <n v="0"/>
    <n v="0"/>
    <s v="096"/>
    <x v="69"/>
    <x v="6"/>
    <n v="140"/>
    <s v="Sep 26"/>
    <n v="23.335488000000002"/>
    <s v="Sep 26 23.34"/>
    <x v="0"/>
    <x v="0"/>
    <x v="4"/>
  </r>
  <r>
    <s v="OtsCC18ROGR_0097"/>
    <x v="2"/>
    <n v="2.1265511098438261"/>
    <n v="99.63"/>
    <n v="0.3"/>
    <s v="097"/>
    <x v="69"/>
    <x v="6"/>
    <n v="140"/>
    <s v="Sep 26"/>
    <n v="23.335488000000002"/>
    <s v="Sep 26 23.34"/>
    <x v="1"/>
    <x v="0"/>
    <x v="0"/>
  </r>
  <r>
    <s v="OtsCC18ROGR_0098"/>
    <x v="2"/>
    <n v="7.3869670131417129"/>
    <n v="88.56"/>
    <n v="1.1200000000000001"/>
    <s v="098"/>
    <x v="69"/>
    <x v="6"/>
    <n v="140"/>
    <s v="Sep 26"/>
    <n v="23.335488000000002"/>
    <s v="Sep 26 23.34"/>
    <x v="0"/>
    <x v="0"/>
    <x v="4"/>
  </r>
  <r>
    <s v="OtsCC18ROGR_0099"/>
    <x v="2"/>
    <n v="5.7081108737913233"/>
    <n v="72.319999999999993"/>
    <n v="1.76"/>
    <s v="099"/>
    <x v="69"/>
    <x v="6"/>
    <n v="140"/>
    <s v="Sep 26"/>
    <n v="23.335488000000002"/>
    <s v="Sep 26 23.34"/>
    <x v="0"/>
    <x v="1"/>
    <x v="4"/>
  </r>
  <r>
    <s v="OtsCC18ROGR_0100"/>
    <x v="2"/>
    <n v="0"/>
    <n v="0.37"/>
    <n v="0"/>
    <s v="100"/>
    <x v="69"/>
    <x v="6"/>
    <n v="140"/>
    <s v="Sep 26"/>
    <n v="23.335488000000002"/>
    <s v="Sep 26 23.34"/>
    <x v="0"/>
    <x v="3"/>
    <x v="4"/>
  </r>
  <r>
    <s v="OtsCC18ROGR_0101"/>
    <x v="2"/>
    <n v="1.6788561393503891"/>
    <n v="2.58"/>
    <n v="2.06"/>
    <s v="101"/>
    <x v="69"/>
    <x v="6"/>
    <n v="140"/>
    <s v="Sep 26"/>
    <n v="23.335488000000002"/>
    <s v="Sep 26 23.34"/>
    <x v="0"/>
    <x v="0"/>
    <x v="4"/>
  </r>
  <r>
    <s v="OtsCC18ROGR_0102"/>
    <x v="2"/>
    <n v="7.4988907557650721"/>
    <n v="98.89"/>
    <n v="0.34"/>
    <s v="102"/>
    <x v="69"/>
    <x v="6"/>
    <n v="140"/>
    <s v="Sep 26"/>
    <n v="23.335488000000002"/>
    <s v="Sep 26 23.34"/>
    <x v="1"/>
    <x v="0"/>
    <x v="0"/>
  </r>
  <r>
    <s v="OtsCC18ROGR_0103"/>
    <x v="2"/>
    <n v="1.9027036245971081"/>
    <n v="65.31"/>
    <n v="1.23"/>
    <s v="103"/>
    <x v="69"/>
    <x v="6"/>
    <n v="140"/>
    <s v="Sep 26"/>
    <n v="23.335488000000002"/>
    <s v="Sep 26 23.34"/>
    <x v="0"/>
    <x v="0"/>
    <x v="4"/>
  </r>
  <r>
    <s v="OtsCC18ROGR_0104"/>
    <x v="2"/>
    <n v="3.9173309918175754"/>
    <n v="99.26"/>
    <n v="0.21"/>
    <s v="104"/>
    <x v="69"/>
    <x v="6"/>
    <n v="140"/>
    <s v="Sep 26"/>
    <n v="23.335488000000002"/>
    <s v="Sep 26 23.34"/>
    <x v="1"/>
    <x v="1"/>
    <x v="1"/>
  </r>
  <r>
    <s v="OtsCC18ROGR_0105"/>
    <x v="2"/>
    <n v="2.798093565583982"/>
    <n v="46.49"/>
    <n v="2.48"/>
    <s v="105"/>
    <x v="70"/>
    <x v="7"/>
    <n v="136.6"/>
    <s v="Sep 27"/>
    <n v="17.863718399999993"/>
    <s v="Sep 27 17.86"/>
    <x v="0"/>
    <x v="0"/>
    <x v="4"/>
  </r>
  <r>
    <s v="OtsCC18ROGR_0106"/>
    <x v="2"/>
    <n v="4.3650259623110115"/>
    <n v="98.89"/>
    <n v="0.53"/>
    <s v="106"/>
    <x v="71"/>
    <x v="4"/>
    <n v="155.5"/>
    <s v="Sep 28"/>
    <n v="48.280320000000003"/>
    <s v="Sep 28 48.28"/>
    <x v="1"/>
    <x v="1"/>
    <x v="1"/>
  </r>
  <r>
    <s v="OtsCC18ROGR_0107"/>
    <x v="2"/>
    <n v="0.69123115675065394"/>
    <n v="1.1100000000000001"/>
    <n v="1.61"/>
    <s v="107"/>
    <x v="71"/>
    <x v="4"/>
    <n v="155.5"/>
    <s v="Sep 28"/>
    <n v="48.280320000000003"/>
    <s v="Sep 28 48.28"/>
    <x v="0"/>
    <x v="0"/>
    <x v="4"/>
  </r>
  <r>
    <s v="OtsCC18ROGR_0108"/>
    <x v="2"/>
    <n v="4.4930025188792504"/>
    <n v="90.41"/>
    <n v="1.22"/>
    <s v="108"/>
    <x v="71"/>
    <x v="4"/>
    <n v="155.5"/>
    <s v="Sep 28"/>
    <n v="48.280320000000003"/>
    <s v="Sep 28 48.28"/>
    <x v="1"/>
    <x v="0"/>
    <x v="4"/>
  </r>
  <r>
    <s v="OtsCC18ROGR_0109"/>
    <x v="2"/>
    <n v="5.6450544467970083"/>
    <n v="98.52"/>
    <n v="0.53"/>
    <s v="109"/>
    <x v="71"/>
    <x v="4"/>
    <n v="155.5"/>
    <s v="Sep 28"/>
    <n v="48.280320000000003"/>
    <s v="Sep 28 48.28"/>
    <x v="1"/>
    <x v="3"/>
    <x v="3"/>
  </r>
  <r>
    <s v="OtsCC18ROGR_0110"/>
    <x v="2"/>
    <n v="1.9840684031201838"/>
    <n v="84.13"/>
    <n v="2.21"/>
    <s v="110"/>
    <x v="71"/>
    <x v="4"/>
    <n v="155.5"/>
    <s v="Sep 28"/>
    <n v="48.280320000000003"/>
    <s v="Sep 28 48.28"/>
    <x v="0"/>
    <x v="0"/>
    <x v="4"/>
  </r>
  <r>
    <s v="OtsCC18ROGR_0111"/>
    <x v="2"/>
    <n v="2.0736934702519618"/>
    <n v="0.37"/>
    <n v="0"/>
    <s v="111"/>
    <x v="71"/>
    <x v="4"/>
    <n v="155.5"/>
    <s v="Sep 28"/>
    <n v="48.280320000000003"/>
    <s v="Sep 28 48.28"/>
    <x v="0"/>
    <x v="0"/>
    <x v="4"/>
  </r>
  <r>
    <s v="OtsCC18ROGR_0112"/>
    <x v="2"/>
    <n v="3.9169765549203732"/>
    <n v="99.26"/>
    <n v="0.25"/>
    <s v="112"/>
    <x v="71"/>
    <x v="4"/>
    <n v="155.5"/>
    <s v="Sep 28"/>
    <n v="48.280320000000003"/>
    <s v="Sep 28 48.28"/>
    <x v="1"/>
    <x v="0"/>
    <x v="0"/>
  </r>
  <r>
    <s v="OtsCC18ROGR_0113"/>
    <x v="2"/>
    <n v="0.56619698829037224"/>
    <n v="35.06"/>
    <n v="3.07"/>
    <s v="113"/>
    <x v="71"/>
    <x v="4"/>
    <n v="155.5"/>
    <s v="Sep 28"/>
    <n v="48.280320000000003"/>
    <s v="Sep 28 48.28"/>
    <x v="0"/>
    <x v="1"/>
    <x v="4"/>
  </r>
  <r>
    <s v="OtsCC18ROGR_0114"/>
    <x v="2"/>
    <n v="1.6985909648711168"/>
    <n v="99.26"/>
    <n v="0.66"/>
    <s v="114"/>
    <x v="71"/>
    <x v="4"/>
    <n v="155.5"/>
    <s v="Sep 28"/>
    <n v="48.280320000000003"/>
    <s v="Sep 28 48.28"/>
    <x v="1"/>
    <x v="0"/>
    <x v="0"/>
  </r>
  <r>
    <s v="OtsCC18ROGR_0115"/>
    <x v="2"/>
    <n v="3.9633789180326064"/>
    <n v="98.89"/>
    <n v="0.44"/>
    <s v="115"/>
    <x v="71"/>
    <x v="4"/>
    <n v="155.5"/>
    <s v="Sep 28"/>
    <n v="48.280320000000003"/>
    <s v="Sep 28 48.28"/>
    <x v="1"/>
    <x v="0"/>
    <x v="0"/>
  </r>
  <r>
    <s v="OtsCC18ROGR_0116"/>
    <x v="2"/>
    <n v="8.0399972337232857"/>
    <n v="98.15"/>
    <n v="0.56000000000000005"/>
    <s v="116"/>
    <x v="71"/>
    <x v="4"/>
    <n v="155.5"/>
    <s v="Sep 28"/>
    <n v="48.280320000000003"/>
    <s v="Sep 28 48.28"/>
    <x v="1"/>
    <x v="1"/>
    <x v="1"/>
  </r>
  <r>
    <s v="OtsCC18ROGR_0117"/>
    <x v="2"/>
    <n v="2.3780273508195635"/>
    <n v="8.49"/>
    <n v="5.0999999999999996"/>
    <s v="117"/>
    <x v="71"/>
    <x v="4"/>
    <n v="155.5"/>
    <s v="Sep 28"/>
    <n v="48.280320000000003"/>
    <s v="Sep 28 48.28"/>
    <x v="0"/>
    <x v="0"/>
    <x v="4"/>
  </r>
  <r>
    <s v="OtsCC18ROGR_0118"/>
    <x v="3"/>
    <n v="4.3030971110068288"/>
    <n v="99.63"/>
    <n v="0.26"/>
    <s v="118"/>
    <x v="72"/>
    <x v="5"/>
    <n v="156.25"/>
    <s v="Oct 01"/>
    <n v="49.487328000000005"/>
    <s v="Oct 01 49.49"/>
    <x v="1"/>
    <x v="0"/>
    <x v="0"/>
  </r>
  <r>
    <s v="OtsCC18ROGR_0119"/>
    <x v="3"/>
    <n v="5.6619698829037226"/>
    <n v="98.15"/>
    <n v="0.36"/>
    <s v="119"/>
    <x v="72"/>
    <x v="5"/>
    <n v="156.25"/>
    <s v="Oct 01"/>
    <n v="49.487328000000005"/>
    <s v="Oct 01 49.49"/>
    <x v="1"/>
    <x v="0"/>
    <x v="0"/>
  </r>
  <r>
    <s v="OtsCC18ROGR_0120"/>
    <x v="3"/>
    <n v="0.11323939765807446"/>
    <n v="0"/>
    <n v="0"/>
    <s v="120"/>
    <x v="72"/>
    <x v="5"/>
    <n v="156.25"/>
    <s v="Oct 01"/>
    <n v="49.487328000000005"/>
    <s v="Oct 01 49.49"/>
    <x v="0"/>
    <x v="3"/>
    <x v="4"/>
  </r>
  <r>
    <s v="OtsCC18ROGR_0121"/>
    <x v="3"/>
    <n v="7.5870396430909883"/>
    <n v="99.63"/>
    <n v="0.16"/>
    <s v="121"/>
    <x v="72"/>
    <x v="5"/>
    <n v="156.25"/>
    <s v="Oct 01"/>
    <n v="49.487328000000005"/>
    <s v="Oct 01 49.49"/>
    <x v="1"/>
    <x v="0"/>
    <x v="0"/>
  </r>
  <r>
    <s v="OtsCC18ROGR_0122"/>
    <x v="3"/>
    <n v="5.7752092805617963"/>
    <n v="5.9"/>
    <n v="1.69"/>
    <s v="122"/>
    <x v="72"/>
    <x v="5"/>
    <n v="156.25"/>
    <s v="Oct 01"/>
    <n v="49.487328000000005"/>
    <s v="Oct 01 49.49"/>
    <x v="0"/>
    <x v="0"/>
    <x v="4"/>
  </r>
  <r>
    <s v="OtsCC18ROGR_0123"/>
    <x v="3"/>
    <n v="11.550418561123593"/>
    <n v="6.64"/>
    <n v="4.5199999999999996"/>
    <s v="123"/>
    <x v="72"/>
    <x v="5"/>
    <n v="156.25"/>
    <s v="Oct 01"/>
    <n v="49.487328000000005"/>
    <s v="Oct 01 49.49"/>
    <x v="0"/>
    <x v="0"/>
    <x v="4"/>
  </r>
  <r>
    <s v="OtsCC18ROGR_0124"/>
    <x v="3"/>
    <n v="2.1515485555034144"/>
    <n v="98.52"/>
    <n v="0.32"/>
    <s v="124"/>
    <x v="72"/>
    <x v="5"/>
    <n v="156.25"/>
    <s v="Oct 01"/>
    <n v="49.487328000000005"/>
    <s v="Oct 01 49.49"/>
    <x v="1"/>
    <x v="0"/>
    <x v="0"/>
  </r>
  <r>
    <s v="OtsCC18ROGR_0125"/>
    <x v="3"/>
    <n v="0.45295759063229785"/>
    <n v="0"/>
    <n v="0"/>
    <s v="125"/>
    <x v="72"/>
    <x v="5"/>
    <n v="156.5"/>
    <s v="Oct 01"/>
    <n v="49.889663999999996"/>
    <s v="Oct 01 49.89"/>
    <x v="0"/>
    <x v="0"/>
    <x v="4"/>
  </r>
  <r>
    <s v="OtsCC18ROGR_0126"/>
    <x v="3"/>
    <n v="4.3030971110068288"/>
    <n v="1.1100000000000001"/>
    <n v="0"/>
    <s v="126"/>
    <x v="72"/>
    <x v="5"/>
    <n v="156.5"/>
    <s v="Oct 01"/>
    <n v="49.889663999999996"/>
    <s v="Oct 01 49.89"/>
    <x v="0"/>
    <x v="1"/>
    <x v="4"/>
  </r>
  <r>
    <s v="OtsCC18ROGR_0127"/>
    <x v="3"/>
    <n v="3.170703134426085"/>
    <n v="96.31"/>
    <n v="0.31"/>
    <s v="127"/>
    <x v="72"/>
    <x v="0"/>
    <n v="154"/>
    <s v="Oct 01"/>
    <n v="45.866304"/>
    <s v="Oct 01 45.87"/>
    <x v="1"/>
    <x v="0"/>
    <x v="0"/>
  </r>
  <r>
    <s v="OtsCC18ROGR_0128"/>
    <x v="3"/>
    <n v="1.2456333742388188"/>
    <n v="50.18"/>
    <n v="6.38"/>
    <s v="128"/>
    <x v="72"/>
    <x v="0"/>
    <n v="154"/>
    <s v="Oct 01"/>
    <n v="45.866304"/>
    <s v="Oct 01 45.87"/>
    <x v="0"/>
    <x v="0"/>
    <x v="4"/>
  </r>
  <r>
    <s v="OtsCC18ROGR_0129"/>
    <x v="3"/>
    <n v="1.8118303625291914"/>
    <n v="71.959999999999994"/>
    <n v="2.04"/>
    <s v="129"/>
    <x v="72"/>
    <x v="0"/>
    <n v="154"/>
    <s v="Oct 01"/>
    <n v="45.866304"/>
    <s v="Oct 01 45.87"/>
    <x v="0"/>
    <x v="1"/>
    <x v="4"/>
  </r>
  <r>
    <s v="OtsCC18ROGR_0130"/>
    <x v="3"/>
    <n v="3.2839425320841595"/>
    <n v="88.56"/>
    <n v="2.02"/>
    <s v="130"/>
    <x v="72"/>
    <x v="0"/>
    <n v="154"/>
    <s v="Oct 01"/>
    <n v="45.866304"/>
    <s v="Oct 01 45.87"/>
    <x v="0"/>
    <x v="0"/>
    <x v="4"/>
  </r>
  <r>
    <s v="OtsCC18ROGR_0131"/>
    <x v="3"/>
    <n v="3.5104213274003082"/>
    <n v="0"/>
    <n v="11.11"/>
    <s v="131"/>
    <x v="72"/>
    <x v="0"/>
    <n v="154"/>
    <s v="Oct 01"/>
    <n v="45.866304"/>
    <s v="Oct 01 45.87"/>
    <x v="0"/>
    <x v="1"/>
    <x v="4"/>
  </r>
  <r>
    <s v="OtsCC18ROGR_0132"/>
    <x v="3"/>
    <n v="2.264787953161489"/>
    <n v="96.68"/>
    <n v="0.59"/>
    <s v="132"/>
    <x v="72"/>
    <x v="0"/>
    <n v="154"/>
    <s v="Oct 01"/>
    <n v="45.866304"/>
    <s v="Oct 01 45.87"/>
    <x v="1"/>
    <x v="1"/>
    <x v="0"/>
  </r>
  <r>
    <s v="OtsCC18ROGR_0133"/>
    <x v="3"/>
    <n v="11.890136754097817"/>
    <n v="2.95"/>
    <n v="2.38"/>
    <s v="133"/>
    <x v="72"/>
    <x v="0"/>
    <n v="154"/>
    <s v="Oct 01"/>
    <n v="45.866304"/>
    <s v="Oct 01 45.87"/>
    <x v="0"/>
    <x v="0"/>
    <x v="4"/>
  </r>
  <r>
    <s v="OtsCC18ROGR_0134"/>
    <x v="3"/>
    <n v="0.67943638594844669"/>
    <n v="82.29"/>
    <n v="1.72"/>
    <s v="134"/>
    <x v="72"/>
    <x v="0"/>
    <n v="154"/>
    <s v="Oct 01"/>
    <n v="45.866304"/>
    <s v="Oct 01 45.87"/>
    <x v="0"/>
    <x v="1"/>
    <x v="4"/>
  </r>
  <r>
    <s v="OtsCC18ROGR_0135"/>
    <x v="3"/>
    <n v="7.3605608477748392"/>
    <n v="98.52"/>
    <n v="0.4"/>
    <s v="135"/>
    <x v="72"/>
    <x v="0"/>
    <n v="154"/>
    <s v="Oct 01"/>
    <n v="45.866304"/>
    <s v="Oct 01 45.87"/>
    <x v="1"/>
    <x v="0"/>
    <x v="0"/>
  </r>
  <r>
    <s v="OtsCC18ROGR_0136"/>
    <x v="3"/>
    <n v="2.8309849414518613"/>
    <n v="0.37"/>
    <n v="0"/>
    <s v="136"/>
    <x v="72"/>
    <x v="0"/>
    <n v="154"/>
    <s v="Oct 01"/>
    <n v="45.866304"/>
    <s v="Oct 01 45.87"/>
    <x v="0"/>
    <x v="0"/>
    <x v="4"/>
  </r>
  <r>
    <s v="OtsCC18ROGR_0137"/>
    <x v="3"/>
    <n v="15.28731868384005"/>
    <n v="1.1100000000000001"/>
    <n v="0"/>
    <s v="137"/>
    <x v="72"/>
    <x v="0"/>
    <n v="154"/>
    <s v="Oct 01"/>
    <n v="45.866304"/>
    <s v="Oct 01 45.87"/>
    <x v="0"/>
    <x v="1"/>
    <x v="4"/>
  </r>
  <r>
    <s v="OtsCC18ROGR_0138"/>
    <x v="3"/>
    <n v="6.907603257142541"/>
    <n v="0"/>
    <n v="0"/>
    <s v="138"/>
    <x v="72"/>
    <x v="0"/>
    <n v="154"/>
    <s v="Oct 01"/>
    <n v="45.866304"/>
    <s v="Oct 01 45.87"/>
    <x v="0"/>
    <x v="0"/>
    <x v="4"/>
  </r>
  <r>
    <s v="OtsCC18ROGR_0139"/>
    <x v="3"/>
    <n v="13.815206514285082"/>
    <n v="99.26"/>
    <n v="0.32"/>
    <s v="139"/>
    <x v="72"/>
    <x v="0"/>
    <n v="154"/>
    <s v="Oct 01"/>
    <n v="45.866304"/>
    <s v="Oct 01 45.87"/>
    <x v="1"/>
    <x v="0"/>
    <x v="0"/>
  </r>
  <r>
    <s v="OtsCC18ROGR_0140"/>
    <x v="3"/>
    <n v="25.818582666040975"/>
    <n v="99.26"/>
    <n v="0.17"/>
    <s v="140"/>
    <x v="72"/>
    <x v="0"/>
    <n v="154"/>
    <s v="Oct 01"/>
    <n v="45.866304"/>
    <s v="Oct 01 45.87"/>
    <x v="1"/>
    <x v="0"/>
    <x v="0"/>
  </r>
  <r>
    <s v="OtsCC18ROGR_0141"/>
    <x v="3"/>
    <n v="14.947600490865829"/>
    <n v="69.37"/>
    <n v="2.74"/>
    <s v="141"/>
    <x v="72"/>
    <x v="0"/>
    <n v="154"/>
    <s v="Oct 01"/>
    <n v="45.866304"/>
    <s v="Oct 01 45.87"/>
    <x v="0"/>
    <x v="1"/>
    <x v="4"/>
  </r>
  <r>
    <s v="OtsCC18ROGR_0142"/>
    <x v="3"/>
    <n v="3.0574637367680104"/>
    <n v="2.21"/>
    <n v="7.84"/>
    <s v="142"/>
    <x v="72"/>
    <x v="0"/>
    <n v="154"/>
    <s v="Oct 01"/>
    <n v="45.866304"/>
    <s v="Oct 01 45.87"/>
    <x v="0"/>
    <x v="0"/>
    <x v="4"/>
  </r>
  <r>
    <s v="OtsCC18ROGR_0143"/>
    <x v="3"/>
    <n v="15.400558081498128"/>
    <n v="98.89"/>
    <n v="0.45"/>
    <s v="143"/>
    <x v="72"/>
    <x v="0"/>
    <n v="154"/>
    <s v="Oct 01"/>
    <n v="45.866304"/>
    <s v="Oct 01 45.87"/>
    <x v="1"/>
    <x v="0"/>
    <x v="0"/>
  </r>
  <r>
    <s v="OtsCC18ROGR_0144"/>
    <x v="3"/>
    <n v="6.907603257142541"/>
    <n v="99.26"/>
    <n v="0.54"/>
    <s v="144"/>
    <x v="72"/>
    <x v="0"/>
    <n v="154"/>
    <s v="Oct 01"/>
    <n v="45.866304"/>
    <s v="Oct 01 45.87"/>
    <x v="1"/>
    <x v="0"/>
    <x v="0"/>
  </r>
  <r>
    <s v="OtsCC18ROGR_0145"/>
    <x v="3"/>
    <n v="3.2839425320841595"/>
    <n v="0"/>
    <n v="0"/>
    <s v="145"/>
    <x v="72"/>
    <x v="0"/>
    <n v="154"/>
    <s v="Oct 01"/>
    <n v="45.866304"/>
    <s v="Oct 01 45.87"/>
    <x v="0"/>
    <x v="0"/>
    <x v="4"/>
  </r>
  <r>
    <s v="OtsCC18ROGR_0146"/>
    <x v="3"/>
    <n v="7.5870396430909883"/>
    <n v="75.650000000000006"/>
    <n v="2.4500000000000002"/>
    <s v="146"/>
    <x v="72"/>
    <x v="0"/>
    <n v="154"/>
    <s v="Oct 01"/>
    <n v="45.866304"/>
    <s v="Oct 01 45.87"/>
    <x v="0"/>
    <x v="0"/>
    <x v="4"/>
  </r>
  <r>
    <s v="OtsCC18ROGR_0147"/>
    <x v="3"/>
    <n v="18.344782420608059"/>
    <n v="69.739999999999995"/>
    <n v="2.4300000000000002"/>
    <s v="147"/>
    <x v="72"/>
    <x v="0"/>
    <n v="154"/>
    <s v="Oct 01"/>
    <n v="45.866304"/>
    <s v="Oct 01 45.87"/>
    <x v="0"/>
    <x v="0"/>
    <x v="4"/>
  </r>
  <r>
    <s v="OtsCC18ROGR_0148"/>
    <x v="3"/>
    <n v="5.2090122922714244"/>
    <n v="44.65"/>
    <n v="2.94"/>
    <s v="148"/>
    <x v="72"/>
    <x v="0"/>
    <n v="154"/>
    <s v="Oct 01"/>
    <n v="45.866304"/>
    <s v="Oct 01 45.87"/>
    <x v="0"/>
    <x v="0"/>
    <x v="4"/>
  </r>
  <r>
    <s v="OtsCC18ROGR_0149"/>
    <x v="3"/>
    <n v="8.719433619671733"/>
    <n v="99.63"/>
    <n v="0.16"/>
    <s v="149"/>
    <x v="72"/>
    <x v="0"/>
    <n v="154"/>
    <s v="Oct 01"/>
    <n v="45.866304"/>
    <s v="Oct 01 45.87"/>
    <x v="1"/>
    <x v="0"/>
    <x v="0"/>
  </r>
  <r>
    <s v="OtsCC18ROGR_0150"/>
    <x v="3"/>
    <n v="0.45295759063229785"/>
    <n v="1.1100000000000001"/>
    <n v="0"/>
    <s v="150"/>
    <x v="73"/>
    <x v="2"/>
    <n v="150"/>
    <s v="Oct 02"/>
    <n v="39.428927999999999"/>
    <s v="Oct 02 39.43"/>
    <x v="0"/>
    <x v="3"/>
    <x v="4"/>
  </r>
  <r>
    <s v="OtsCC18ROGR_0151"/>
    <x v="3"/>
    <n v="1.0191545789226699"/>
    <n v="69.37"/>
    <n v="1.83"/>
    <s v="151"/>
    <x v="73"/>
    <x v="2"/>
    <n v="150"/>
    <s v="Oct 02"/>
    <n v="39.428927999999999"/>
    <s v="Oct 02 39.43"/>
    <x v="0"/>
    <x v="1"/>
    <x v="4"/>
  </r>
  <r>
    <s v="OtsCC18ROGR_0152"/>
    <x v="3"/>
    <n v="0.11323939765807446"/>
    <n v="1.1100000000000001"/>
    <n v="3.7"/>
    <s v="152"/>
    <x v="73"/>
    <x v="2"/>
    <n v="150"/>
    <s v="Oct 02"/>
    <n v="39.428927999999999"/>
    <s v="Oct 02 39.43"/>
    <x v="0"/>
    <x v="1"/>
    <x v="4"/>
  </r>
  <r>
    <s v="OtsCC18ROGR_0153"/>
    <x v="3"/>
    <n v="4.0766183156906797"/>
    <n v="0"/>
    <n v="0"/>
    <s v="153"/>
    <x v="73"/>
    <x v="2"/>
    <n v="150"/>
    <s v="Oct 02"/>
    <n v="39.428927999999999"/>
    <s v="Oct 02 39.43"/>
    <x v="0"/>
    <x v="0"/>
    <x v="4"/>
  </r>
  <r>
    <s v="OtsCC18ROGR_0154"/>
    <x v="3"/>
    <n v="3.8501395203745319"/>
    <n v="0"/>
    <n v="0"/>
    <s v="154"/>
    <x v="73"/>
    <x v="2"/>
    <n v="150"/>
    <s v="Oct 02"/>
    <n v="39.428927999999999"/>
    <s v="Oct 02 39.43"/>
    <x v="0"/>
    <x v="0"/>
    <x v="4"/>
  </r>
  <r>
    <s v="OtsCC18ROGR_0155"/>
    <x v="3"/>
    <n v="6.4546456665102436"/>
    <n v="98.89"/>
    <n v="0.25"/>
    <s v="155"/>
    <x v="73"/>
    <x v="2"/>
    <n v="150"/>
    <s v="Oct 02"/>
    <n v="39.428927999999999"/>
    <s v="Oct 02 39.43"/>
    <x v="1"/>
    <x v="0"/>
    <x v="0"/>
  </r>
  <r>
    <s v="OtsCC18ROGR_0156"/>
    <x v="3"/>
    <n v="2.0383091578453398"/>
    <n v="6.64"/>
    <n v="3.61"/>
    <s v="156"/>
    <x v="73"/>
    <x v="2"/>
    <n v="150"/>
    <s v="Oct 02"/>
    <n v="39.428927999999999"/>
    <s v="Oct 02 39.43"/>
    <x v="0"/>
    <x v="0"/>
    <x v="4"/>
  </r>
  <r>
    <s v="OtsCC18ROGR_0157"/>
    <x v="3"/>
    <n v="5.2090122922714244"/>
    <n v="0"/>
    <n v="0"/>
    <s v="157"/>
    <x v="73"/>
    <x v="2"/>
    <n v="150"/>
    <s v="Oct 02"/>
    <n v="39.428927999999999"/>
    <s v="Oct 02 39.43"/>
    <x v="0"/>
    <x v="0"/>
    <x v="4"/>
  </r>
  <r>
    <s v="OtsCC18ROGR_0158"/>
    <x v="3"/>
    <n v="1.3588727718968934"/>
    <n v="0"/>
    <n v="0"/>
    <s v="158"/>
    <x v="73"/>
    <x v="2"/>
    <n v="150"/>
    <s v="Oct 02"/>
    <n v="39.428927999999999"/>
    <s v="Oct 02 39.43"/>
    <x v="0"/>
    <x v="2"/>
    <x v="4"/>
  </r>
  <r>
    <s v="OtsCC18ROGR_0159"/>
    <x v="3"/>
    <n v="1.4721121695549679"/>
    <n v="0"/>
    <n v="0"/>
    <s v="159"/>
    <x v="73"/>
    <x v="2"/>
    <n v="150"/>
    <s v="Oct 02"/>
    <n v="39.428927999999999"/>
    <s v="Oct 02 39.43"/>
    <x v="0"/>
    <x v="0"/>
    <x v="4"/>
  </r>
  <r>
    <s v="OtsCC18ROGR_0160"/>
    <x v="3"/>
    <n v="4.3030971110068288"/>
    <n v="23.25"/>
    <n v="4.16"/>
    <s v="160"/>
    <x v="73"/>
    <x v="2"/>
    <n v="150"/>
    <s v="Oct 02"/>
    <n v="39.428927999999999"/>
    <s v="Oct 02 39.43"/>
    <x v="0"/>
    <x v="0"/>
    <x v="4"/>
  </r>
  <r>
    <s v="OtsCC18ROGR_0161"/>
    <x v="3"/>
    <n v="3.170703134426085"/>
    <n v="0"/>
    <n v="0"/>
    <s v="161"/>
    <x v="73"/>
    <x v="2"/>
    <n v="150"/>
    <s v="Oct 02"/>
    <n v="39.428927999999999"/>
    <s v="Oct 02 39.43"/>
    <x v="0"/>
    <x v="0"/>
    <x v="4"/>
  </r>
  <r>
    <s v="OtsCC18ROGR_0162"/>
    <x v="3"/>
    <n v="7.5870396430909883"/>
    <n v="10.7"/>
    <n v="9.2200000000000006"/>
    <s v="162"/>
    <x v="73"/>
    <x v="2"/>
    <n v="150"/>
    <s v="Oct 02"/>
    <n v="39.428927999999999"/>
    <s v="Oct 02 39.43"/>
    <x v="0"/>
    <x v="0"/>
    <x v="4"/>
  </r>
  <r>
    <s v="OtsCC18ROGR_0163"/>
    <x v="3"/>
    <n v="3.0574637367680104"/>
    <n v="4.0599999999999996"/>
    <n v="2.34"/>
    <s v="163"/>
    <x v="73"/>
    <x v="2"/>
    <n v="150"/>
    <s v="Oct 02"/>
    <n v="39.428927999999999"/>
    <s v="Oct 02 39.43"/>
    <x v="0"/>
    <x v="0"/>
    <x v="4"/>
  </r>
  <r>
    <s v="OtsCC18ROGR_0164"/>
    <x v="3"/>
    <n v="7.7002790407490638"/>
    <n v="99.26"/>
    <n v="0.19"/>
    <s v="164"/>
    <x v="73"/>
    <x v="2"/>
    <n v="150"/>
    <s v="Oct 02"/>
    <n v="39.428927999999999"/>
    <s v="Oct 02 39.43"/>
    <x v="1"/>
    <x v="0"/>
    <x v="0"/>
  </r>
  <r>
    <s v="OtsCC18ROGR_0165"/>
    <x v="3"/>
    <n v="0.11323939765807446"/>
    <n v="1.85"/>
    <n v="4.55"/>
    <s v="165"/>
    <x v="73"/>
    <x v="2"/>
    <n v="150"/>
    <s v="Oct 02"/>
    <n v="39.428927999999999"/>
    <s v="Oct 02 39.43"/>
    <x v="0"/>
    <x v="0"/>
    <x v="4"/>
  </r>
  <r>
    <s v="OtsCC18ROGR_0166"/>
    <x v="3"/>
    <n v="8.2664760290394348"/>
    <n v="55.72"/>
    <n v="2.11"/>
    <s v="166"/>
    <x v="73"/>
    <x v="2"/>
    <n v="150"/>
    <s v="Oct 02"/>
    <n v="39.428927999999999"/>
    <s v="Oct 02 39.43"/>
    <x v="0"/>
    <x v="0"/>
    <x v="4"/>
  </r>
  <r>
    <s v="OtsCC18ROGR_0167"/>
    <x v="3"/>
    <n v="0.11323939765807446"/>
    <n v="8.1199999999999992"/>
    <n v="2.19"/>
    <s v="167"/>
    <x v="73"/>
    <x v="2"/>
    <n v="150"/>
    <s v="Oct 02"/>
    <n v="39.428927999999999"/>
    <s v="Oct 02 39.43"/>
    <x v="0"/>
    <x v="0"/>
    <x v="4"/>
  </r>
  <r>
    <s v="OtsCC18ROGR_0168"/>
    <x v="3"/>
    <n v="7.4738002454329147"/>
    <n v="8.86"/>
    <n v="4.8600000000000003"/>
    <s v="168"/>
    <x v="73"/>
    <x v="2"/>
    <n v="150"/>
    <s v="Oct 02"/>
    <n v="39.428927999999999"/>
    <s v="Oct 02 39.43"/>
    <x v="0"/>
    <x v="0"/>
    <x v="4"/>
  </r>
  <r>
    <s v="OtsCC18ROGR_0169"/>
    <x v="3"/>
    <n v="0.90591518126459569"/>
    <n v="0"/>
    <n v="0"/>
    <s v="169"/>
    <x v="73"/>
    <x v="2"/>
    <n v="150"/>
    <s v="Oct 02"/>
    <n v="39.428927999999999"/>
    <s v="Oct 02 39.43"/>
    <x v="0"/>
    <x v="0"/>
    <x v="4"/>
  </r>
  <r>
    <s v="OtsCC18ROGR_0170"/>
    <x v="3"/>
    <n v="1.3588727718968934"/>
    <n v="0"/>
    <n v="0"/>
    <s v="170"/>
    <x v="73"/>
    <x v="2"/>
    <n v="150"/>
    <s v="Oct 02"/>
    <n v="39.428927999999999"/>
    <s v="Oct 02 39.43"/>
    <x v="0"/>
    <x v="0"/>
    <x v="4"/>
  </r>
  <r>
    <s v="OtsCC18ROGR_0171"/>
    <x v="3"/>
    <n v="3.8501395203745319"/>
    <n v="97.79"/>
    <n v="0.6"/>
    <s v="171"/>
    <x v="73"/>
    <x v="2"/>
    <n v="150"/>
    <s v="Oct 02"/>
    <n v="39.428927999999999"/>
    <s v="Oct 02 39.43"/>
    <x v="1"/>
    <x v="0"/>
    <x v="0"/>
  </r>
  <r>
    <s v="OtsCC18ROGR_0172"/>
    <x v="3"/>
    <n v="0.90591518126459569"/>
    <n v="95.2"/>
    <n v="0.59"/>
    <s v="172"/>
    <x v="73"/>
    <x v="2"/>
    <n v="150"/>
    <s v="Oct 02"/>
    <n v="39.428927999999999"/>
    <s v="Oct 02 39.43"/>
    <x v="1"/>
    <x v="1"/>
    <x v="1"/>
  </r>
  <r>
    <s v="OtsCC18ROGR_0173"/>
    <x v="3"/>
    <n v="0.11323939765807446"/>
    <n v="3.32"/>
    <n v="1.94"/>
    <s v="173"/>
    <x v="73"/>
    <x v="2"/>
    <n v="150"/>
    <s v="Oct 02"/>
    <n v="39.428927999999999"/>
    <s v="Oct 02 39.43"/>
    <x v="0"/>
    <x v="1"/>
    <x v="4"/>
  </r>
  <r>
    <s v="OtsCC18ROGR_0174"/>
    <x v="3"/>
    <n v="3.6236607250583828"/>
    <n v="5.54"/>
    <n v="5.2"/>
    <s v="174"/>
    <x v="73"/>
    <x v="1"/>
    <n v="147.4"/>
    <s v="Oct 02"/>
    <n v="35.244633600000007"/>
    <s v="Oct 02 35.24"/>
    <x v="0"/>
    <x v="0"/>
    <x v="4"/>
  </r>
  <r>
    <s v="OtsCC18ROGR_0175"/>
    <x v="3"/>
    <n v="0.45295759063229785"/>
    <n v="56.46"/>
    <n v="3.3"/>
    <s v="175"/>
    <x v="73"/>
    <x v="1"/>
    <n v="147.4"/>
    <s v="Oct 02"/>
    <n v="35.244633600000007"/>
    <s v="Oct 02 35.24"/>
    <x v="0"/>
    <x v="1"/>
    <x v="4"/>
  </r>
  <r>
    <s v="OtsCC18ROGR_0176"/>
    <x v="3"/>
    <n v="3.9633789180326064"/>
    <n v="0.37"/>
    <n v="0"/>
    <s v="176"/>
    <x v="73"/>
    <x v="1"/>
    <n v="147.4"/>
    <s v="Oct 02"/>
    <n v="35.244633600000007"/>
    <s v="Oct 02 35.24"/>
    <x v="0"/>
    <x v="0"/>
    <x v="4"/>
  </r>
  <r>
    <s v="OtsCC18ROGR_0177"/>
    <x v="3"/>
    <n v="6.907603257142541"/>
    <n v="12.92"/>
    <n v="5.77"/>
    <s v="177"/>
    <x v="73"/>
    <x v="1"/>
    <n v="147.4"/>
    <s v="Oct 02"/>
    <n v="35.244633600000007"/>
    <s v="Oct 02 35.24"/>
    <x v="0"/>
    <x v="1"/>
    <x v="4"/>
  </r>
  <r>
    <s v="OtsCC18ROGR_0178"/>
    <x v="3"/>
    <n v="6.907603257142541"/>
    <n v="49.82"/>
    <n v="1.49"/>
    <s v="178"/>
    <x v="73"/>
    <x v="1"/>
    <n v="147.4"/>
    <s v="Oct 02"/>
    <n v="35.244633600000007"/>
    <s v="Oct 02 35.24"/>
    <x v="0"/>
    <x v="1"/>
    <x v="4"/>
  </r>
  <r>
    <s v="OtsCC18ROGR_0179"/>
    <x v="3"/>
    <n v="5.6619698829037226"/>
    <n v="87.82"/>
    <n v="0.64"/>
    <s v="179"/>
    <x v="73"/>
    <x v="1"/>
    <n v="147.4"/>
    <s v="Oct 02"/>
    <n v="35.244633600000007"/>
    <s v="Oct 02 35.24"/>
    <x v="0"/>
    <x v="0"/>
    <x v="4"/>
  </r>
  <r>
    <s v="OtsCC18ROGR_0180"/>
    <x v="3"/>
    <n v="1.3588727718968934"/>
    <n v="0.37"/>
    <n v="0"/>
    <s v="180"/>
    <x v="73"/>
    <x v="1"/>
    <n v="147.4"/>
    <s v="Oct 02"/>
    <n v="35.244633600000007"/>
    <s v="Oct 02 35.24"/>
    <x v="0"/>
    <x v="2"/>
    <x v="4"/>
  </r>
  <r>
    <s v="OtsCC18ROGR_0181"/>
    <x v="3"/>
    <n v="4.756054701639127"/>
    <n v="97.05"/>
    <n v="0.61"/>
    <s v="181"/>
    <x v="73"/>
    <x v="1"/>
    <n v="147.4"/>
    <s v="Oct 02"/>
    <n v="35.244633600000007"/>
    <s v="Oct 02 35.24"/>
    <x v="1"/>
    <x v="0"/>
    <x v="0"/>
  </r>
  <r>
    <s v="OtsCC18ROGR_0182"/>
    <x v="3"/>
    <n v="7.7002790407490638"/>
    <n v="99.26"/>
    <n v="0.12"/>
    <s v="182"/>
    <x v="73"/>
    <x v="1"/>
    <n v="147.4"/>
    <s v="Oct 02"/>
    <n v="35.244633600000007"/>
    <s v="Oct 02 35.24"/>
    <x v="1"/>
    <x v="1"/>
    <x v="1"/>
  </r>
  <r>
    <s v="OtsCC18ROGR_0183"/>
    <x v="3"/>
    <n v="3.170703134426085"/>
    <n v="4.0599999999999996"/>
    <n v="4.96"/>
    <s v="183"/>
    <x v="73"/>
    <x v="1"/>
    <n v="147.4"/>
    <s v="Oct 02"/>
    <n v="35.244633600000007"/>
    <s v="Oct 02 35.24"/>
    <x v="0"/>
    <x v="0"/>
    <x v="4"/>
  </r>
  <r>
    <s v="OtsCC18ROGR_0184"/>
    <x v="3"/>
    <n v="3.2839425320841595"/>
    <n v="98.15"/>
    <n v="0.72"/>
    <s v="184"/>
    <x v="73"/>
    <x v="1"/>
    <n v="147.4"/>
    <s v="Oct 02"/>
    <n v="35.244633600000007"/>
    <s v="Oct 02 35.24"/>
    <x v="1"/>
    <x v="0"/>
    <x v="0"/>
  </r>
  <r>
    <s v="OtsCC18ROGR_0185"/>
    <x v="3"/>
    <n v="0.56619698829037224"/>
    <n v="5.17"/>
    <n v="12.06"/>
    <s v="185"/>
    <x v="73"/>
    <x v="1"/>
    <n v="147.4"/>
    <s v="Oct 02"/>
    <n v="35.244633600000007"/>
    <s v="Oct 02 35.24"/>
    <x v="0"/>
    <x v="0"/>
    <x v="4"/>
  </r>
  <r>
    <s v="OtsCC18ROGR_0186"/>
    <x v="3"/>
    <n v="7.1340820524586901"/>
    <n v="5.17"/>
    <n v="8.06"/>
    <s v="186"/>
    <x v="73"/>
    <x v="1"/>
    <n v="147.4"/>
    <s v="Oct 02"/>
    <n v="35.244633600000007"/>
    <s v="Oct 02 35.24"/>
    <x v="0"/>
    <x v="0"/>
    <x v="4"/>
  </r>
  <r>
    <s v="OtsCC18ROGR_0187"/>
    <x v="3"/>
    <n v="5.0957728946133507"/>
    <n v="0"/>
    <n v="0"/>
    <s v="187"/>
    <x v="73"/>
    <x v="1"/>
    <n v="147.4"/>
    <s v="Oct 02"/>
    <n v="35.244633600000007"/>
    <s v="Oct 02 35.24"/>
    <x v="0"/>
    <x v="1"/>
    <x v="4"/>
  </r>
  <r>
    <s v="OtsCC18ROGR_0188"/>
    <x v="3"/>
    <n v="2.9442243391099359"/>
    <n v="0"/>
    <n v="0"/>
    <s v="188"/>
    <x v="73"/>
    <x v="1"/>
    <n v="147.4"/>
    <s v="Oct 02"/>
    <n v="35.244633600000007"/>
    <s v="Oct 02 35.24"/>
    <x v="0"/>
    <x v="0"/>
    <x v="4"/>
  </r>
  <r>
    <s v="OtsCC18ROGR_0189"/>
    <x v="3"/>
    <n v="3.170703134426085"/>
    <n v="8.49"/>
    <n v="3.02"/>
    <s v="189"/>
    <x v="73"/>
    <x v="1"/>
    <n v="147.4"/>
    <s v="Oct 02"/>
    <n v="35.244633600000007"/>
    <s v="Oct 02 35.24"/>
    <x v="0"/>
    <x v="0"/>
    <x v="4"/>
  </r>
  <r>
    <s v="OtsCC18ROGR_0190"/>
    <x v="3"/>
    <n v="4.298814873427065"/>
    <n v="0"/>
    <n v="0"/>
    <s v="190"/>
    <x v="73"/>
    <x v="1"/>
    <n v="147.4"/>
    <s v="Oct 02"/>
    <n v="35.244633600000007"/>
    <s v="Oct 02 35.24"/>
    <x v="0"/>
    <x v="0"/>
    <x v="4"/>
  </r>
  <r>
    <s v="OtsCC18ROGR_0191"/>
    <x v="3"/>
    <n v="6.34140626885217"/>
    <n v="97.05"/>
    <n v="0.55000000000000004"/>
    <s v="191"/>
    <x v="73"/>
    <x v="1"/>
    <n v="147.4"/>
    <s v="Oct 02"/>
    <n v="35.244633600000007"/>
    <s v="Oct 02 35.24"/>
    <x v="1"/>
    <x v="0"/>
    <x v="0"/>
  </r>
  <r>
    <s v="OtsCC18ROGR_0192"/>
    <x v="3"/>
    <n v="4.0766183156906797"/>
    <n v="99.63"/>
    <n v="0.25"/>
    <s v="192"/>
    <x v="73"/>
    <x v="1"/>
    <n v="147.4"/>
    <s v="Oct 02"/>
    <n v="35.244633600000007"/>
    <s v="Oct 02 35.24"/>
    <x v="1"/>
    <x v="0"/>
    <x v="0"/>
  </r>
  <r>
    <s v="OtsCC18ROGR_0193"/>
    <x v="3"/>
    <n v="0.67943638594844669"/>
    <n v="7.38"/>
    <n v="9.07"/>
    <s v="193"/>
    <x v="73"/>
    <x v="1"/>
    <n v="147.4"/>
    <s v="Oct 02"/>
    <n v="35.244633600000007"/>
    <s v="Oct 02 35.24"/>
    <x v="0"/>
    <x v="0"/>
    <x v="4"/>
  </r>
  <r>
    <s v="OtsCC18ROGR_0194"/>
    <x v="3"/>
    <n v="2.264787953161489"/>
    <n v="99.26"/>
    <n v="0.3"/>
    <s v="194"/>
    <x v="73"/>
    <x v="1"/>
    <n v="147.4"/>
    <s v="Oct 02"/>
    <n v="35.244633600000007"/>
    <s v="Oct 02 35.24"/>
    <x v="1"/>
    <x v="0"/>
    <x v="0"/>
  </r>
  <r>
    <s v="OtsCC18ROGR_0195"/>
    <x v="3"/>
    <n v="7.4738002454329147"/>
    <n v="90.41"/>
    <n v="2.4"/>
    <s v="195"/>
    <x v="73"/>
    <x v="1"/>
    <n v="147.4"/>
    <s v="Oct 02"/>
    <n v="35.244633600000007"/>
    <s v="Oct 02 35.24"/>
    <x v="1"/>
    <x v="0"/>
    <x v="0"/>
  </r>
  <r>
    <s v="OtsCC18ROGR_0196"/>
    <x v="3"/>
    <n v="2.8309849414518613"/>
    <n v="90.41"/>
    <n v="1.64"/>
    <s v="196"/>
    <x v="74"/>
    <x v="3"/>
    <n v="144.19999999999999"/>
    <s v="Oct 03"/>
    <n v="30.094732799999981"/>
    <s v="Oct 03 30.09"/>
    <x v="1"/>
    <x v="0"/>
    <x v="4"/>
  </r>
  <r>
    <s v="OtsCC18ROGR_0197"/>
    <x v="3"/>
    <n v="6.907603257142541"/>
    <n v="1.48"/>
    <n v="5.95"/>
    <s v="197"/>
    <x v="74"/>
    <x v="3"/>
    <n v="144.19999999999999"/>
    <s v="Oct 03"/>
    <n v="30.094732799999981"/>
    <s v="Oct 03 30.09"/>
    <x v="0"/>
    <x v="0"/>
    <x v="4"/>
  </r>
  <r>
    <s v="OtsCC18ROGR_0198"/>
    <x v="3"/>
    <n v="14.154924707259307"/>
    <n v="98.89"/>
    <n v="0.15"/>
    <s v="198"/>
    <x v="74"/>
    <x v="3"/>
    <n v="144.19999999999999"/>
    <s v="Oct 03"/>
    <n v="30.094732799999981"/>
    <s v="Oct 03 30.09"/>
    <x v="1"/>
    <x v="0"/>
    <x v="0"/>
  </r>
  <r>
    <s v="OtsCC18ROGR_0199"/>
    <x v="3"/>
    <n v="0.22647879531614892"/>
    <n v="15.13"/>
    <n v="4"/>
    <s v="199"/>
    <x v="74"/>
    <x v="3"/>
    <n v="144.19999999999999"/>
    <s v="Oct 03"/>
    <n v="30.094732799999981"/>
    <s v="Oct 03 30.09"/>
    <x v="0"/>
    <x v="0"/>
    <x v="4"/>
  </r>
  <r>
    <s v="OtsCC18ROGR_0200"/>
    <x v="3"/>
    <n v="4.3030971110068288"/>
    <n v="72.69"/>
    <n v="3.95"/>
    <s v="200"/>
    <x v="74"/>
    <x v="3"/>
    <n v="144.19999999999999"/>
    <s v="Oct 03"/>
    <n v="30.094732799999981"/>
    <s v="Oct 03 30.09"/>
    <x v="0"/>
    <x v="1"/>
    <x v="4"/>
  </r>
  <r>
    <s v="OtsCC18ROGR_0201"/>
    <x v="3"/>
    <n v="3.5713609765450456"/>
    <n v="4.8"/>
    <n v="6.07"/>
    <s v="201"/>
    <x v="74"/>
    <x v="3"/>
    <n v="144.19999999999999"/>
    <s v="Oct 03"/>
    <n v="30.094732799999981"/>
    <s v="Oct 03 30.09"/>
    <x v="0"/>
    <x v="1"/>
    <x v="4"/>
  </r>
  <r>
    <s v="OtsCC18ROGR_0202"/>
    <x v="3"/>
    <n v="9.6772361945091561"/>
    <n v="99.63"/>
    <n v="0.39"/>
    <s v="202"/>
    <x v="74"/>
    <x v="3"/>
    <n v="144.19999999999999"/>
    <s v="Oct 03"/>
    <n v="30.094732799999981"/>
    <s v="Oct 03 30.09"/>
    <x v="1"/>
    <x v="0"/>
    <x v="0"/>
  </r>
  <r>
    <s v="OtsCC18ROGR_0203"/>
    <x v="3"/>
    <n v="7.0275167602983153"/>
    <n v="98.89"/>
    <n v="0.33"/>
    <s v="203"/>
    <x v="74"/>
    <x v="3"/>
    <n v="144.19999999999999"/>
    <s v="Oct 03"/>
    <n v="30.094732799999981"/>
    <s v="Oct 03 30.09"/>
    <x v="1"/>
    <x v="1"/>
    <x v="1"/>
  </r>
  <r>
    <s v="OtsCC18ROGR_0204"/>
    <x v="3"/>
    <n v="13.479007556637754"/>
    <n v="98.52"/>
    <n v="0.37"/>
    <s v="204"/>
    <x v="74"/>
    <x v="3"/>
    <n v="144.19999999999999"/>
    <s v="Oct 03"/>
    <n v="30.094732799999981"/>
    <s v="Oct 03 30.09"/>
    <x v="1"/>
    <x v="0"/>
    <x v="0"/>
  </r>
  <r>
    <s v="OtsCC18ROGR_0205"/>
    <x v="3"/>
    <n v="0.34561557837532697"/>
    <n v="0.74"/>
    <n v="0"/>
    <s v="205"/>
    <x v="74"/>
    <x v="3"/>
    <n v="144.19999999999999"/>
    <s v="Oct 03"/>
    <n v="30.094732799999981"/>
    <s v="Oct 03 30.09"/>
    <x v="0"/>
    <x v="3"/>
    <x v="4"/>
  </r>
  <r>
    <s v="OtsCC18ROGR_0206"/>
    <x v="3"/>
    <n v="1.7280778918766351"/>
    <n v="95.94"/>
    <n v="1.23"/>
    <s v="206"/>
    <x v="74"/>
    <x v="3"/>
    <n v="144.19999999999999"/>
    <s v="Oct 03"/>
    <n v="30.094732799999981"/>
    <s v="Oct 03 30.09"/>
    <x v="1"/>
    <x v="0"/>
    <x v="0"/>
  </r>
  <r>
    <s v="OtsCC18ROGR_0207"/>
    <x v="3"/>
    <n v="3.3317646914317605"/>
    <n v="99.26"/>
    <n v="0.27"/>
    <s v="207"/>
    <x v="74"/>
    <x v="3"/>
    <n v="144.19999999999999"/>
    <s v="Oct 03"/>
    <n v="30.094732799999981"/>
    <s v="Oct 03 30.09"/>
    <x v="1"/>
    <x v="0"/>
    <x v="0"/>
  </r>
  <r>
    <s v="OtsCC18ROGR_0208"/>
    <x v="3"/>
    <n v="8.5981024295013171"/>
    <n v="24.35"/>
    <n v="4.87"/>
    <s v="208"/>
    <x v="74"/>
    <x v="3"/>
    <n v="144.19999999999999"/>
    <s v="Oct 03"/>
    <n v="30.094732799999981"/>
    <s v="Oct 03 30.09"/>
    <x v="0"/>
    <x v="0"/>
    <x v="4"/>
  </r>
  <r>
    <s v="OtsCC18ROGR_0209"/>
    <x v="3"/>
    <n v="0.32242884110629938"/>
    <n v="6.64"/>
    <n v="7.56"/>
    <s v="209"/>
    <x v="74"/>
    <x v="3"/>
    <n v="144.19999999999999"/>
    <s v="Oct 03"/>
    <n v="30.094732799999981"/>
    <s v="Oct 03 30.09"/>
    <x v="0"/>
    <x v="1"/>
    <x v="4"/>
  </r>
  <r>
    <s v="OtsCC18ROGR_0210"/>
    <x v="3"/>
    <n v="7.2009107847073537"/>
    <n v="63.47"/>
    <n v="6.49"/>
    <s v="210"/>
    <x v="74"/>
    <x v="3"/>
    <n v="144.19999999999999"/>
    <s v="Oct 03"/>
    <n v="30.094732799999981"/>
    <s v="Oct 03 30.09"/>
    <x v="0"/>
    <x v="0"/>
    <x v="4"/>
  </r>
  <r>
    <s v="OtsCC18ROGR_0211"/>
    <x v="3"/>
    <n v="13.756963887202108"/>
    <n v="99.26"/>
    <n v="0.37"/>
    <s v="211"/>
    <x v="74"/>
    <x v="3"/>
    <n v="144.19999999999999"/>
    <s v="Oct 03"/>
    <n v="30.094732799999981"/>
    <s v="Oct 03 30.09"/>
    <x v="1"/>
    <x v="0"/>
    <x v="0"/>
  </r>
  <r>
    <s v="OtsCC18ROGR_0212"/>
    <x v="3"/>
    <n v="1.0747628036876646"/>
    <n v="0.37"/>
    <n v="0"/>
    <s v="212"/>
    <x v="74"/>
    <x v="3"/>
    <n v="144.19999999999999"/>
    <s v="Oct 03"/>
    <n v="30.094732799999981"/>
    <s v="Oct 03 30.09"/>
    <x v="0"/>
    <x v="2"/>
    <x v="4"/>
  </r>
  <r>
    <s v="OtsCC18ROGR_0213"/>
    <x v="3"/>
    <n v="0"/>
    <n v="0"/>
    <n v="0"/>
    <s v="213"/>
    <x v="74"/>
    <x v="3"/>
    <n v="144.19999999999999"/>
    <s v="Oct 03"/>
    <n v="30.094732799999981"/>
    <s v="Oct 03 30.09"/>
    <x v="0"/>
    <x v="2"/>
    <x v="4"/>
  </r>
  <r>
    <s v="OtsCC18ROGR_0214"/>
    <x v="3"/>
    <n v="6.9859582239698206"/>
    <n v="9.9600000000000009"/>
    <n v="8.91"/>
    <s v="214"/>
    <x v="74"/>
    <x v="3"/>
    <n v="144.19999999999999"/>
    <s v="Oct 03"/>
    <n v="30.094732799999981"/>
    <s v="Oct 03 30.09"/>
    <x v="0"/>
    <x v="1"/>
    <x v="4"/>
  </r>
  <r>
    <s v="OtsCC18ROGR_0215"/>
    <x v="3"/>
    <n v="0"/>
    <n v="0"/>
    <n v="0"/>
    <s v="215"/>
    <x v="74"/>
    <x v="3"/>
    <n v="144.19999999999999"/>
    <s v="Oct 03"/>
    <n v="30.094732799999981"/>
    <s v="Oct 03 30.09"/>
    <x v="0"/>
    <x v="0"/>
    <x v="4"/>
  </r>
  <r>
    <s v="OtsCC18ROGR_0216"/>
    <x v="3"/>
    <n v="3.5467172521692936"/>
    <n v="0"/>
    <n v="0"/>
    <s v="216"/>
    <x v="74"/>
    <x v="3"/>
    <n v="144.19999999999999"/>
    <s v="Oct 03"/>
    <n v="30.094732799999981"/>
    <s v="Oct 03 30.09"/>
    <x v="0"/>
    <x v="3"/>
    <x v="4"/>
  </r>
  <r>
    <s v="OtsCC18ROGR_0217"/>
    <x v="3"/>
    <n v="1.182239084056431"/>
    <n v="1.1100000000000001"/>
    <n v="2.78"/>
    <s v="217"/>
    <x v="74"/>
    <x v="3"/>
    <n v="144.19999999999999"/>
    <s v="Oct 03"/>
    <n v="30.094732799999981"/>
    <s v="Oct 03 30.09"/>
    <x v="0"/>
    <x v="1"/>
    <x v="4"/>
  </r>
  <r>
    <s v="OtsCC18ROGR_0218"/>
    <x v="3"/>
    <n v="11.822390840564312"/>
    <n v="99.26"/>
    <n v="0.41"/>
    <s v="218"/>
    <x v="74"/>
    <x v="3"/>
    <n v="144.19999999999999"/>
    <s v="Oct 03"/>
    <n v="30.094732799999981"/>
    <s v="Oct 03 30.09"/>
    <x v="1"/>
    <x v="0"/>
    <x v="0"/>
  </r>
  <r>
    <s v="OtsCC18ROGR_0219"/>
    <x v="3"/>
    <n v="2.579430728850395"/>
    <n v="67.16"/>
    <n v="3.62"/>
    <s v="219"/>
    <x v="74"/>
    <x v="3"/>
    <n v="144.19999999999999"/>
    <s v="Oct 03"/>
    <n v="30.094732799999981"/>
    <s v="Oct 03 30.09"/>
    <x v="0"/>
    <x v="0"/>
    <x v="4"/>
  </r>
  <r>
    <s v="OtsCC18ROGR_0220"/>
    <x v="3"/>
    <n v="8.0607210276574843"/>
    <n v="0"/>
    <n v="0"/>
    <s v="220"/>
    <x v="74"/>
    <x v="3"/>
    <n v="144.19999999999999"/>
    <s v="Oct 03"/>
    <n v="30.094732799999981"/>
    <s v="Oct 03 30.09"/>
    <x v="0"/>
    <x v="0"/>
    <x v="4"/>
  </r>
  <r>
    <s v="OtsCC18ROGR_0221"/>
    <x v="3"/>
    <n v="1.182239084056431"/>
    <n v="84.13"/>
    <n v="0.69"/>
    <s v="221"/>
    <x v="74"/>
    <x v="3"/>
    <n v="144.19999999999999"/>
    <s v="Oct 03"/>
    <n v="30.094732799999981"/>
    <s v="Oct 03 30.09"/>
    <x v="0"/>
    <x v="0"/>
    <x v="4"/>
  </r>
  <r>
    <s v="OtsCC18ROGR_0222"/>
    <x v="3"/>
    <n v="0"/>
    <n v="1.1100000000000001"/>
    <n v="0"/>
    <s v="222"/>
    <x v="74"/>
    <x v="3"/>
    <n v="144.19999999999999"/>
    <s v="Oct 03"/>
    <n v="30.094732799999981"/>
    <s v="Oct 03 30.09"/>
    <x v="0"/>
    <x v="0"/>
    <x v="4"/>
  </r>
  <r>
    <s v="OtsCC18ROGR_0223"/>
    <x v="3"/>
    <n v="0.32242884110629938"/>
    <n v="27.68"/>
    <n v="1.68"/>
    <s v="223"/>
    <x v="74"/>
    <x v="3"/>
    <n v="144.19999999999999"/>
    <s v="Oct 03"/>
    <n v="30.094732799999981"/>
    <s v="Oct 03 30.09"/>
    <x v="0"/>
    <x v="0"/>
    <x v="4"/>
  </r>
  <r>
    <s v="OtsCC18ROGR_0224"/>
    <x v="3"/>
    <n v="3.9766223736443589"/>
    <n v="0.37"/>
    <n v="0"/>
    <s v="224"/>
    <x v="74"/>
    <x v="3"/>
    <n v="144.19999999999999"/>
    <s v="Oct 03"/>
    <n v="30.094732799999981"/>
    <s v="Oct 03 30.09"/>
    <x v="0"/>
    <x v="0"/>
    <x v="4"/>
  </r>
  <r>
    <s v="OtsCC18ROGR_0225"/>
    <x v="3"/>
    <n v="0"/>
    <n v="0"/>
    <n v="0"/>
    <s v="225"/>
    <x v="74"/>
    <x v="3"/>
    <n v="144.19999999999999"/>
    <s v="Oct 03"/>
    <n v="30.094732799999981"/>
    <s v="Oct 03 30.09"/>
    <x v="0"/>
    <x v="0"/>
    <x v="4"/>
  </r>
  <r>
    <s v="OtsCC18ROGR_0226"/>
    <x v="3"/>
    <n v="0.21495256073753294"/>
    <n v="0"/>
    <n v="0"/>
    <s v="226"/>
    <x v="74"/>
    <x v="3"/>
    <n v="144.19999999999999"/>
    <s v="Oct 03"/>
    <n v="30.094732799999981"/>
    <s v="Oct 03 30.09"/>
    <x v="0"/>
    <x v="3"/>
    <x v="4"/>
  </r>
  <r>
    <s v="OtsCC18ROGR_0227"/>
    <x v="3"/>
    <n v="2.7943832895879281"/>
    <n v="96.31"/>
    <n v="0.43"/>
    <s v="227"/>
    <x v="74"/>
    <x v="6"/>
    <n v="140"/>
    <s v="Oct 03"/>
    <n v="23.335488000000002"/>
    <s v="Oct 03 23.34"/>
    <x v="1"/>
    <x v="0"/>
    <x v="0"/>
  </r>
  <r>
    <s v="OtsCC18ROGR_0228"/>
    <x v="3"/>
    <n v="3.2242884110629939"/>
    <n v="0"/>
    <n v="0"/>
    <s v="228"/>
    <x v="74"/>
    <x v="6"/>
    <n v="140"/>
    <s v="Oct 03"/>
    <n v="23.335488000000002"/>
    <s v="Oct 03 23.34"/>
    <x v="0"/>
    <x v="1"/>
    <x v="4"/>
  </r>
  <r>
    <s v="OtsCC18ROGR_0229"/>
    <x v="3"/>
    <n v="1.2897153644251975"/>
    <n v="2.58"/>
    <n v="0"/>
    <s v="229"/>
    <x v="74"/>
    <x v="6"/>
    <n v="140"/>
    <s v="Oct 03"/>
    <n v="23.335488000000002"/>
    <s v="Oct 03 23.34"/>
    <x v="0"/>
    <x v="0"/>
    <x v="4"/>
  </r>
  <r>
    <s v="OtsCC18ROGR_0230"/>
    <x v="3"/>
    <n v="6.9859582239698206"/>
    <n v="0.37"/>
    <n v="0"/>
    <s v="230"/>
    <x v="74"/>
    <x v="6"/>
    <n v="140"/>
    <s v="Oct 03"/>
    <n v="23.335488000000002"/>
    <s v="Oct 03 23.34"/>
    <x v="0"/>
    <x v="0"/>
    <x v="4"/>
  </r>
  <r>
    <s v="OtsCC18ROGR_0231"/>
    <x v="3"/>
    <n v="3.1168121306942278"/>
    <n v="0.74"/>
    <n v="0"/>
    <s v="231"/>
    <x v="74"/>
    <x v="6"/>
    <n v="140"/>
    <s v="Oct 03"/>
    <n v="23.335488000000002"/>
    <s v="Oct 03 23.34"/>
    <x v="0"/>
    <x v="0"/>
    <x v="4"/>
  </r>
  <r>
    <s v="OtsCC18ROGR_0232"/>
    <x v="3"/>
    <n v="2.579430728850395"/>
    <n v="13.28"/>
    <n v="1.2"/>
    <s v="232"/>
    <x v="74"/>
    <x v="6"/>
    <n v="140"/>
    <s v="Oct 03"/>
    <n v="23.335488000000002"/>
    <s v="Oct 03 23.34"/>
    <x v="0"/>
    <x v="1"/>
    <x v="4"/>
  </r>
  <r>
    <s v="OtsCC18ROGR_0233"/>
    <x v="3"/>
    <n v="1.8270967662690301"/>
    <n v="81.180000000000007"/>
    <n v="2.04"/>
    <s v="233"/>
    <x v="74"/>
    <x v="6"/>
    <n v="140"/>
    <s v="Oct 03"/>
    <n v="23.335488000000002"/>
    <s v="Oct 03 23.34"/>
    <x v="0"/>
    <x v="0"/>
    <x v="4"/>
  </r>
  <r>
    <s v="OtsCC18ROGR_0234"/>
    <x v="3"/>
    <n v="1.3971916447939641"/>
    <n v="17.34"/>
    <n v="4.55"/>
    <s v="234"/>
    <x v="74"/>
    <x v="6"/>
    <n v="140"/>
    <s v="Oct 03"/>
    <n v="23.335488000000002"/>
    <s v="Oct 03 23.34"/>
    <x v="0"/>
    <x v="0"/>
    <x v="4"/>
  </r>
  <r>
    <s v="OtsCC18ROGR_0235"/>
    <x v="3"/>
    <n v="2.1495256073753293"/>
    <n v="93.36"/>
    <n v="0.51"/>
    <s v="235"/>
    <x v="74"/>
    <x v="6"/>
    <n v="140"/>
    <s v="Oct 03"/>
    <n v="23.335488000000002"/>
    <s v="Oct 03 23.34"/>
    <x v="1"/>
    <x v="0"/>
    <x v="4"/>
  </r>
  <r>
    <s v="OtsCC18ROGR_0236"/>
    <x v="3"/>
    <n v="0.75233396258136531"/>
    <n v="0"/>
    <n v="0"/>
    <s v="236"/>
    <x v="74"/>
    <x v="6"/>
    <n v="140"/>
    <s v="Oct 03"/>
    <n v="23.335488000000002"/>
    <s v="Oct 03 23.34"/>
    <x v="0"/>
    <x v="2"/>
    <x v="4"/>
  </r>
  <r>
    <s v="OtsCC18ROGR_0237"/>
    <x v="3"/>
    <n v="0"/>
    <n v="2.95"/>
    <n v="5.79"/>
    <s v="237"/>
    <x v="74"/>
    <x v="6"/>
    <n v="140"/>
    <s v="Oct 03"/>
    <n v="23.335488000000002"/>
    <s v="Oct 03 23.34"/>
    <x v="0"/>
    <x v="3"/>
    <x v="4"/>
  </r>
  <r>
    <s v="OtsCC18ROGR_0238"/>
    <x v="3"/>
    <n v="8.9205312706076167"/>
    <n v="1.1100000000000001"/>
    <n v="6.52"/>
    <s v="238"/>
    <x v="75"/>
    <x v="7"/>
    <n v="136.6"/>
    <s v="Oct 04"/>
    <n v="17.863718399999993"/>
    <s v="Oct 04 17.86"/>
    <x v="0"/>
    <x v="1"/>
    <x v="4"/>
  </r>
  <r>
    <s v="OtsCC18ROGR_0239"/>
    <x v="3"/>
    <n v="0.32242884110629938"/>
    <n v="1.48"/>
    <n v="3.03"/>
    <s v="239"/>
    <x v="75"/>
    <x v="7"/>
    <n v="136.6"/>
    <s v="Oct 04"/>
    <n v="17.863718399999993"/>
    <s v="Oct 04 17.86"/>
    <x v="0"/>
    <x v="3"/>
    <x v="4"/>
  </r>
  <r>
    <s v="OtsCC18ROGR_0240"/>
    <x v="3"/>
    <n v="9.3504363920826812"/>
    <n v="38.01"/>
    <n v="3.85"/>
    <s v="240"/>
    <x v="75"/>
    <x v="7"/>
    <n v="136.6"/>
    <s v="Oct 04"/>
    <n v="17.863718399999993"/>
    <s v="Oct 04 17.86"/>
    <x v="0"/>
    <x v="1"/>
    <x v="4"/>
  </r>
  <r>
    <s v="OtsCC18ROGR_0241"/>
    <x v="3"/>
    <n v="25.364402167028885"/>
    <n v="98.15"/>
    <n v="0.28000000000000003"/>
    <s v="241"/>
    <x v="75"/>
    <x v="7"/>
    <n v="136.6"/>
    <s v="Oct 04"/>
    <n v="17.863718399999993"/>
    <s v="Oct 04 17.86"/>
    <x v="1"/>
    <x v="0"/>
    <x v="0"/>
  </r>
  <r>
    <s v="OtsCC18ROGR_0242"/>
    <x v="3"/>
    <n v="5.6962428595446228"/>
    <n v="23.99"/>
    <n v="2.12"/>
    <s v="242"/>
    <x v="75"/>
    <x v="8"/>
    <n v="133"/>
    <s v="Oct 04"/>
    <n v="12.070080000000001"/>
    <s v="Oct 04 12.07"/>
    <x v="0"/>
    <x v="3"/>
    <x v="4"/>
  </r>
  <r>
    <s v="OtsCC18ROGR_0243"/>
    <x v="3"/>
    <n v="3.1168121306942278"/>
    <n v="0"/>
    <n v="0"/>
    <s v="243"/>
    <x v="75"/>
    <x v="8"/>
    <n v="133"/>
    <s v="Oct 04"/>
    <n v="12.070080000000001"/>
    <s v="Oct 04 12.07"/>
    <x v="0"/>
    <x v="3"/>
    <x v="4"/>
  </r>
  <r>
    <s v="OtsCC18ROGR_0244"/>
    <x v="3"/>
    <n v="0"/>
    <n v="0"/>
    <n v="0"/>
    <s v="244"/>
    <x v="75"/>
    <x v="8"/>
    <n v="133"/>
    <s v="Oct 04"/>
    <n v="12.070080000000001"/>
    <s v="Oct 04 12.07"/>
    <x v="0"/>
    <x v="3"/>
    <x v="4"/>
  </r>
  <r>
    <s v="OtsCC18ROGR_0245"/>
    <x v="3"/>
    <n v="5.5887665791758563"/>
    <n v="0"/>
    <n v="0"/>
    <s v="245"/>
    <x v="75"/>
    <x v="8"/>
    <n v="133"/>
    <s v="Oct 04"/>
    <n v="12.070080000000001"/>
    <s v="Oct 04 12.07"/>
    <x v="0"/>
    <x v="0"/>
    <x v="4"/>
  </r>
  <r>
    <s v="OtsCC18ROGR_0246"/>
    <x v="3"/>
    <n v="5.4812902988070897"/>
    <n v="66.42"/>
    <n v="0.89"/>
    <s v="246"/>
    <x v="75"/>
    <x v="9"/>
    <n v="128.5"/>
    <s v="Oct 04"/>
    <n v="4.8280320000000003"/>
    <s v="Oct 04 4.83"/>
    <x v="0"/>
    <x v="3"/>
    <x v="4"/>
  </r>
  <r>
    <s v="OtsCC18ROGR_0247"/>
    <x v="3"/>
    <n v="3.2242884110629939"/>
    <n v="13.28"/>
    <n v="2.2799999999999998"/>
    <s v="247"/>
    <x v="76"/>
    <x v="4"/>
    <n v="155.5"/>
    <s v="Oct 05"/>
    <n v="48.280320000000003"/>
    <s v="Oct 05 48.28"/>
    <x v="0"/>
    <x v="0"/>
    <x v="4"/>
  </r>
  <r>
    <s v="OtsCC18ROGR_0248"/>
    <x v="3"/>
    <n v="2.3644781681128619"/>
    <n v="0"/>
    <n v="0"/>
    <s v="248"/>
    <x v="76"/>
    <x v="4"/>
    <n v="155.5"/>
    <s v="Oct 05"/>
    <n v="48.280320000000003"/>
    <s v="Oct 05 48.28"/>
    <x v="0"/>
    <x v="0"/>
    <x v="4"/>
  </r>
  <r>
    <s v="OtsCC18ROGR_0249"/>
    <x v="3"/>
    <n v="0.10747628036876647"/>
    <n v="0"/>
    <n v="0"/>
    <s v="249"/>
    <x v="76"/>
    <x v="4"/>
    <n v="155.5"/>
    <s v="Oct 05"/>
    <n v="48.280320000000003"/>
    <s v="Oct 05 48.28"/>
    <x v="0"/>
    <x v="0"/>
    <x v="4"/>
  </r>
  <r>
    <s v="OtsCC18ROGR_0250"/>
    <x v="3"/>
    <n v="11.132828261952145"/>
    <n v="90.41"/>
    <n v="1.0900000000000001"/>
    <s v="250"/>
    <x v="76"/>
    <x v="4"/>
    <n v="155.5"/>
    <s v="Oct 05"/>
    <n v="48.280320000000003"/>
    <s v="Oct 05 48.28"/>
    <x v="1"/>
    <x v="0"/>
    <x v="4"/>
  </r>
  <r>
    <s v="OtsCC18ROGR_0251"/>
    <x v="3"/>
    <n v="3.0093358503254612"/>
    <n v="0"/>
    <n v="0"/>
    <s v="251"/>
    <x v="76"/>
    <x v="4"/>
    <n v="155.5"/>
    <s v="Oct 05"/>
    <n v="48.280320000000003"/>
    <s v="Oct 05 48.28"/>
    <x v="0"/>
    <x v="0"/>
    <x v="4"/>
  </r>
  <r>
    <s v="OtsCC18ROGR_0252"/>
    <x v="3"/>
    <n v="2.3644781681128619"/>
    <n v="81.180000000000007"/>
    <n v="1.1000000000000001"/>
    <s v="252"/>
    <x v="76"/>
    <x v="4"/>
    <n v="155.5"/>
    <s v="Oct 05"/>
    <n v="48.280320000000003"/>
    <s v="Oct 05 48.28"/>
    <x v="0"/>
    <x v="0"/>
    <x v="4"/>
  </r>
  <r>
    <s v="OtsCC18ROGR_0253"/>
    <x v="3"/>
    <n v="2.3644781681128619"/>
    <n v="6.27"/>
    <n v="5.96"/>
    <s v="253"/>
    <x v="76"/>
    <x v="4"/>
    <n v="155.5"/>
    <s v="Oct 05"/>
    <n v="48.280320000000003"/>
    <s v="Oct 05 48.28"/>
    <x v="0"/>
    <x v="1"/>
    <x v="4"/>
  </r>
  <r>
    <s v="OtsCC18ROGR_0254"/>
    <x v="3"/>
    <n v="5.1588614577007901"/>
    <n v="3.69"/>
    <n v="4.24"/>
    <s v="254"/>
    <x v="76"/>
    <x v="4"/>
    <n v="155.5"/>
    <s v="Oct 05"/>
    <n v="48.280320000000003"/>
    <s v="Oct 05 48.28"/>
    <x v="0"/>
    <x v="1"/>
    <x v="4"/>
  </r>
  <r>
    <s v="OtsCC18ROGR_0255"/>
    <x v="3"/>
    <n v="3.8691460932755923"/>
    <n v="0.37"/>
    <n v="0"/>
    <s v="255"/>
    <x v="76"/>
    <x v="4"/>
    <n v="155.5"/>
    <s v="Oct 05"/>
    <n v="48.280320000000003"/>
    <s v="Oct 05 48.28"/>
    <x v="0"/>
    <x v="3"/>
    <x v="4"/>
  </r>
  <r>
    <s v="OtsCC18ROGR_0256"/>
    <x v="3"/>
    <n v="21.06535095227823"/>
    <n v="98.89"/>
    <n v="0.28000000000000003"/>
    <s v="256"/>
    <x v="76"/>
    <x v="4"/>
    <n v="155.5"/>
    <s v="Oct 05"/>
    <n v="48.280320000000003"/>
    <s v="Oct 05 48.28"/>
    <x v="1"/>
    <x v="1"/>
    <x v="0"/>
  </r>
  <r>
    <s v="OtsCC18ROGR_0257"/>
    <x v="3"/>
    <n v="11.49996199945801"/>
    <n v="0.37"/>
    <n v="0"/>
    <s v="257"/>
    <x v="76"/>
    <x v="4"/>
    <n v="155.5"/>
    <s v="Oct 05"/>
    <n v="48.280320000000003"/>
    <s v="Oct 05 48.28"/>
    <x v="0"/>
    <x v="3"/>
    <x v="4"/>
  </r>
  <r>
    <s v="OtsCC18ROGR_0258"/>
    <x v="3"/>
    <n v="0.64485768221259876"/>
    <n v="1.85"/>
    <n v="6.94"/>
    <s v="258"/>
    <x v="76"/>
    <x v="4"/>
    <n v="155.5"/>
    <s v="Oct 05"/>
    <n v="48.280320000000003"/>
    <s v="Oct 05 48.28"/>
    <x v="0"/>
    <x v="0"/>
    <x v="4"/>
  </r>
  <r>
    <s v="OtsCC18ROGR_0259"/>
    <x v="3"/>
    <n v="3.3317646914317605"/>
    <n v="27.68"/>
    <n v="2.72"/>
    <s v="259"/>
    <x v="76"/>
    <x v="4"/>
    <n v="155.5"/>
    <s v="Oct 05"/>
    <n v="48.280320000000003"/>
    <s v="Oct 05 48.28"/>
    <x v="0"/>
    <x v="0"/>
    <x v="4"/>
  </r>
  <r>
    <s v="OtsCC18ROGR_0260"/>
    <x v="3"/>
    <n v="0.75233396258136531"/>
    <n v="12.18"/>
    <n v="2.92"/>
    <s v="260"/>
    <x v="76"/>
    <x v="4"/>
    <n v="155.5"/>
    <s v="Oct 05"/>
    <n v="48.280320000000003"/>
    <s v="Oct 05 48.28"/>
    <x v="0"/>
    <x v="1"/>
    <x v="4"/>
  </r>
  <r>
    <s v="OtsCC18ROGR_0261"/>
    <x v="3"/>
    <n v="4.8364326165944913"/>
    <n v="0.37"/>
    <n v="0"/>
    <s v="261"/>
    <x v="76"/>
    <x v="4"/>
    <n v="155.5"/>
    <s v="Oct 05"/>
    <n v="48.280320000000003"/>
    <s v="Oct 05 48.28"/>
    <x v="0"/>
    <x v="0"/>
    <x v="4"/>
  </r>
  <r>
    <s v="OtsCC18ROGR_0262"/>
    <x v="3"/>
    <n v="13.327058765727042"/>
    <n v="1.1100000000000001"/>
    <n v="8.33"/>
    <s v="262"/>
    <x v="76"/>
    <x v="4"/>
    <n v="155.5"/>
    <s v="Oct 05"/>
    <n v="48.280320000000003"/>
    <s v="Oct 05 48.28"/>
    <x v="0"/>
    <x v="0"/>
    <x v="4"/>
  </r>
  <r>
    <s v="OtsCC18ROGR_0263"/>
    <x v="3"/>
    <n v="0.42990512147506588"/>
    <n v="0"/>
    <n v="0"/>
    <s v="263"/>
    <x v="76"/>
    <x v="4"/>
    <n v="155.5"/>
    <s v="Oct 05"/>
    <n v="48.280320000000003"/>
    <s v="Oct 05 48.28"/>
    <x v="0"/>
    <x v="2"/>
    <x v="4"/>
  </r>
  <r>
    <s v="OtsCC18ROGR_0264"/>
    <x v="4"/>
    <n v="2.6869070092191616"/>
    <n v="0"/>
    <n v="0"/>
    <s v="264"/>
    <x v="77"/>
    <x v="5"/>
    <n v="156.25"/>
    <s v="Oct 08"/>
    <n v="49.487328000000005"/>
    <s v="Oct 08 49.49"/>
    <x v="0"/>
    <x v="0"/>
    <x v="4"/>
  </r>
  <r>
    <s v="OtsCC18ROGR_0265"/>
    <x v="4"/>
    <n v="5.1588614577007901"/>
    <n v="84.5"/>
    <n v="1.33"/>
    <s v="265"/>
    <x v="77"/>
    <x v="5"/>
    <n v="156.25"/>
    <s v="Oct 08"/>
    <n v="49.487328000000005"/>
    <s v="Oct 08 49.49"/>
    <x v="0"/>
    <x v="1"/>
    <x v="4"/>
  </r>
  <r>
    <s v="OtsCC18ROGR_0266"/>
    <x v="4"/>
    <n v="7.3083870650761202"/>
    <n v="98.52"/>
    <n v="0.44"/>
    <s v="266"/>
    <x v="77"/>
    <x v="5"/>
    <n v="156.25"/>
    <s v="Oct 08"/>
    <n v="49.487328000000005"/>
    <s v="Oct 08 49.49"/>
    <x v="1"/>
    <x v="0"/>
    <x v="0"/>
  </r>
  <r>
    <s v="OtsCC18ROGR_0267"/>
    <x v="4"/>
    <n v="12.467248522776911"/>
    <n v="97.42"/>
    <n v="0.31"/>
    <s v="267"/>
    <x v="77"/>
    <x v="5"/>
    <n v="156.25"/>
    <s v="Oct 08"/>
    <n v="49.487328000000005"/>
    <s v="Oct 08 49.49"/>
    <x v="1"/>
    <x v="0"/>
    <x v="0"/>
  </r>
  <r>
    <s v="OtsCC18ROGR_0268"/>
    <x v="4"/>
    <n v="1.9345730466377962"/>
    <n v="96.31"/>
    <n v="0.36"/>
    <s v="268"/>
    <x v="77"/>
    <x v="5"/>
    <n v="156.25"/>
    <s v="Oct 08"/>
    <n v="49.487328000000005"/>
    <s v="Oct 08 49.49"/>
    <x v="1"/>
    <x v="0"/>
    <x v="4"/>
  </r>
  <r>
    <s v="OtsCC18ROGR_0269"/>
    <x v="4"/>
    <n v="3.0093358503254612"/>
    <n v="98.52"/>
    <n v="0.31"/>
    <s v="269"/>
    <x v="77"/>
    <x v="5"/>
    <n v="156.25"/>
    <s v="Oct 08"/>
    <n v="49.487328000000005"/>
    <s v="Oct 08 49.49"/>
    <x v="1"/>
    <x v="0"/>
    <x v="0"/>
  </r>
  <r>
    <s v="OtsCC18ROGR_0270"/>
    <x v="4"/>
    <n v="10.31772291540158"/>
    <n v="48.34"/>
    <n v="5.45"/>
    <s v="270"/>
    <x v="77"/>
    <x v="5"/>
    <n v="156.25"/>
    <s v="Oct 08"/>
    <n v="49.487328000000005"/>
    <s v="Oct 08 49.49"/>
    <x v="0"/>
    <x v="0"/>
    <x v="4"/>
  </r>
  <r>
    <s v="OtsCC18ROGR_0271"/>
    <x v="4"/>
    <n v="3.3317646914317605"/>
    <n v="0"/>
    <n v="0"/>
    <s v="271"/>
    <x v="77"/>
    <x v="5"/>
    <n v="156.25"/>
    <s v="Oct 08"/>
    <n v="49.487328000000005"/>
    <s v="Oct 08 49.49"/>
    <x v="0"/>
    <x v="0"/>
    <x v="4"/>
  </r>
  <r>
    <s v="OtsCC18ROGR_0272"/>
    <x v="4"/>
    <n v="0.75233396258136531"/>
    <n v="0"/>
    <n v="0"/>
    <s v="272"/>
    <x v="77"/>
    <x v="5"/>
    <n v="156.25"/>
    <s v="Oct 08"/>
    <n v="49.487328000000005"/>
    <s v="Oct 08 49.49"/>
    <x v="0"/>
    <x v="2"/>
    <x v="4"/>
  </r>
  <r>
    <s v="OtsCC18ROGR_0273"/>
    <x v="4"/>
    <n v="1.9345730466377962"/>
    <n v="0"/>
    <n v="0"/>
    <s v="273"/>
    <x v="77"/>
    <x v="5"/>
    <n v="156.25"/>
    <s v="Oct 08"/>
    <n v="49.487328000000005"/>
    <s v="Oct 08 49.49"/>
    <x v="0"/>
    <x v="2"/>
    <x v="4"/>
  </r>
  <r>
    <s v="OtsCC18ROGR_0274"/>
    <x v="4"/>
    <n v="4.0840986540131254"/>
    <n v="97.42"/>
    <n v="0.39"/>
    <s v="274"/>
    <x v="77"/>
    <x v="5"/>
    <n v="156.25"/>
    <s v="Oct 08"/>
    <n v="49.487328000000005"/>
    <s v="Oct 08 49.49"/>
    <x v="1"/>
    <x v="0"/>
    <x v="0"/>
  </r>
  <r>
    <s v="OtsCC18ROGR_0275"/>
    <x v="4"/>
    <n v="0"/>
    <n v="0"/>
    <n v="0"/>
    <s v="275"/>
    <x v="77"/>
    <x v="5"/>
    <n v="156.25"/>
    <s v="Oct 08"/>
    <n v="49.487328000000005"/>
    <s v="Oct 08 49.49"/>
    <x v="0"/>
    <x v="0"/>
    <x v="4"/>
  </r>
  <r>
    <s v="OtsCC18ROGR_0276"/>
    <x v="4"/>
    <n v="1.612144205531497"/>
    <n v="89.3"/>
    <n v="0.98"/>
    <s v="276"/>
    <x v="77"/>
    <x v="5"/>
    <n v="156.25"/>
    <s v="Oct 08"/>
    <n v="49.487328000000005"/>
    <s v="Oct 08 49.49"/>
    <x v="0"/>
    <x v="0"/>
    <x v="4"/>
  </r>
  <r>
    <s v="OtsCC18ROGR_0277"/>
    <x v="4"/>
    <n v="4.6214800558569582"/>
    <n v="96.31"/>
    <n v="0.42"/>
    <s v="277"/>
    <x v="77"/>
    <x v="5"/>
    <n v="156.25"/>
    <s v="Oct 08"/>
    <n v="49.487328000000005"/>
    <s v="Oct 08 49.49"/>
    <x v="1"/>
    <x v="0"/>
    <x v="0"/>
  </r>
  <r>
    <s v="OtsCC18ROGR_0278"/>
    <x v="4"/>
    <n v="7.7382921865511847"/>
    <n v="99.63"/>
    <n v="0.24"/>
    <s v="278"/>
    <x v="77"/>
    <x v="5"/>
    <n v="156.25"/>
    <s v="Oct 08"/>
    <n v="49.487328000000005"/>
    <s v="Oct 08 49.49"/>
    <x v="1"/>
    <x v="0"/>
    <x v="0"/>
  </r>
  <r>
    <s v="OtsCC18ROGR_0279"/>
    <x v="4"/>
    <n v="2.9018595699566947"/>
    <n v="48.71"/>
    <n v="2.42"/>
    <s v="279"/>
    <x v="77"/>
    <x v="5"/>
    <n v="156.25"/>
    <s v="Oct 08"/>
    <n v="49.487328000000005"/>
    <s v="Oct 08 49.49"/>
    <x v="0"/>
    <x v="3"/>
    <x v="4"/>
  </r>
  <r>
    <s v="OtsCC18ROGR_0280"/>
    <x v="4"/>
    <n v="1.0747628036876646"/>
    <n v="96.68"/>
    <n v="0.52"/>
    <s v="280"/>
    <x v="77"/>
    <x v="5"/>
    <n v="156.25"/>
    <s v="Oct 08"/>
    <n v="49.487328000000005"/>
    <s v="Oct 08 49.49"/>
    <x v="1"/>
    <x v="0"/>
    <x v="0"/>
  </r>
  <r>
    <s v="OtsCC18ROGR_0281"/>
    <x v="4"/>
    <n v="4.191574934381892"/>
    <n v="98.15"/>
    <n v="0.49"/>
    <s v="281"/>
    <x v="77"/>
    <x v="5"/>
    <n v="156.25"/>
    <s v="Oct 08"/>
    <n v="49.487328000000005"/>
    <s v="Oct 08 49.49"/>
    <x v="1"/>
    <x v="1"/>
    <x v="1"/>
  </r>
  <r>
    <s v="OtsCC18ROGR_0282"/>
    <x v="4"/>
    <n v="4.191574934381892"/>
    <n v="99.63"/>
    <n v="0.25"/>
    <s v="282"/>
    <x v="77"/>
    <x v="5"/>
    <n v="156.25"/>
    <s v="Oct 08"/>
    <n v="49.487328000000005"/>
    <s v="Oct 08 49.49"/>
    <x v="1"/>
    <x v="0"/>
    <x v="0"/>
  </r>
  <r>
    <s v="OtsCC18ROGR_0283"/>
    <x v="4"/>
    <n v="6.126147981019689"/>
    <n v="88.93"/>
    <n v="0.97"/>
    <s v="283"/>
    <x v="77"/>
    <x v="5"/>
    <n v="156.25"/>
    <s v="Oct 08"/>
    <n v="49.487328000000005"/>
    <s v="Oct 08 49.49"/>
    <x v="0"/>
    <x v="0"/>
    <x v="4"/>
  </r>
  <r>
    <s v="OtsCC18ROGR_0284"/>
    <x v="4"/>
    <n v="2.7943832895879281"/>
    <n v="97.42"/>
    <n v="0.52"/>
    <s v="284"/>
    <x v="77"/>
    <x v="5"/>
    <n v="156.25"/>
    <s v="Oct 08"/>
    <n v="49.487328000000005"/>
    <s v="Oct 08 49.49"/>
    <x v="1"/>
    <x v="1"/>
    <x v="1"/>
  </r>
  <r>
    <s v="OtsCC18ROGR_0285"/>
    <x v="4"/>
    <n v="5.5887665791758563"/>
    <n v="98.52"/>
    <n v="0.49"/>
    <s v="285"/>
    <x v="77"/>
    <x v="5"/>
    <n v="156.25"/>
    <s v="Oct 08"/>
    <n v="49.487328000000005"/>
    <s v="Oct 08 49.49"/>
    <x v="1"/>
    <x v="0"/>
    <x v="0"/>
  </r>
  <r>
    <s v="OtsCC18ROGR_0286"/>
    <x v="4"/>
    <n v="1.0747628036876646"/>
    <n v="2.21"/>
    <n v="2.5299999999999998"/>
    <s v="286"/>
    <x v="77"/>
    <x v="5"/>
    <n v="156.25"/>
    <s v="Oct 08"/>
    <n v="49.487328000000005"/>
    <s v="Oct 08 49.49"/>
    <x v="0"/>
    <x v="0"/>
    <x v="4"/>
  </r>
  <r>
    <s v="OtsCC18ROGR_0287"/>
    <x v="4"/>
    <n v="0.75233396258136531"/>
    <n v="10.7"/>
    <n v="2.2599999999999998"/>
    <s v="287"/>
    <x v="77"/>
    <x v="0"/>
    <n v="154"/>
    <s v="Oct 08"/>
    <n v="45.866304"/>
    <s v="Oct 08 45.87"/>
    <x v="0"/>
    <x v="0"/>
    <x v="4"/>
  </r>
  <r>
    <s v="OtsCC18ROGR_0288"/>
    <x v="4"/>
    <n v="0.64485768221259876"/>
    <n v="43.91"/>
    <n v="3.07"/>
    <s v="288"/>
    <x v="77"/>
    <x v="0"/>
    <n v="154"/>
    <s v="Oct 08"/>
    <n v="45.866304"/>
    <s v="Oct 08 45.87"/>
    <x v="0"/>
    <x v="1"/>
    <x v="4"/>
  </r>
  <r>
    <s v="OtsCC18ROGR_0289"/>
    <x v="4"/>
    <n v="3.5467172521692936"/>
    <n v="0"/>
    <n v="0"/>
    <s v="289"/>
    <x v="77"/>
    <x v="0"/>
    <n v="154"/>
    <s v="Oct 08"/>
    <n v="45.866304"/>
    <s v="Oct 08 45.87"/>
    <x v="0"/>
    <x v="2"/>
    <x v="4"/>
  </r>
  <r>
    <s v="OtsCC18ROGR_0290"/>
    <x v="4"/>
    <n v="3.747684761449237"/>
    <n v="0.74"/>
    <n v="3.03"/>
    <s v="290"/>
    <x v="77"/>
    <x v="0"/>
    <n v="154"/>
    <s v="Oct 08"/>
    <n v="45.866304"/>
    <s v="Oct 08 45.87"/>
    <x v="0"/>
    <x v="0"/>
    <x v="4"/>
  </r>
  <r>
    <s v="OtsCC18ROGR_0291"/>
    <x v="4"/>
    <n v="3.439240971800527"/>
    <n v="0"/>
    <n v="0"/>
    <s v="291"/>
    <x v="77"/>
    <x v="0"/>
    <n v="154"/>
    <s v="Oct 08"/>
    <n v="45.866304"/>
    <s v="Oct 08 45.87"/>
    <x v="0"/>
    <x v="2"/>
    <x v="4"/>
  </r>
  <r>
    <s v="OtsCC18ROGR_0292"/>
    <x v="4"/>
    <n v="8.1681973080262509"/>
    <n v="14.76"/>
    <n v="2.11"/>
    <s v="292"/>
    <x v="77"/>
    <x v="0"/>
    <n v="154"/>
    <s v="Oct 08"/>
    <n v="45.866304"/>
    <s v="Oct 08 45.87"/>
    <x v="0"/>
    <x v="0"/>
    <x v="4"/>
  </r>
  <r>
    <s v="OtsCC18ROGR_0293"/>
    <x v="4"/>
    <n v="5.0513851773320244"/>
    <n v="0"/>
    <n v="0"/>
    <s v="293"/>
    <x v="77"/>
    <x v="0"/>
    <n v="154"/>
    <s v="Oct 08"/>
    <n v="45.866304"/>
    <s v="Oct 08 45.87"/>
    <x v="0"/>
    <x v="0"/>
    <x v="4"/>
  </r>
  <r>
    <s v="OtsCC18ROGR_0294"/>
    <x v="4"/>
    <n v="2.0420493270065627"/>
    <n v="0"/>
    <n v="0"/>
    <s v="294"/>
    <x v="77"/>
    <x v="0"/>
    <n v="154"/>
    <s v="Oct 08"/>
    <n v="45.866304"/>
    <s v="Oct 08 45.87"/>
    <x v="0"/>
    <x v="0"/>
    <x v="4"/>
  </r>
  <r>
    <s v="OtsCC18ROGR_0295"/>
    <x v="4"/>
    <n v="8.0643634954242973"/>
    <n v="98.89"/>
    <n v="0.19"/>
    <s v="295"/>
    <x v="77"/>
    <x v="0"/>
    <n v="154"/>
    <s v="Oct 08"/>
    <n v="45.866304"/>
    <s v="Oct 08 45.87"/>
    <x v="1"/>
    <x v="1"/>
    <x v="0"/>
  </r>
  <r>
    <s v="OtsCC18ROGR_0296"/>
    <x v="4"/>
    <n v="1.0368467351259809"/>
    <n v="1.1100000000000001"/>
    <n v="0"/>
    <s v="296"/>
    <x v="77"/>
    <x v="0"/>
    <n v="154"/>
    <s v="Oct 08"/>
    <n v="45.866304"/>
    <s v="Oct 08 45.87"/>
    <x v="0"/>
    <x v="3"/>
    <x v="4"/>
  </r>
  <r>
    <s v="OtsCC18ROGR_0297"/>
    <x v="4"/>
    <n v="0.57602596395887828"/>
    <n v="5.17"/>
    <n v="1.65"/>
    <s v="297"/>
    <x v="77"/>
    <x v="0"/>
    <n v="154"/>
    <s v="Oct 08"/>
    <n v="45.866304"/>
    <s v="Oct 08 45.87"/>
    <x v="0"/>
    <x v="1"/>
    <x v="4"/>
  </r>
  <r>
    <s v="OtsCC18ROGR_0298"/>
    <x v="4"/>
    <n v="0"/>
    <n v="0"/>
    <n v="0"/>
    <s v="298"/>
    <x v="78"/>
    <x v="2"/>
    <n v="150"/>
    <s v="Oct 09"/>
    <n v="39.428927999999999"/>
    <s v="Oct 09 39.43"/>
    <x v="0"/>
    <x v="0"/>
    <x v="4"/>
  </r>
  <r>
    <s v="OtsCC18ROGR_0299"/>
    <x v="4"/>
    <n v="3.5713609765450456"/>
    <n v="98.89"/>
    <n v="0.19"/>
    <s v="299"/>
    <x v="78"/>
    <x v="2"/>
    <n v="150"/>
    <s v="Oct 09"/>
    <n v="39.428927999999999"/>
    <s v="Oct 09 39.43"/>
    <x v="1"/>
    <x v="0"/>
    <x v="0"/>
  </r>
  <r>
    <s v="OtsCC18ROGR_0300"/>
    <x v="4"/>
    <n v="0.80643634954242971"/>
    <n v="97.79"/>
    <n v="0.25"/>
    <s v="300"/>
    <x v="78"/>
    <x v="2"/>
    <n v="150"/>
    <s v="Oct 09"/>
    <n v="39.428927999999999"/>
    <s v="Oct 09 39.43"/>
    <x v="1"/>
    <x v="1"/>
    <x v="1"/>
  </r>
  <r>
    <s v="OtsCC18ROGR_0301"/>
    <x v="4"/>
    <n v="0"/>
    <n v="0"/>
    <n v="0"/>
    <s v="301"/>
    <x v="78"/>
    <x v="2"/>
    <n v="150"/>
    <s v="Oct 09"/>
    <n v="39.428927999999999"/>
    <s v="Oct 09 39.43"/>
    <x v="0"/>
    <x v="2"/>
    <x v="4"/>
  </r>
  <r>
    <s v="OtsCC18ROGR_0302"/>
    <x v="4"/>
    <n v="0.43504454739635556"/>
    <n v="1.48"/>
    <n v="11.11"/>
    <s v="302"/>
    <x v="78"/>
    <x v="2"/>
    <n v="150"/>
    <s v="Oct 09"/>
    <n v="39.428927999999999"/>
    <s v="Oct 09 39.43"/>
    <x v="0"/>
    <x v="2"/>
    <x v="4"/>
  </r>
  <r>
    <s v="OtsCC18ROGR_0303"/>
    <x v="4"/>
    <n v="0"/>
    <n v="0"/>
    <n v="0"/>
    <s v="303"/>
    <x v="78"/>
    <x v="2"/>
    <n v="150"/>
    <s v="Oct 09"/>
    <n v="39.428927999999999"/>
    <s v="Oct 09 39.43"/>
    <x v="0"/>
    <x v="3"/>
    <x v="4"/>
  </r>
  <r>
    <s v="OtsCC18ROGR_0304"/>
    <x v="4"/>
    <n v="0.43504454739635556"/>
    <n v="19.190000000000001"/>
    <n v="4.99"/>
    <s v="304"/>
    <x v="78"/>
    <x v="2"/>
    <n v="150"/>
    <s v="Oct 09"/>
    <n v="39.428927999999999"/>
    <s v="Oct 09 39.43"/>
    <x v="0"/>
    <x v="1"/>
    <x v="4"/>
  </r>
  <r>
    <s v="OtsCC18ROGR_0305"/>
    <x v="4"/>
    <n v="2.827789558076311"/>
    <n v="0"/>
    <n v="0"/>
    <s v="305"/>
    <x v="78"/>
    <x v="2"/>
    <n v="150"/>
    <s v="Oct 09"/>
    <n v="39.428927999999999"/>
    <s v="Oct 09 39.43"/>
    <x v="0"/>
    <x v="0"/>
    <x v="4"/>
  </r>
  <r>
    <s v="OtsCC18ROGR_0306"/>
    <x v="4"/>
    <n v="2.2839838738308664"/>
    <n v="0"/>
    <n v="0"/>
    <s v="306"/>
    <x v="78"/>
    <x v="2"/>
    <n v="150"/>
    <s v="Oct 09"/>
    <n v="39.428927999999999"/>
    <s v="Oct 09 39.43"/>
    <x v="0"/>
    <x v="0"/>
    <x v="4"/>
  </r>
  <r>
    <s v="OtsCC18ROGR_0307"/>
    <x v="4"/>
    <n v="2.6102672843781329"/>
    <n v="3.32"/>
    <n v="7.41"/>
    <s v="307"/>
    <x v="78"/>
    <x v="2"/>
    <n v="150"/>
    <s v="Oct 09"/>
    <n v="39.428927999999999"/>
    <s v="Oct 09 39.43"/>
    <x v="0"/>
    <x v="0"/>
    <x v="4"/>
  </r>
  <r>
    <s v="OtsCC18ROGR_0308"/>
    <x v="4"/>
    <n v="3.8066397897181115"/>
    <n v="99.26"/>
    <n v="0.4"/>
    <s v="308"/>
    <x v="78"/>
    <x v="2"/>
    <n v="150"/>
    <s v="Oct 09"/>
    <n v="39.428927999999999"/>
    <s v="Oct 09 39.43"/>
    <x v="1"/>
    <x v="1"/>
    <x v="1"/>
  </r>
  <r>
    <s v="OtsCC18ROGR_0309"/>
    <x v="4"/>
    <n v="0.43504454739635556"/>
    <n v="0"/>
    <n v="0"/>
    <s v="309"/>
    <x v="78"/>
    <x v="2"/>
    <n v="150"/>
    <s v="Oct 09"/>
    <n v="39.428927999999999"/>
    <s v="Oct 09 39.43"/>
    <x v="0"/>
    <x v="0"/>
    <x v="4"/>
  </r>
  <r>
    <s v="OtsCC18ROGR_0310"/>
    <x v="4"/>
    <n v="10.332308000663444"/>
    <n v="7.75"/>
    <n v="8.67"/>
    <s v="310"/>
    <x v="78"/>
    <x v="2"/>
    <n v="150"/>
    <s v="Oct 09"/>
    <n v="39.428927999999999"/>
    <s v="Oct 09 39.43"/>
    <x v="0"/>
    <x v="3"/>
    <x v="4"/>
  </r>
  <r>
    <s v="OtsCC18ROGR_0311"/>
    <x v="4"/>
    <n v="10.223546863814356"/>
    <n v="0"/>
    <n v="0"/>
    <s v="311"/>
    <x v="78"/>
    <x v="2"/>
    <n v="150"/>
    <s v="Oct 09"/>
    <n v="39.428927999999999"/>
    <s v="Oct 09 39.43"/>
    <x v="0"/>
    <x v="0"/>
    <x v="4"/>
  </r>
  <r>
    <s v="OtsCC18ROGR_0312"/>
    <x v="4"/>
    <n v="5.2205345687562659"/>
    <n v="96.68"/>
    <n v="0.44"/>
    <s v="312"/>
    <x v="78"/>
    <x v="2"/>
    <n v="150"/>
    <s v="Oct 09"/>
    <n v="39.428927999999999"/>
    <s v="Oct 09 39.43"/>
    <x v="1"/>
    <x v="1"/>
    <x v="1"/>
  </r>
  <r>
    <s v="OtsCC18ROGR_0313"/>
    <x v="4"/>
    <n v="4.3504454739635552"/>
    <n v="49.08"/>
    <n v="1.28"/>
    <s v="313"/>
    <x v="78"/>
    <x v="2"/>
    <n v="150"/>
    <s v="Oct 09"/>
    <n v="39.428927999999999"/>
    <s v="Oct 09 39.43"/>
    <x v="0"/>
    <x v="0"/>
    <x v="4"/>
  </r>
  <r>
    <s v="OtsCC18ROGR_0314"/>
    <x v="4"/>
    <n v="0.10876113684908889"/>
    <n v="0"/>
    <n v="0"/>
    <s v="314"/>
    <x v="78"/>
    <x v="2"/>
    <n v="150"/>
    <s v="Oct 09"/>
    <n v="39.428927999999999"/>
    <s v="Oct 09 39.43"/>
    <x v="0"/>
    <x v="0"/>
    <x v="4"/>
  </r>
  <r>
    <s v="OtsCC18ROGR_0315"/>
    <x v="4"/>
    <n v="7.2869961688889555"/>
    <n v="90.77"/>
    <n v="0.33"/>
    <s v="315"/>
    <x v="78"/>
    <x v="2"/>
    <n v="150"/>
    <s v="Oct 09"/>
    <n v="39.428927999999999"/>
    <s v="Oct 09 39.43"/>
    <x v="1"/>
    <x v="1"/>
    <x v="4"/>
  </r>
  <r>
    <s v="OtsCC18ROGR_0316"/>
    <x v="4"/>
    <n v="1.7401781895854223"/>
    <n v="0"/>
    <n v="0"/>
    <s v="316"/>
    <x v="78"/>
    <x v="2"/>
    <n v="150"/>
    <s v="Oct 09"/>
    <n v="39.428927999999999"/>
    <s v="Oct 09 39.43"/>
    <x v="0"/>
    <x v="1"/>
    <x v="4"/>
  </r>
  <r>
    <s v="OtsCC18ROGR_0317"/>
    <x v="4"/>
    <n v="5.3292957056053556"/>
    <n v="93.36"/>
    <n v="0.89"/>
    <s v="317"/>
    <x v="78"/>
    <x v="2"/>
    <n v="150"/>
    <s v="Oct 09"/>
    <n v="39.428927999999999"/>
    <s v="Oct 09 39.43"/>
    <x v="1"/>
    <x v="1"/>
    <x v="1"/>
  </r>
  <r>
    <s v="OtsCC18ROGR_0318"/>
    <x v="4"/>
    <n v="0"/>
    <n v="0"/>
    <n v="0"/>
    <s v="318"/>
    <x v="78"/>
    <x v="1"/>
    <n v="147.4"/>
    <s v="Oct 09"/>
    <n v="35.244633600000007"/>
    <s v="Oct 09 35.24"/>
    <x v="0"/>
    <x v="0"/>
    <x v="4"/>
  </r>
  <r>
    <s v="OtsCC18ROGR_0319"/>
    <x v="4"/>
    <n v="1.0876113684908888"/>
    <n v="9.9600000000000009"/>
    <n v="2.89"/>
    <s v="319"/>
    <x v="78"/>
    <x v="1"/>
    <n v="147.4"/>
    <s v="Oct 09"/>
    <n v="35.244633600000007"/>
    <s v="Oct 09 35.24"/>
    <x v="0"/>
    <x v="1"/>
    <x v="4"/>
  </r>
  <r>
    <s v="OtsCC18ROGR_0320"/>
    <x v="4"/>
    <n v="2.9365506949253999"/>
    <n v="0.37"/>
    <n v="10"/>
    <s v="320"/>
    <x v="78"/>
    <x v="1"/>
    <n v="147.4"/>
    <s v="Oct 09"/>
    <n v="35.244633600000007"/>
    <s v="Oct 09 35.24"/>
    <x v="0"/>
    <x v="1"/>
    <x v="4"/>
  </r>
  <r>
    <s v="OtsCC18ROGR_0321"/>
    <x v="4"/>
    <n v="1.0876113684908888"/>
    <n v="21.4"/>
    <n v="3.97"/>
    <s v="321"/>
    <x v="78"/>
    <x v="1"/>
    <n v="147.4"/>
    <s v="Oct 09"/>
    <n v="35.244633600000007"/>
    <s v="Oct 09 35.24"/>
    <x v="0"/>
    <x v="0"/>
    <x v="4"/>
  </r>
  <r>
    <s v="OtsCC18ROGR_0322"/>
    <x v="4"/>
    <n v="0"/>
    <n v="0"/>
    <n v="0"/>
    <s v="322"/>
    <x v="78"/>
    <x v="1"/>
    <n v="147.4"/>
    <s v="Oct 09"/>
    <n v="35.244633600000007"/>
    <s v="Oct 09 35.24"/>
    <x v="0"/>
    <x v="0"/>
    <x v="4"/>
  </r>
  <r>
    <s v="OtsCC18ROGR_0323"/>
    <x v="4"/>
    <n v="4.6767288845108217"/>
    <n v="0"/>
    <n v="0"/>
    <s v="323"/>
    <x v="78"/>
    <x v="1"/>
    <n v="147.4"/>
    <s v="Oct 09"/>
    <n v="35.244633600000007"/>
    <s v="Oct 09 35.24"/>
    <x v="0"/>
    <x v="1"/>
    <x v="4"/>
  </r>
  <r>
    <s v="OtsCC18ROGR_0324"/>
    <x v="4"/>
    <n v="1.6314170527363332"/>
    <n v="2.95"/>
    <n v="1.56"/>
    <s v="324"/>
    <x v="78"/>
    <x v="1"/>
    <n v="147.4"/>
    <s v="Oct 09"/>
    <n v="35.244633600000007"/>
    <s v="Oct 09 35.24"/>
    <x v="0"/>
    <x v="0"/>
    <x v="4"/>
  </r>
  <r>
    <s v="OtsCC18ROGR_0325"/>
    <x v="4"/>
    <n v="10.441069137512532"/>
    <n v="97.42"/>
    <n v="0.24"/>
    <s v="325"/>
    <x v="78"/>
    <x v="1"/>
    <n v="147.4"/>
    <s v="Oct 09"/>
    <n v="35.244633600000007"/>
    <s v="Oct 09 35.24"/>
    <x v="1"/>
    <x v="0"/>
    <x v="0"/>
  </r>
  <r>
    <s v="OtsCC18ROGR_0326"/>
    <x v="4"/>
    <n v="0.76132795794362218"/>
    <n v="0"/>
    <n v="0"/>
    <s v="326"/>
    <x v="78"/>
    <x v="1"/>
    <n v="147.4"/>
    <s v="Oct 09"/>
    <n v="35.244633600000007"/>
    <s v="Oct 09 35.24"/>
    <x v="0"/>
    <x v="2"/>
    <x v="4"/>
  </r>
  <r>
    <s v="OtsCC18ROGR_0327"/>
    <x v="4"/>
    <n v="3.2628341054726664"/>
    <n v="95.57"/>
    <n v="0.65"/>
    <s v="327"/>
    <x v="78"/>
    <x v="1"/>
    <n v="147.4"/>
    <s v="Oct 09"/>
    <n v="35.244633600000007"/>
    <s v="Oct 09 35.24"/>
    <x v="1"/>
    <x v="0"/>
    <x v="0"/>
  </r>
  <r>
    <s v="OtsCC18ROGR_0328"/>
    <x v="4"/>
    <n v="1.3051336421890665"/>
    <n v="0"/>
    <n v="0"/>
    <s v="328"/>
    <x v="78"/>
    <x v="1"/>
    <n v="147.4"/>
    <s v="Oct 09"/>
    <n v="35.244633600000007"/>
    <s v="Oct 09 35.24"/>
    <x v="0"/>
    <x v="0"/>
    <x v="4"/>
  </r>
  <r>
    <s v="OtsCC18ROGR_0329"/>
    <x v="4"/>
    <n v="5.2205345687562659"/>
    <n v="98.89"/>
    <n v="0.24"/>
    <s v="329"/>
    <x v="78"/>
    <x v="1"/>
    <n v="147.4"/>
    <s v="Oct 09"/>
    <n v="35.244633600000007"/>
    <s v="Oct 09 35.24"/>
    <x v="1"/>
    <x v="0"/>
    <x v="0"/>
  </r>
  <r>
    <s v="OtsCC18ROGR_0330"/>
    <x v="4"/>
    <n v="2.0942944255157498"/>
    <n v="99.26"/>
    <n v="0.22"/>
    <s v="330"/>
    <x v="78"/>
    <x v="1"/>
    <n v="147.4"/>
    <s v="Oct 09"/>
    <n v="35.244633600000007"/>
    <s v="Oct 09 35.24"/>
    <x v="1"/>
    <x v="1"/>
    <x v="1"/>
  </r>
  <r>
    <s v="OtsCC18ROGR_0331"/>
    <x v="4"/>
    <n v="1.1963725053399776"/>
    <n v="54.61"/>
    <n v="4.4400000000000004"/>
    <s v="331"/>
    <x v="78"/>
    <x v="1"/>
    <n v="147.4"/>
    <s v="Oct 09"/>
    <n v="35.244633600000007"/>
    <s v="Oct 09 35.24"/>
    <x v="0"/>
    <x v="0"/>
    <x v="4"/>
  </r>
  <r>
    <s v="OtsCC18ROGR_0332"/>
    <x v="4"/>
    <n v="0.65256682109453323"/>
    <n v="48.34"/>
    <n v="2.78"/>
    <s v="332"/>
    <x v="78"/>
    <x v="1"/>
    <n v="147.4"/>
    <s v="Oct 09"/>
    <n v="35.244633600000007"/>
    <s v="Oct 09 35.24"/>
    <x v="0"/>
    <x v="0"/>
    <x v="4"/>
  </r>
  <r>
    <s v="OtsCC18ROGR_0333"/>
    <x v="4"/>
    <n v="6.308145937247156"/>
    <n v="99.26"/>
    <n v="0.32"/>
    <s v="333"/>
    <x v="78"/>
    <x v="1"/>
    <n v="147.4"/>
    <s v="Oct 09"/>
    <n v="35.244633600000007"/>
    <s v="Oct 09 35.24"/>
    <x v="1"/>
    <x v="0"/>
    <x v="0"/>
  </r>
  <r>
    <s v="OtsCC18ROGR_0334"/>
    <x v="4"/>
    <n v="8.0483241268325774"/>
    <n v="0"/>
    <n v="0"/>
    <s v="334"/>
    <x v="78"/>
    <x v="1"/>
    <n v="147.4"/>
    <s v="Oct 09"/>
    <n v="35.244633600000007"/>
    <s v="Oct 09 35.24"/>
    <x v="0"/>
    <x v="0"/>
    <x v="4"/>
  </r>
  <r>
    <s v="OtsCC18ROGR_0335"/>
    <x v="4"/>
    <n v="2.827789558076311"/>
    <n v="0"/>
    <n v="0"/>
    <s v="335"/>
    <x v="78"/>
    <x v="1"/>
    <n v="147.4"/>
    <s v="Oct 09"/>
    <n v="35.244633600000007"/>
    <s v="Oct 09 35.24"/>
    <x v="0"/>
    <x v="0"/>
    <x v="4"/>
  </r>
  <r>
    <s v="OtsCC18ROGR_0336"/>
    <x v="4"/>
    <n v="4.1329232002653775"/>
    <n v="0"/>
    <n v="0"/>
    <s v="336"/>
    <x v="78"/>
    <x v="1"/>
    <n v="147.4"/>
    <s v="Oct 09"/>
    <n v="35.244633600000007"/>
    <s v="Oct 09 35.24"/>
    <x v="0"/>
    <x v="0"/>
    <x v="4"/>
  </r>
  <r>
    <s v="OtsCC18ROGR_0337"/>
    <x v="4"/>
    <n v="0"/>
    <n v="0"/>
    <n v="0"/>
    <s v="337"/>
    <x v="79"/>
    <x v="3"/>
    <n v="144.19999999999999"/>
    <s v="Oct 10"/>
    <n v="30.094732799999981"/>
    <s v="Oct 10 30.09"/>
    <x v="0"/>
    <x v="1"/>
    <x v="4"/>
  </r>
  <r>
    <s v="OtsCC18ROGR_0338"/>
    <x v="4"/>
    <n v="0"/>
    <n v="0"/>
    <n v="0"/>
    <s v="338"/>
    <x v="79"/>
    <x v="3"/>
    <n v="144.19999999999999"/>
    <s v="Oct 10"/>
    <n v="30.094732799999981"/>
    <s v="Oct 10 30.09"/>
    <x v="0"/>
    <x v="1"/>
    <x v="4"/>
  </r>
  <r>
    <s v="OtsCC18ROGR_0339"/>
    <x v="4"/>
    <n v="2.827789558076311"/>
    <n v="99.26"/>
    <n v="0.4"/>
    <s v="339"/>
    <x v="79"/>
    <x v="3"/>
    <n v="144.19999999999999"/>
    <s v="Oct 10"/>
    <n v="30.094732799999981"/>
    <s v="Oct 10 30.09"/>
    <x v="1"/>
    <x v="0"/>
    <x v="0"/>
  </r>
  <r>
    <s v="OtsCC18ROGR_0340"/>
    <x v="4"/>
    <n v="0.32628341054726662"/>
    <n v="0"/>
    <n v="0"/>
    <s v="340"/>
    <x v="79"/>
    <x v="3"/>
    <n v="144.19999999999999"/>
    <s v="Oct 10"/>
    <n v="30.094732799999981"/>
    <s v="Oct 10 30.09"/>
    <x v="0"/>
    <x v="2"/>
    <x v="4"/>
  </r>
  <r>
    <s v="OtsCC18ROGR_0341"/>
    <x v="4"/>
    <n v="0.65256682109453323"/>
    <n v="22.88"/>
    <n v="3.78"/>
    <s v="341"/>
    <x v="79"/>
    <x v="3"/>
    <n v="144.19999999999999"/>
    <s v="Oct 10"/>
    <n v="30.094732799999981"/>
    <s v="Oct 10 30.09"/>
    <x v="0"/>
    <x v="3"/>
    <x v="4"/>
  </r>
  <r>
    <s v="OtsCC18ROGR_0342"/>
    <x v="4"/>
    <n v="1.9577004632835997"/>
    <n v="0"/>
    <n v="0"/>
    <s v="342"/>
    <x v="79"/>
    <x v="3"/>
    <n v="144.19999999999999"/>
    <s v="Oct 10"/>
    <n v="30.094732799999981"/>
    <s v="Oct 10 30.09"/>
    <x v="0"/>
    <x v="0"/>
    <x v="4"/>
  </r>
  <r>
    <s v="OtsCC18ROGR_0343"/>
    <x v="4"/>
    <n v="0"/>
    <n v="0"/>
    <n v="0"/>
    <s v="343"/>
    <x v="79"/>
    <x v="3"/>
    <n v="144.19999999999999"/>
    <s v="Oct 10"/>
    <n v="30.094732799999981"/>
    <s v="Oct 10 30.09"/>
    <x v="0"/>
    <x v="0"/>
    <x v="4"/>
  </r>
  <r>
    <s v="OtsCC18ROGR_0344"/>
    <x v="4"/>
    <n v="3.0453118317744887"/>
    <n v="92.62"/>
    <n v="0.98"/>
    <s v="344"/>
    <x v="79"/>
    <x v="3"/>
    <n v="144.19999999999999"/>
    <s v="Oct 10"/>
    <n v="30.094732799999981"/>
    <s v="Oct 10 30.09"/>
    <x v="1"/>
    <x v="1"/>
    <x v="1"/>
  </r>
  <r>
    <s v="OtsCC18ROGR_0345"/>
    <x v="4"/>
    <n v="0.32628341054726662"/>
    <n v="27.31"/>
    <n v="9.0500000000000007"/>
    <s v="345"/>
    <x v="79"/>
    <x v="3"/>
    <n v="144.19999999999999"/>
    <s v="Oct 10"/>
    <n v="30.094732799999981"/>
    <s v="Oct 10 30.09"/>
    <x v="0"/>
    <x v="0"/>
    <x v="4"/>
  </r>
  <r>
    <s v="OtsCC18ROGR_0346"/>
    <x v="4"/>
    <n v="4.6767288845108217"/>
    <n v="0.37"/>
    <n v="0"/>
    <s v="346"/>
    <x v="79"/>
    <x v="3"/>
    <n v="144.19999999999999"/>
    <s v="Oct 10"/>
    <n v="30.094732799999981"/>
    <s v="Oct 10 30.09"/>
    <x v="0"/>
    <x v="0"/>
    <x v="4"/>
  </r>
  <r>
    <s v="OtsCC18ROGR_0347"/>
    <x v="4"/>
    <n v="0"/>
    <n v="0"/>
    <n v="0"/>
    <s v="347"/>
    <x v="79"/>
    <x v="3"/>
    <n v="144.19999999999999"/>
    <s v="Oct 10"/>
    <n v="30.094732799999981"/>
    <s v="Oct 10 30.09"/>
    <x v="0"/>
    <x v="2"/>
    <x v="4"/>
  </r>
  <r>
    <s v="OtsCC18ROGR_0348"/>
    <x v="4"/>
    <n v="1.5226559158872444"/>
    <n v="0"/>
    <n v="0"/>
    <s v="348"/>
    <x v="79"/>
    <x v="3"/>
    <n v="144.19999999999999"/>
    <s v="Oct 10"/>
    <n v="30.094732799999981"/>
    <s v="Oct 10 30.09"/>
    <x v="0"/>
    <x v="3"/>
    <x v="4"/>
  </r>
  <r>
    <s v="OtsCC18ROGR_0349"/>
    <x v="4"/>
    <n v="11.093635958607065"/>
    <n v="98.89"/>
    <n v="0.26"/>
    <s v="349"/>
    <x v="79"/>
    <x v="3"/>
    <n v="144.19999999999999"/>
    <s v="Oct 10"/>
    <n v="30.094732799999981"/>
    <s v="Oct 10 30.09"/>
    <x v="1"/>
    <x v="3"/>
    <x v="3"/>
  </r>
  <r>
    <s v="OtsCC18ROGR_0350"/>
    <x v="4"/>
    <n v="0.33067806718669734"/>
    <n v="0"/>
    <n v="0"/>
    <s v="350"/>
    <x v="79"/>
    <x v="3"/>
    <n v="144.19999999999999"/>
    <s v="Oct 10"/>
    <n v="30.094732799999981"/>
    <s v="Oct 10 30.09"/>
    <x v="0"/>
    <x v="2"/>
    <x v="4"/>
  </r>
  <r>
    <s v="OtsCC18ROGR_0351"/>
    <x v="4"/>
    <n v="8.0483241268325774"/>
    <n v="0"/>
    <n v="0"/>
    <s v="351"/>
    <x v="79"/>
    <x v="3"/>
    <n v="144.19999999999999"/>
    <s v="Oct 10"/>
    <n v="30.094732799999981"/>
    <s v="Oct 10 30.09"/>
    <x v="0"/>
    <x v="2"/>
    <x v="4"/>
  </r>
  <r>
    <s v="OtsCC18ROGR_0352"/>
    <x v="4"/>
    <n v="0"/>
    <n v="0"/>
    <n v="0"/>
    <s v="352"/>
    <x v="79"/>
    <x v="3"/>
    <n v="144.19999999999999"/>
    <s v="Oct 10"/>
    <n v="30.094732799999981"/>
    <s v="Oct 10 30.09"/>
    <x v="0"/>
    <x v="0"/>
    <x v="4"/>
  </r>
  <r>
    <s v="OtsCC18ROGR_0353"/>
    <x v="4"/>
    <n v="0.43504454739635556"/>
    <n v="0"/>
    <n v="0"/>
    <s v="353"/>
    <x v="79"/>
    <x v="3"/>
    <n v="144.19999999999999"/>
    <s v="Oct 10"/>
    <n v="30.094732799999981"/>
    <s v="Oct 10 30.09"/>
    <x v="0"/>
    <x v="0"/>
    <x v="4"/>
  </r>
  <r>
    <s v="OtsCC18ROGR_0354"/>
    <x v="4"/>
    <n v="1.5226559158872444"/>
    <n v="93.36"/>
    <n v="0.56000000000000005"/>
    <s v="354"/>
    <x v="79"/>
    <x v="3"/>
    <n v="144.19999999999999"/>
    <s v="Oct 10"/>
    <n v="30.094732799999981"/>
    <s v="Oct 10 30.09"/>
    <x v="1"/>
    <x v="0"/>
    <x v="0"/>
  </r>
  <r>
    <s v="OtsCC18ROGR_0355"/>
    <x v="4"/>
    <n v="0.76132795794362218"/>
    <n v="89.3"/>
    <n v="0.78"/>
    <s v="355"/>
    <x v="79"/>
    <x v="3"/>
    <n v="144.19999999999999"/>
    <s v="Oct 10"/>
    <n v="30.094732799999981"/>
    <s v="Oct 10 30.09"/>
    <x v="0"/>
    <x v="1"/>
    <x v="4"/>
  </r>
  <r>
    <s v="OtsCC18ROGR_0356"/>
    <x v="4"/>
    <n v="2.3927450106799553"/>
    <n v="93.36"/>
    <n v="0.72"/>
    <s v="356"/>
    <x v="79"/>
    <x v="3"/>
    <n v="144.19999999999999"/>
    <s v="Oct 10"/>
    <n v="30.094732799999981"/>
    <s v="Oct 10 30.09"/>
    <x v="1"/>
    <x v="3"/>
    <x v="3"/>
  </r>
  <r>
    <s v="OtsCC18ROGR_0357"/>
    <x v="4"/>
    <n v="1.4138947790381555"/>
    <n v="91.88"/>
    <n v="0.92"/>
    <s v="357"/>
    <x v="79"/>
    <x v="3"/>
    <n v="144.19999999999999"/>
    <s v="Oct 10"/>
    <n v="30.094732799999981"/>
    <s v="Oct 10 30.09"/>
    <x v="1"/>
    <x v="3"/>
    <x v="3"/>
  </r>
  <r>
    <s v="OtsCC18ROGR_0358"/>
    <x v="4"/>
    <n v="1.5226559158872444"/>
    <n v="80.81"/>
    <n v="1.04"/>
    <s v="358"/>
    <x v="79"/>
    <x v="3"/>
    <n v="144.19999999999999"/>
    <s v="Oct 10"/>
    <n v="30.094732799999981"/>
    <s v="Oct 10 30.09"/>
    <x v="0"/>
    <x v="0"/>
    <x v="4"/>
  </r>
  <r>
    <s v="OtsCC18ROGR_0359"/>
    <x v="4"/>
    <n v="3.0453118317744887"/>
    <n v="0.74"/>
    <n v="0"/>
    <s v="359"/>
    <x v="79"/>
    <x v="3"/>
    <n v="144.19999999999999"/>
    <s v="Oct 10"/>
    <n v="30.094732799999981"/>
    <s v="Oct 10 30.09"/>
    <x v="0"/>
    <x v="1"/>
    <x v="4"/>
  </r>
  <r>
    <s v="OtsCC18ROGR_0360"/>
    <x v="4"/>
    <n v="0.65256682109453323"/>
    <n v="3.32"/>
    <n v="1.9"/>
    <s v="360"/>
    <x v="79"/>
    <x v="3"/>
    <n v="144.19999999999999"/>
    <s v="Oct 10"/>
    <n v="30.094732799999981"/>
    <s v="Oct 10 30.09"/>
    <x v="0"/>
    <x v="1"/>
    <x v="4"/>
  </r>
  <r>
    <s v="OtsCC18ROGR_0361"/>
    <x v="4"/>
    <n v="2.827789558076311"/>
    <n v="0"/>
    <n v="0"/>
    <s v="361"/>
    <x v="79"/>
    <x v="3"/>
    <n v="144.19999999999999"/>
    <s v="Oct 10"/>
    <n v="30.094732799999981"/>
    <s v="Oct 10 30.09"/>
    <x v="0"/>
    <x v="0"/>
    <x v="4"/>
  </r>
  <r>
    <s v="OtsCC18ROGR_0362"/>
    <x v="4"/>
    <n v="4.3504454739635552"/>
    <n v="99.26"/>
    <n v="0.28000000000000003"/>
    <s v="362"/>
    <x v="79"/>
    <x v="3"/>
    <n v="144.19999999999999"/>
    <s v="Oct 10"/>
    <n v="30.094732799999981"/>
    <s v="Oct 10 30.09"/>
    <x v="1"/>
    <x v="3"/>
    <x v="3"/>
  </r>
  <r>
    <s v="OtsCC18ROGR_0363"/>
    <x v="4"/>
    <n v="1.6314170527363332"/>
    <n v="0"/>
    <n v="0"/>
    <s v="363"/>
    <x v="79"/>
    <x v="6"/>
    <n v="140"/>
    <s v="Oct 10"/>
    <n v="23.335488000000002"/>
    <s v="Oct 10 23.34"/>
    <x v="0"/>
    <x v="2"/>
    <x v="4"/>
  </r>
  <r>
    <s v="OtsCC18ROGR_0364"/>
    <x v="4"/>
    <n v="6.5256682109453328"/>
    <n v="1.1100000000000001"/>
    <n v="2.38"/>
    <s v="364"/>
    <x v="79"/>
    <x v="6"/>
    <n v="140"/>
    <s v="Oct 10"/>
    <n v="23.335488000000002"/>
    <s v="Oct 10 23.34"/>
    <x v="0"/>
    <x v="3"/>
    <x v="4"/>
  </r>
  <r>
    <s v="OtsCC18ROGR_0365"/>
    <x v="4"/>
    <n v="0.65256682109453323"/>
    <n v="8.1199999999999992"/>
    <n v="2.69"/>
    <s v="365"/>
    <x v="79"/>
    <x v="6"/>
    <n v="140"/>
    <s v="Oct 10"/>
    <n v="23.335488000000002"/>
    <s v="Oct 10 23.34"/>
    <x v="0"/>
    <x v="3"/>
    <x v="4"/>
  </r>
  <r>
    <s v="OtsCC18ROGR_0366"/>
    <x v="4"/>
    <n v="37.087547665539311"/>
    <n v="98.89"/>
    <n v="0.24"/>
    <s v="366"/>
    <x v="79"/>
    <x v="6"/>
    <n v="140"/>
    <s v="Oct 10"/>
    <n v="23.335488000000002"/>
    <s v="Oct 10 23.34"/>
    <x v="1"/>
    <x v="3"/>
    <x v="3"/>
  </r>
  <r>
    <s v="OtsCC18ROGR_0367"/>
    <x v="4"/>
    <n v="8.8096520847761983"/>
    <n v="5.17"/>
    <n v="3.31"/>
    <s v="367"/>
    <x v="79"/>
    <x v="6"/>
    <n v="140"/>
    <s v="Oct 10"/>
    <n v="23.335488000000002"/>
    <s v="Oct 10 23.34"/>
    <x v="0"/>
    <x v="1"/>
    <x v="4"/>
  </r>
  <r>
    <s v="OtsCC18ROGR_0368"/>
    <x v="4"/>
    <n v="1.4138947790381555"/>
    <n v="15.5"/>
    <n v="5.17"/>
    <s v="368"/>
    <x v="79"/>
    <x v="6"/>
    <n v="140"/>
    <s v="Oct 10"/>
    <n v="23.335488000000002"/>
    <s v="Oct 10 23.34"/>
    <x v="0"/>
    <x v="1"/>
    <x v="4"/>
  </r>
  <r>
    <s v="OtsCC18ROGR_0369"/>
    <x v="4"/>
    <n v="1.0876113684908888"/>
    <n v="0"/>
    <n v="0"/>
    <s v="369"/>
    <x v="79"/>
    <x v="6"/>
    <n v="140"/>
    <s v="Oct 10"/>
    <n v="23.335488000000002"/>
    <s v="Oct 10 23.34"/>
    <x v="0"/>
    <x v="1"/>
    <x v="4"/>
  </r>
  <r>
    <s v="OtsCC18ROGR_0370"/>
    <x v="4"/>
    <n v="9.6797411795689108"/>
    <n v="26.94"/>
    <n v="2.44"/>
    <s v="370"/>
    <x v="79"/>
    <x v="6"/>
    <n v="140"/>
    <s v="Oct 10"/>
    <n v="23.335488000000002"/>
    <s v="Oct 10 23.34"/>
    <x v="0"/>
    <x v="1"/>
    <x v="4"/>
  </r>
  <r>
    <s v="OtsCC18ROGR_0371"/>
    <x v="4"/>
    <n v="1.9577004632835997"/>
    <n v="80.81"/>
    <n v="0.8"/>
    <s v="371"/>
    <x v="79"/>
    <x v="6"/>
    <n v="140"/>
    <s v="Oct 10"/>
    <n v="23.335488000000002"/>
    <s v="Oct 10 23.34"/>
    <x v="0"/>
    <x v="0"/>
    <x v="4"/>
  </r>
  <r>
    <s v="OtsCC18ROGR_0372"/>
    <x v="4"/>
    <n v="6.6344293477944216"/>
    <n v="2.58"/>
    <n v="4.9000000000000004"/>
    <s v="372"/>
    <x v="79"/>
    <x v="6"/>
    <n v="140"/>
    <s v="Oct 10"/>
    <n v="23.335488000000002"/>
    <s v="Oct 10 23.34"/>
    <x v="0"/>
    <x v="0"/>
    <x v="4"/>
  </r>
  <r>
    <s v="OtsCC18ROGR_0373"/>
    <x v="4"/>
    <n v="0"/>
    <n v="12.55"/>
    <n v="3.59"/>
    <s v="373"/>
    <x v="79"/>
    <x v="6"/>
    <n v="140"/>
    <s v="Oct 10"/>
    <n v="23.335488000000002"/>
    <s v="Oct 10 23.34"/>
    <x v="0"/>
    <x v="1"/>
    <x v="4"/>
  </r>
  <r>
    <s v="OtsCC18ROGR_0374"/>
    <x v="4"/>
    <n v="5.9818625266998886"/>
    <n v="24.72"/>
    <n v="5.13"/>
    <s v="374"/>
    <x v="79"/>
    <x v="6"/>
    <n v="140"/>
    <s v="Oct 10"/>
    <n v="23.335488000000002"/>
    <s v="Oct 10 23.34"/>
    <x v="0"/>
    <x v="1"/>
    <x v="4"/>
  </r>
  <r>
    <s v="OtsCC18ROGR_0375"/>
    <x v="4"/>
    <n v="16.966737348457865"/>
    <n v="98.15"/>
    <n v="0.28999999999999998"/>
    <s v="375"/>
    <x v="80"/>
    <x v="4"/>
    <n v="155.5"/>
    <s v="Oct 12"/>
    <n v="48.280320000000003"/>
    <s v="Oct 12 48.28"/>
    <x v="1"/>
    <x v="1"/>
    <x v="1"/>
  </r>
  <r>
    <s v="OtsCC18ROGR_0376"/>
    <x v="4"/>
    <n v="5.1117734319071779"/>
    <n v="98.15"/>
    <n v="0.25"/>
    <s v="376"/>
    <x v="80"/>
    <x v="4"/>
    <n v="155.5"/>
    <s v="Oct 12"/>
    <n v="48.280320000000003"/>
    <s v="Oct 12 48.28"/>
    <x v="1"/>
    <x v="1"/>
    <x v="1"/>
  </r>
  <r>
    <s v="OtsCC18ROGR_0377"/>
    <x v="4"/>
    <n v="0.65256682109453323"/>
    <n v="14.02"/>
    <n v="2.97"/>
    <s v="377"/>
    <x v="80"/>
    <x v="4"/>
    <n v="155.5"/>
    <s v="Oct 12"/>
    <n v="48.280320000000003"/>
    <s v="Oct 12 48.28"/>
    <x v="0"/>
    <x v="0"/>
    <x v="4"/>
  </r>
  <r>
    <s v="OtsCC18ROGR_0378"/>
    <x v="4"/>
    <n v="8.5921298110780224"/>
    <n v="97.42"/>
    <n v="0.35"/>
    <s v="378"/>
    <x v="80"/>
    <x v="4"/>
    <n v="155.5"/>
    <s v="Oct 12"/>
    <n v="48.280320000000003"/>
    <s v="Oct 12 48.28"/>
    <x v="1"/>
    <x v="1"/>
    <x v="1"/>
  </r>
  <r>
    <s v="OtsCC18ROGR_0379"/>
    <x v="4"/>
    <n v="3.0453118317744887"/>
    <n v="74.17"/>
    <n v="2.31"/>
    <s v="379"/>
    <x v="80"/>
    <x v="4"/>
    <n v="155.5"/>
    <s v="Oct 12"/>
    <n v="48.280320000000003"/>
    <s v="Oct 12 48.28"/>
    <x v="0"/>
    <x v="0"/>
    <x v="4"/>
  </r>
  <r>
    <s v="OtsCC18ROGR_0380"/>
    <x v="4"/>
    <n v="20.229571453930532"/>
    <n v="97.42"/>
    <n v="0.28000000000000003"/>
    <s v="380"/>
    <x v="80"/>
    <x v="4"/>
    <n v="155.5"/>
    <s v="Oct 12"/>
    <n v="48.280320000000003"/>
    <s v="Oct 12 48.28"/>
    <x v="1"/>
    <x v="1"/>
    <x v="4"/>
  </r>
  <r>
    <s v="OtsCC18ROGR_0381"/>
    <x v="4"/>
    <n v="1.9577004632835997"/>
    <n v="0"/>
    <n v="0"/>
    <s v="381"/>
    <x v="80"/>
    <x v="4"/>
    <n v="155.5"/>
    <s v="Oct 12"/>
    <n v="48.280320000000003"/>
    <s v="Oct 12 48.28"/>
    <x v="0"/>
    <x v="0"/>
    <x v="4"/>
  </r>
  <r>
    <s v="OtsCC18ROGR_0382"/>
    <x v="4"/>
    <n v="4.0241620634162887"/>
    <n v="98.15"/>
    <n v="0.37"/>
    <s v="382"/>
    <x v="80"/>
    <x v="4"/>
    <n v="155.5"/>
    <s v="Oct 12"/>
    <n v="48.280320000000003"/>
    <s v="Oct 12 48.28"/>
    <x v="1"/>
    <x v="1"/>
    <x v="1"/>
  </r>
  <r>
    <s v="OtsCC18ROGR_0383"/>
    <x v="4"/>
    <n v="7.3957573057380444"/>
    <n v="31.37"/>
    <n v="2.4900000000000002"/>
    <s v="383"/>
    <x v="80"/>
    <x v="4"/>
    <n v="155.5"/>
    <s v="Oct 12"/>
    <n v="48.280320000000003"/>
    <s v="Oct 12 48.28"/>
    <x v="0"/>
    <x v="0"/>
    <x v="4"/>
  </r>
  <r>
    <s v="OtsCC18ROGR_0384"/>
    <x v="4"/>
    <n v="5.0030122950580882"/>
    <n v="99.26"/>
    <n v="0.2"/>
    <s v="384"/>
    <x v="80"/>
    <x v="4"/>
    <n v="155.5"/>
    <s v="Oct 12"/>
    <n v="48.280320000000003"/>
    <s v="Oct 12 48.28"/>
    <x v="1"/>
    <x v="0"/>
    <x v="0"/>
  </r>
  <r>
    <s v="OtsCC18ROGR_0385"/>
    <x v="4"/>
    <n v="8.265846400530755"/>
    <n v="98.15"/>
    <n v="0.28000000000000003"/>
    <s v="385"/>
    <x v="80"/>
    <x v="4"/>
    <n v="155.5"/>
    <s v="Oct 12"/>
    <n v="48.280320000000003"/>
    <s v="Oct 12 48.28"/>
    <x v="1"/>
    <x v="1"/>
    <x v="1"/>
  </r>
  <r>
    <s v="OtsCC18ROGR_0386"/>
    <x v="4"/>
    <n v="1.5226559158872444"/>
    <n v="31"/>
    <n v="3.87"/>
    <s v="386"/>
    <x v="80"/>
    <x v="4"/>
    <n v="155.5"/>
    <s v="Oct 12"/>
    <n v="48.280320000000003"/>
    <s v="Oct 12 48.28"/>
    <x v="0"/>
    <x v="3"/>
    <x v="4"/>
  </r>
  <r>
    <s v="OtsCC18ROGR_0387"/>
    <x v="4"/>
    <n v="10.658591411210711"/>
    <n v="54.98"/>
    <n v="1.86"/>
    <s v="387"/>
    <x v="80"/>
    <x v="4"/>
    <n v="155.5"/>
    <s v="Oct 12"/>
    <n v="48.280320000000003"/>
    <s v="Oct 12 48.28"/>
    <x v="0"/>
    <x v="0"/>
    <x v="4"/>
  </r>
  <r>
    <s v="OtsCC18ROGR_0388"/>
    <x v="4"/>
    <n v="7.2869961688889555"/>
    <n v="55.72"/>
    <n v="3.53"/>
    <s v="388"/>
    <x v="80"/>
    <x v="4"/>
    <n v="155.5"/>
    <s v="Oct 12"/>
    <n v="48.280320000000003"/>
    <s v="Oct 12 48.28"/>
    <x v="0"/>
    <x v="1"/>
    <x v="4"/>
  </r>
  <r>
    <s v="OtsCC18ROGR_0389"/>
    <x v="4"/>
    <n v="0.46082077116710268"/>
    <n v="0.37"/>
    <n v="10"/>
    <s v="389"/>
    <x v="80"/>
    <x v="4"/>
    <n v="155.5"/>
    <s v="Oct 12"/>
    <n v="48.280320000000003"/>
    <s v="Oct 12 48.28"/>
    <x v="0"/>
    <x v="3"/>
    <x v="4"/>
  </r>
  <r>
    <s v="OtsCC18ROGR_0390"/>
    <x v="5"/>
    <n v="11.405314086385792"/>
    <n v="96.31"/>
    <n v="0.41"/>
    <s v="390"/>
    <x v="81"/>
    <x v="5"/>
    <n v="156.25"/>
    <s v="Oct 15"/>
    <n v="49.487328000000005"/>
    <s v="Oct 15 49.49"/>
    <x v="1"/>
    <x v="0"/>
    <x v="0"/>
  </r>
  <r>
    <s v="OtsCC18ROGR_0391"/>
    <x v="5"/>
    <n v="4.6082077116710263"/>
    <n v="11.07"/>
    <n v="3.78"/>
    <s v="391"/>
    <x v="81"/>
    <x v="5"/>
    <n v="156.25"/>
    <s v="Oct 15"/>
    <n v="49.487328000000005"/>
    <s v="Oct 15 49.49"/>
    <x v="0"/>
    <x v="0"/>
    <x v="4"/>
  </r>
  <r>
    <s v="OtsCC18ROGR_0392"/>
    <x v="5"/>
    <n v="9.5620310017173811"/>
    <n v="93.73"/>
    <n v="0.93"/>
    <s v="392"/>
    <x v="81"/>
    <x v="5"/>
    <n v="156.25"/>
    <s v="Oct 15"/>
    <n v="49.487328000000005"/>
    <s v="Oct 15 49.49"/>
    <x v="1"/>
    <x v="0"/>
    <x v="0"/>
  </r>
  <r>
    <s v="OtsCC18ROGR_0393"/>
    <x v="5"/>
    <n v="4.4930025188792504"/>
    <n v="98.15"/>
    <n v="0.37"/>
    <s v="393"/>
    <x v="81"/>
    <x v="5"/>
    <n v="156.25"/>
    <s v="Oct 15"/>
    <n v="49.487328000000005"/>
    <s v="Oct 15 49.49"/>
    <x v="1"/>
    <x v="3"/>
    <x v="3"/>
  </r>
  <r>
    <s v="OtsCC18ROGR_0394"/>
    <x v="5"/>
    <n v="0.80643634954242971"/>
    <n v="0"/>
    <n v="0"/>
    <s v="394"/>
    <x v="81"/>
    <x v="5"/>
    <n v="156.25"/>
    <s v="Oct 15"/>
    <n v="49.487328000000005"/>
    <s v="Oct 15 49.49"/>
    <x v="0"/>
    <x v="0"/>
    <x v="4"/>
  </r>
  <r>
    <s v="OtsCC18ROGR_0395"/>
    <x v="5"/>
    <n v="0.22322941206953598"/>
    <n v="24.72"/>
    <n v="4.17"/>
    <s v="395"/>
    <x v="81"/>
    <x v="5"/>
    <n v="156.25"/>
    <s v="Oct 15"/>
    <n v="49.487328000000005"/>
    <s v="Oct 15 49.49"/>
    <x v="0"/>
    <x v="0"/>
    <x v="4"/>
  </r>
  <r>
    <s v="OtsCC18ROGR_0396"/>
    <x v="5"/>
    <n v="15.514444138832753"/>
    <n v="99.26"/>
    <n v="1.06"/>
    <s v="396"/>
    <x v="81"/>
    <x v="5"/>
    <n v="156.25"/>
    <s v="Oct 15"/>
    <n v="49.487328000000005"/>
    <s v="Oct 15 49.49"/>
    <x v="1"/>
    <x v="0"/>
    <x v="0"/>
  </r>
  <r>
    <s v="OtsCC18ROGR_0397"/>
    <x v="5"/>
    <n v="0.78130294224337593"/>
    <n v="50.92"/>
    <n v="2.1"/>
    <s v="397"/>
    <x v="81"/>
    <x v="5"/>
    <n v="156.25"/>
    <s v="Oct 15"/>
    <n v="49.487328000000005"/>
    <s v="Oct 15 49.49"/>
    <x v="0"/>
    <x v="0"/>
    <x v="4"/>
  </r>
  <r>
    <s v="OtsCC18ROGR_0398"/>
    <x v="5"/>
    <n v="10.49178236726819"/>
    <n v="97.05"/>
    <n v="1.96"/>
    <s v="398"/>
    <x v="81"/>
    <x v="5"/>
    <n v="156.25"/>
    <s v="Oct 15"/>
    <n v="49.487328000000005"/>
    <s v="Oct 15 49.49"/>
    <x v="1"/>
    <x v="1"/>
    <x v="1"/>
  </r>
  <r>
    <s v="OtsCC18ROGR_0399"/>
    <x v="5"/>
    <n v="2.0090647086258233"/>
    <n v="0"/>
    <n v="0"/>
    <s v="399"/>
    <x v="81"/>
    <x v="0"/>
    <n v="154"/>
    <s v="Oct 15"/>
    <n v="45.866304"/>
    <s v="Oct 15 45.87"/>
    <x v="0"/>
    <x v="3"/>
    <x v="4"/>
  </r>
  <r>
    <s v="OtsCC18ROGR_0400"/>
    <x v="5"/>
    <n v="1.1161470603476797"/>
    <n v="97.05"/>
    <n v="0.62"/>
    <s v="400"/>
    <x v="81"/>
    <x v="0"/>
    <n v="154"/>
    <s v="Oct 15"/>
    <n v="45.866304"/>
    <s v="Oct 15 45.87"/>
    <x v="1"/>
    <x v="0"/>
    <x v="0"/>
  </r>
  <r>
    <s v="OtsCC18ROGR_0401"/>
    <x v="5"/>
    <n v="10.49178236726819"/>
    <n v="99.26"/>
    <n v="0.83"/>
    <s v="401"/>
    <x v="81"/>
    <x v="0"/>
    <n v="154"/>
    <s v="Oct 15"/>
    <n v="45.866304"/>
    <s v="Oct 15 45.87"/>
    <x v="1"/>
    <x v="0"/>
    <x v="0"/>
  </r>
  <r>
    <s v="OtsCC18ROGR_0402"/>
    <x v="5"/>
    <n v="1.0045323543129117"/>
    <n v="58.67"/>
    <n v="4.46"/>
    <s v="402"/>
    <x v="81"/>
    <x v="0"/>
    <n v="154"/>
    <s v="Oct 15"/>
    <n v="45.866304"/>
    <s v="Oct 15 45.87"/>
    <x v="0"/>
    <x v="3"/>
    <x v="4"/>
  </r>
  <r>
    <s v="OtsCC18ROGR_0403"/>
    <x v="5"/>
    <n v="2.0090647086258233"/>
    <n v="99.26"/>
    <n v="0.9"/>
    <s v="403"/>
    <x v="81"/>
    <x v="0"/>
    <n v="154"/>
    <s v="Oct 15"/>
    <n v="45.866304"/>
    <s v="Oct 15 45.87"/>
    <x v="1"/>
    <x v="1"/>
    <x v="1"/>
  </r>
  <r>
    <s v="OtsCC18ROGR_0404"/>
    <x v="5"/>
    <n v="2.3439088267301278"/>
    <n v="89.67"/>
    <n v="0.88"/>
    <s v="404"/>
    <x v="81"/>
    <x v="0"/>
    <n v="154"/>
    <s v="Oct 15"/>
    <n v="45.866304"/>
    <s v="Oct 15 45.87"/>
    <x v="0"/>
    <x v="1"/>
    <x v="4"/>
  </r>
  <r>
    <s v="OtsCC18ROGR_0405"/>
    <x v="5"/>
    <n v="0.11161470603476799"/>
    <n v="23.62"/>
    <n v="8.01"/>
    <s v="405"/>
    <x v="81"/>
    <x v="0"/>
    <n v="154"/>
    <s v="Oct 15"/>
    <n v="45.866304"/>
    <s v="Oct 15 45.87"/>
    <x v="0"/>
    <x v="0"/>
    <x v="4"/>
  </r>
  <r>
    <s v="OtsCC18ROGR_0406"/>
    <x v="5"/>
    <n v="0.11161470603476799"/>
    <n v="3.69"/>
    <n v="6.6"/>
    <s v="406"/>
    <x v="81"/>
    <x v="0"/>
    <n v="154"/>
    <s v="Oct 15"/>
    <n v="45.866304"/>
    <s v="Oct 15 45.87"/>
    <x v="0"/>
    <x v="0"/>
    <x v="4"/>
  </r>
  <r>
    <s v="OtsCC18ROGR_0407"/>
    <x v="5"/>
    <n v="0"/>
    <n v="2.21"/>
    <n v="1.85"/>
    <s v="407"/>
    <x v="81"/>
    <x v="0"/>
    <n v="154"/>
    <s v="Oct 15"/>
    <n v="45.866304"/>
    <s v="Oct 15 45.87"/>
    <x v="0"/>
    <x v="1"/>
    <x v="4"/>
  </r>
  <r>
    <s v="OtsCC18ROGR_0408"/>
    <x v="5"/>
    <n v="0.89291764827814391"/>
    <n v="6.27"/>
    <n v="2.67"/>
    <s v="408"/>
    <x v="82"/>
    <x v="2"/>
    <n v="150"/>
    <s v="Oct 16"/>
    <n v="39.428927999999999"/>
    <s v="Oct 16 39.43"/>
    <x v="0"/>
    <x v="0"/>
    <x v="4"/>
  </r>
  <r>
    <s v="OtsCC18ROGR_0409"/>
    <x v="5"/>
    <n v="1.0045323543129117"/>
    <n v="1.48"/>
    <n v="2"/>
    <s v="409"/>
    <x v="82"/>
    <x v="2"/>
    <n v="150"/>
    <s v="Oct 16"/>
    <n v="39.428927999999999"/>
    <s v="Oct 16 39.43"/>
    <x v="0"/>
    <x v="0"/>
    <x v="4"/>
  </r>
  <r>
    <s v="OtsCC18ROGR_0410"/>
    <x v="5"/>
    <n v="10.14079406039205"/>
    <n v="63.47"/>
    <n v="2.41"/>
    <s v="410"/>
    <x v="82"/>
    <x v="2"/>
    <n v="150"/>
    <s v="Oct 16"/>
    <n v="39.428927999999999"/>
    <s v="Oct 16 39.43"/>
    <x v="0"/>
    <x v="0"/>
    <x v="4"/>
  </r>
  <r>
    <s v="OtsCC18ROGR_0411"/>
    <x v="5"/>
    <n v="3.7949000051821118"/>
    <n v="80.069999999999993"/>
    <n v="2.81"/>
    <s v="411"/>
    <x v="82"/>
    <x v="2"/>
    <n v="150"/>
    <s v="Oct 16"/>
    <n v="39.428927999999999"/>
    <s v="Oct 16 39.43"/>
    <x v="0"/>
    <x v="0"/>
    <x v="4"/>
  </r>
  <r>
    <s v="OtsCC18ROGR_0412"/>
    <x v="5"/>
    <n v="0"/>
    <n v="22.14"/>
    <n v="4.07"/>
    <s v="412"/>
    <x v="82"/>
    <x v="1"/>
    <n v="147.4"/>
    <s v="Oct 16"/>
    <n v="35.244633600000007"/>
    <s v="Oct 16 35.24"/>
    <x v="0"/>
    <x v="0"/>
    <x v="4"/>
  </r>
  <r>
    <s v="OtsCC18ROGR_0413"/>
    <x v="5"/>
    <n v="1.1161470603476797"/>
    <n v="30.26"/>
    <n v="5.0999999999999996"/>
    <s v="413"/>
    <x v="82"/>
    <x v="1"/>
    <n v="147.4"/>
    <s v="Oct 16"/>
    <n v="35.244633600000007"/>
    <s v="Oct 16 35.24"/>
    <x v="0"/>
    <x v="3"/>
    <x v="4"/>
  </r>
  <r>
    <s v="OtsCC18ROGR_0414"/>
    <x v="5"/>
    <n v="0.66968823620860785"/>
    <n v="0.37"/>
    <n v="10"/>
    <s v="414"/>
    <x v="82"/>
    <x v="1"/>
    <n v="147.4"/>
    <s v="Oct 16"/>
    <n v="35.244633600000007"/>
    <s v="Oct 16 35.24"/>
    <x v="0"/>
    <x v="1"/>
    <x v="4"/>
  </r>
  <r>
    <s v="OtsCC18ROGR_0415"/>
    <x v="5"/>
    <n v="0"/>
    <n v="1.85"/>
    <n v="2.13"/>
    <s v="415"/>
    <x v="82"/>
    <x v="1"/>
    <n v="147.4"/>
    <s v="Oct 16"/>
    <n v="35.244633600000007"/>
    <s v="Oct 16 35.24"/>
    <x v="0"/>
    <x v="3"/>
    <x v="4"/>
  </r>
  <r>
    <s v="OtsCC18ROGR_0416"/>
    <x v="5"/>
    <n v="0"/>
    <n v="0"/>
    <n v="0"/>
    <s v="416"/>
    <x v="82"/>
    <x v="1"/>
    <n v="147.4"/>
    <s v="Oct 16"/>
    <n v="35.244633600000007"/>
    <s v="Oct 16 35.24"/>
    <x v="0"/>
    <x v="2"/>
    <x v="4"/>
  </r>
  <r>
    <s v="OtsCC18ROGR_0417"/>
    <x v="5"/>
    <n v="2.1206794146605916"/>
    <n v="94.83"/>
    <n v="1.51"/>
    <s v="417"/>
    <x v="82"/>
    <x v="1"/>
    <n v="147.4"/>
    <s v="Oct 16"/>
    <n v="35.244633600000007"/>
    <s v="Oct 16 35.24"/>
    <x v="1"/>
    <x v="3"/>
    <x v="3"/>
  </r>
  <r>
    <s v="OtsCC18ROGR_0418"/>
    <x v="5"/>
    <n v="4.6878176534602556"/>
    <n v="0"/>
    <n v="0"/>
    <s v="418"/>
    <x v="82"/>
    <x v="1"/>
    <n v="147.4"/>
    <s v="Oct 16"/>
    <n v="35.244633600000007"/>
    <s v="Oct 16 35.24"/>
    <x v="0"/>
    <x v="2"/>
    <x v="4"/>
  </r>
  <r>
    <s v="OtsCC18ROGR_0419"/>
    <x v="5"/>
    <n v="0.22322941206953598"/>
    <n v="0"/>
    <n v="0"/>
    <s v="419"/>
    <x v="82"/>
    <x v="1"/>
    <n v="147.4"/>
    <s v="Oct 16"/>
    <n v="35.244633600000007"/>
    <s v="Oct 16 35.24"/>
    <x v="0"/>
    <x v="1"/>
    <x v="4"/>
  </r>
  <r>
    <s v="OtsCC18ROGR_0420"/>
    <x v="5"/>
    <n v="5.0226617715645592"/>
    <n v="0"/>
    <n v="0"/>
    <s v="420"/>
    <x v="82"/>
    <x v="1"/>
    <n v="147.4"/>
    <s v="Oct 16"/>
    <n v="35.244633600000007"/>
    <s v="Oct 16 35.24"/>
    <x v="0"/>
    <x v="0"/>
    <x v="4"/>
  </r>
  <r>
    <s v="OtsCC18ROGR_0421"/>
    <x v="5"/>
    <n v="1.5626058844867519"/>
    <n v="0"/>
    <n v="0"/>
    <s v="421"/>
    <x v="82"/>
    <x v="1"/>
    <n v="147.4"/>
    <s v="Oct 16"/>
    <n v="35.244633600000007"/>
    <s v="Oct 16 35.24"/>
    <x v="0"/>
    <x v="0"/>
    <x v="4"/>
  </r>
  <r>
    <s v="OtsCC18ROGR_0422"/>
    <x v="5"/>
    <n v="0"/>
    <n v="8.1199999999999992"/>
    <n v="3.29"/>
    <s v="422"/>
    <x v="82"/>
    <x v="1"/>
    <n v="147.4"/>
    <s v="Oct 16"/>
    <n v="35.244633600000007"/>
    <s v="Oct 16 35.24"/>
    <x v="0"/>
    <x v="0"/>
    <x v="4"/>
  </r>
  <r>
    <s v="OtsCC18ROGR_0423"/>
    <x v="5"/>
    <n v="7.4781853043294548"/>
    <n v="8.86"/>
    <n v="3.11"/>
    <s v="423"/>
    <x v="82"/>
    <x v="1"/>
    <n v="147.4"/>
    <s v="Oct 16"/>
    <n v="35.244633600000007"/>
    <s v="Oct 16 35.24"/>
    <x v="0"/>
    <x v="1"/>
    <x v="4"/>
  </r>
  <r>
    <s v="OtsCC18ROGR_0424"/>
    <x v="5"/>
    <n v="0"/>
    <n v="0.37"/>
    <n v="0"/>
    <s v="424"/>
    <x v="83"/>
    <x v="3"/>
    <n v="144.19999999999999"/>
    <s v="Oct 17"/>
    <n v="30.094732799999981"/>
    <s v="Oct 17 30.09"/>
    <x v="0"/>
    <x v="0"/>
    <x v="4"/>
  </r>
  <r>
    <s v="OtsCC18ROGR_0425"/>
    <x v="5"/>
    <n v="0.11161470603476799"/>
    <n v="0"/>
    <n v="0"/>
    <s v="425"/>
    <x v="83"/>
    <x v="3"/>
    <n v="144.19999999999999"/>
    <s v="Oct 17"/>
    <n v="30.094732799999981"/>
    <s v="Oct 17 30.09"/>
    <x v="0"/>
    <x v="3"/>
    <x v="4"/>
  </r>
  <r>
    <s v="OtsCC18ROGR_0426"/>
    <x v="5"/>
    <n v="8.3711029526075986"/>
    <n v="0"/>
    <n v="0"/>
    <s v="426"/>
    <x v="83"/>
    <x v="3"/>
    <n v="144.19999999999999"/>
    <s v="Oct 17"/>
    <n v="30.094732799999981"/>
    <s v="Oct 17 30.09"/>
    <x v="0"/>
    <x v="3"/>
    <x v="4"/>
  </r>
  <r>
    <s v="OtsCC18ROGR_0427"/>
    <x v="5"/>
    <n v="0"/>
    <n v="22.88"/>
    <n v="5.65"/>
    <s v="427"/>
    <x v="83"/>
    <x v="3"/>
    <n v="144.19999999999999"/>
    <s v="Oct 17"/>
    <n v="30.094732799999981"/>
    <s v="Oct 17 30.09"/>
    <x v="0"/>
    <x v="2"/>
    <x v="4"/>
  </r>
  <r>
    <s v="OtsCC18ROGR_0428"/>
    <x v="5"/>
    <n v="0"/>
    <n v="0"/>
    <n v="0"/>
    <s v="428"/>
    <x v="83"/>
    <x v="3"/>
    <n v="144.19999999999999"/>
    <s v="Oct 17"/>
    <n v="30.094732799999981"/>
    <s v="Oct 17 30.09"/>
    <x v="0"/>
    <x v="0"/>
    <x v="4"/>
  </r>
  <r>
    <s v="OtsCC18ROGR_0429"/>
    <x v="5"/>
    <n v="0"/>
    <n v="0"/>
    <n v="0"/>
    <s v="429"/>
    <x v="83"/>
    <x v="3"/>
    <n v="144.19999999999999"/>
    <s v="Oct 17"/>
    <n v="30.094732799999981"/>
    <s v="Oct 17 30.09"/>
    <x v="0"/>
    <x v="2"/>
    <x v="4"/>
  </r>
  <r>
    <s v="OtsCC18ROGR_0430"/>
    <x v="5"/>
    <n v="0.89291764827814391"/>
    <n v="93.36"/>
    <n v="1.05"/>
    <s v="430"/>
    <x v="83"/>
    <x v="3"/>
    <n v="144.19999999999999"/>
    <s v="Oct 17"/>
    <n v="30.094732799999981"/>
    <s v="Oct 17 30.09"/>
    <x v="1"/>
    <x v="3"/>
    <x v="3"/>
  </r>
  <r>
    <s v="OtsCC18ROGR_0431"/>
    <x v="5"/>
    <n v="7.4781853043294548"/>
    <n v="9.59"/>
    <n v="2.6"/>
    <s v="431"/>
    <x v="83"/>
    <x v="3"/>
    <n v="144.19999999999999"/>
    <s v="Oct 17"/>
    <n v="30.094732799999981"/>
    <s v="Oct 17 30.09"/>
    <x v="0"/>
    <x v="3"/>
    <x v="4"/>
  </r>
  <r>
    <s v="OtsCC18ROGR_0432"/>
    <x v="5"/>
    <n v="1.0045323543129117"/>
    <n v="78.97"/>
    <n v="0.82"/>
    <s v="432"/>
    <x v="83"/>
    <x v="3"/>
    <n v="144.19999999999999"/>
    <s v="Oct 17"/>
    <n v="30.094732799999981"/>
    <s v="Oct 17 30.09"/>
    <x v="0"/>
    <x v="1"/>
    <x v="4"/>
  </r>
  <r>
    <s v="OtsCC18ROGR_0433"/>
    <x v="5"/>
    <n v="3.7949000051821118"/>
    <n v="0.37"/>
    <n v="10"/>
    <s v="433"/>
    <x v="83"/>
    <x v="3"/>
    <n v="144.19999999999999"/>
    <s v="Oct 17"/>
    <n v="30.094732799999981"/>
    <s v="Oct 17 30.09"/>
    <x v="0"/>
    <x v="0"/>
    <x v="4"/>
  </r>
  <r>
    <s v="OtsCC18ROGR_0434"/>
    <x v="5"/>
    <n v="0"/>
    <n v="0"/>
    <n v="0"/>
    <s v="434"/>
    <x v="83"/>
    <x v="6"/>
    <n v="140"/>
    <s v="Oct 17"/>
    <n v="23.335488000000002"/>
    <s v="Oct 17 23.34"/>
    <x v="0"/>
    <x v="3"/>
    <x v="4"/>
  </r>
  <r>
    <s v="OtsCC18ROGR_0435"/>
    <x v="5"/>
    <n v="0.78130294224337593"/>
    <n v="0"/>
    <n v="50"/>
    <s v="435"/>
    <x v="83"/>
    <x v="6"/>
    <n v="140"/>
    <s v="Oct 17"/>
    <n v="23.335488000000002"/>
    <s v="Oct 17 23.34"/>
    <x v="0"/>
    <x v="3"/>
    <x v="4"/>
  </r>
  <r>
    <s v="OtsCC18ROGR_0436"/>
    <x v="5"/>
    <n v="4.6878176534602556"/>
    <n v="97.42"/>
    <n v="1.08"/>
    <s v="436"/>
    <x v="83"/>
    <x v="6"/>
    <n v="140"/>
    <s v="Oct 17"/>
    <n v="23.335488000000002"/>
    <s v="Oct 17 23.34"/>
    <x v="1"/>
    <x v="1"/>
    <x v="1"/>
  </r>
  <r>
    <s v="OtsCC18ROGR_0437"/>
    <x v="5"/>
    <n v="2.5671382387996635"/>
    <n v="51.29"/>
    <n v="2.97"/>
    <s v="437"/>
    <x v="83"/>
    <x v="6"/>
    <n v="140"/>
    <s v="Oct 17"/>
    <n v="23.335488000000002"/>
    <s v="Oct 17 23.34"/>
    <x v="0"/>
    <x v="1"/>
    <x v="4"/>
  </r>
  <r>
    <s v="OtsCC18ROGR_0438"/>
    <x v="5"/>
    <n v="0.89291764827814391"/>
    <n v="0.37"/>
    <n v="0"/>
    <s v="438"/>
    <x v="83"/>
    <x v="6"/>
    <n v="140"/>
    <s v="Oct 17"/>
    <n v="23.335488000000002"/>
    <s v="Oct 17 23.34"/>
    <x v="0"/>
    <x v="0"/>
    <x v="4"/>
  </r>
  <r>
    <s v="OtsCC18ROGR_0439"/>
    <x v="5"/>
    <n v="0.11161470603476799"/>
    <n v="0"/>
    <n v="0"/>
    <s v="439"/>
    <x v="83"/>
    <x v="6"/>
    <n v="140"/>
    <s v="Oct 17"/>
    <n v="23.335488000000002"/>
    <s v="Oct 17 23.34"/>
    <x v="0"/>
    <x v="3"/>
    <x v="4"/>
  </r>
  <r>
    <s v="OtsCC18ROGR_0440"/>
    <x v="5"/>
    <n v="2.5671382387996635"/>
    <n v="99.63"/>
    <n v="0.73"/>
    <s v="440"/>
    <x v="83"/>
    <x v="6"/>
    <n v="140"/>
    <s v="Oct 17"/>
    <n v="23.335488000000002"/>
    <s v="Oct 17 23.34"/>
    <x v="1"/>
    <x v="3"/>
    <x v="3"/>
  </r>
  <r>
    <s v="OtsCC18ROGR_0441"/>
    <x v="5"/>
    <n v="1.0045323543129117"/>
    <n v="0.74"/>
    <n v="0"/>
    <s v="441"/>
    <x v="83"/>
    <x v="6"/>
    <n v="140"/>
    <s v="Oct 17"/>
    <n v="23.335488000000002"/>
    <s v="Oct 17 23.34"/>
    <x v="0"/>
    <x v="3"/>
    <x v="4"/>
  </r>
  <r>
    <s v="OtsCC18ROGR_0442"/>
    <x v="5"/>
    <n v="0.78130294224337593"/>
    <n v="4.8"/>
    <n v="2.13"/>
    <s v="442"/>
    <x v="83"/>
    <x v="6"/>
    <n v="140"/>
    <s v="Oct 17"/>
    <n v="23.335488000000002"/>
    <s v="Oct 17 23.34"/>
    <x v="0"/>
    <x v="3"/>
    <x v="4"/>
  </r>
  <r>
    <s v="OtsCC18ROGR_0443"/>
    <x v="5"/>
    <n v="2.1206794146605916"/>
    <n v="17.71"/>
    <n v="2.95"/>
    <s v="443"/>
    <x v="84"/>
    <x v="4"/>
    <n v="155.5"/>
    <s v="Oct 19"/>
    <n v="48.280320000000003"/>
    <s v="Oct 19 48.28"/>
    <x v="0"/>
    <x v="0"/>
    <x v="4"/>
  </r>
  <r>
    <s v="OtsCC18ROGR_0444"/>
    <x v="5"/>
    <n v="6.5852676560513101"/>
    <n v="0"/>
    <n v="0"/>
    <s v="444"/>
    <x v="84"/>
    <x v="4"/>
    <n v="155.5"/>
    <s v="Oct 19"/>
    <n v="48.280320000000003"/>
    <s v="Oct 19 48.28"/>
    <x v="0"/>
    <x v="0"/>
    <x v="4"/>
  </r>
  <r>
    <s v="OtsCC18ROGR_0445"/>
    <x v="5"/>
    <n v="0.33484411810430392"/>
    <n v="12.18"/>
    <n v="3.09"/>
    <s v="445"/>
    <x v="84"/>
    <x v="4"/>
    <n v="155.5"/>
    <s v="Oct 19"/>
    <n v="48.280320000000003"/>
    <s v="Oct 19 48.28"/>
    <x v="0"/>
    <x v="1"/>
    <x v="4"/>
  </r>
  <r>
    <s v="OtsCC18ROGR_0446"/>
    <x v="5"/>
    <n v="0.66968823620860785"/>
    <n v="0.74"/>
    <n v="4.3499999999999996"/>
    <s v="446"/>
    <x v="84"/>
    <x v="4"/>
    <n v="155.5"/>
    <s v="Oct 19"/>
    <n v="48.280320000000003"/>
    <s v="Oct 19 48.28"/>
    <x v="0"/>
    <x v="1"/>
    <x v="4"/>
  </r>
  <r>
    <s v="OtsCC18ROGR_0447"/>
    <x v="5"/>
    <n v="1.7858352965562878"/>
    <n v="0"/>
    <n v="0"/>
    <s v="447"/>
    <x v="84"/>
    <x v="4"/>
    <n v="155.5"/>
    <s v="Oct 19"/>
    <n v="48.280320000000003"/>
    <s v="Oct 19 48.28"/>
    <x v="0"/>
    <x v="1"/>
    <x v="4"/>
  </r>
  <r>
    <s v="OtsCC18ROGR_0448"/>
    <x v="5"/>
    <n v="5.134276477599327"/>
    <n v="0"/>
    <n v="0"/>
    <s v="448"/>
    <x v="84"/>
    <x v="4"/>
    <n v="155.5"/>
    <s v="Oct 19"/>
    <n v="48.280320000000003"/>
    <s v="Oct 19 48.28"/>
    <x v="0"/>
    <x v="0"/>
    <x v="4"/>
  </r>
  <r>
    <s v="OtsCC18ROGR_0449"/>
    <x v="5"/>
    <n v="9.9337088370943505"/>
    <n v="97.79"/>
    <n v="0.44"/>
    <s v="449"/>
    <x v="84"/>
    <x v="4"/>
    <n v="155.5"/>
    <s v="Oct 19"/>
    <n v="48.280320000000003"/>
    <s v="Oct 19 48.28"/>
    <x v="1"/>
    <x v="3"/>
    <x v="3"/>
  </r>
  <r>
    <s v="OtsCC18ROGR_0450"/>
    <x v="5"/>
    <n v="4.1885888510314997"/>
    <n v="98.89"/>
    <n v="0.25"/>
    <s v="450"/>
    <x v="84"/>
    <x v="4"/>
    <n v="155.5"/>
    <s v="Oct 19"/>
    <n v="48.280320000000003"/>
    <s v="Oct 19 48.28"/>
    <x v="1"/>
    <x v="1"/>
    <x v="1"/>
  </r>
  <r>
    <s v="OtsCC18ROGR_0451"/>
    <x v="6"/>
    <n v="5.8039647138079351"/>
    <n v="7.38"/>
    <n v="1.84"/>
    <s v="451"/>
    <x v="85"/>
    <x v="5"/>
    <n v="156.25"/>
    <s v="Oct 22"/>
    <n v="49.487328000000005"/>
    <s v="Oct 22 49.49"/>
    <x v="0"/>
    <x v="0"/>
    <x v="4"/>
  </r>
  <r>
    <s v="OtsCC18ROGR_0452"/>
    <x v="6"/>
    <n v="7.1433411862251512"/>
    <n v="51.66"/>
    <n v="5.57"/>
    <s v="452"/>
    <x v="85"/>
    <x v="5"/>
    <n v="156.25"/>
    <s v="Oct 22"/>
    <n v="49.487328000000005"/>
    <s v="Oct 22 49.49"/>
    <x v="0"/>
    <x v="0"/>
    <x v="4"/>
  </r>
  <r>
    <s v="OtsCC18ROGR_0453"/>
    <x v="6"/>
    <n v="0"/>
    <n v="56.83"/>
    <n v="4.8600000000000003"/>
    <s v="453"/>
    <x v="85"/>
    <x v="5"/>
    <n v="156.25"/>
    <s v="Oct 22"/>
    <n v="49.487328000000005"/>
    <s v="Oct 22 49.49"/>
    <x v="0"/>
    <x v="1"/>
    <x v="4"/>
  </r>
  <r>
    <s v="OtsCC18ROGR_0454"/>
    <x v="6"/>
    <n v="1.7858352965562878"/>
    <n v="8.1199999999999992"/>
    <n v="6.02"/>
    <s v="454"/>
    <x v="85"/>
    <x v="5"/>
    <n v="156.25"/>
    <s v="Oct 22"/>
    <n v="49.487328000000005"/>
    <s v="Oct 22 49.49"/>
    <x v="0"/>
    <x v="2"/>
    <x v="4"/>
  </r>
  <r>
    <s v="OtsCC18ROGR_0455"/>
    <x v="6"/>
    <n v="0.66968823620860785"/>
    <n v="67.53"/>
    <n v="3.01"/>
    <s v="455"/>
    <x v="85"/>
    <x v="5"/>
    <n v="156.25"/>
    <s v="Oct 22"/>
    <n v="49.487328000000005"/>
    <s v="Oct 22 49.49"/>
    <x v="0"/>
    <x v="0"/>
    <x v="4"/>
  </r>
  <r>
    <s v="OtsCC18ROGR_0456"/>
    <x v="6"/>
    <n v="1.4509911784519838"/>
    <n v="98.52"/>
    <n v="0.66"/>
    <s v="456"/>
    <x v="85"/>
    <x v="5"/>
    <n v="156.25"/>
    <s v="Oct 22"/>
    <n v="49.487328000000005"/>
    <s v="Oct 22 49.49"/>
    <x v="1"/>
    <x v="0"/>
    <x v="0"/>
  </r>
  <r>
    <s v="OtsCC18ROGR_0457"/>
    <x v="6"/>
    <n v="4.6878176534602556"/>
    <n v="97.42"/>
    <n v="0.49"/>
    <s v="457"/>
    <x v="85"/>
    <x v="5"/>
    <n v="156.25"/>
    <s v="Oct 22"/>
    <n v="49.487328000000005"/>
    <s v="Oct 22 49.49"/>
    <x v="1"/>
    <x v="3"/>
    <x v="3"/>
  </r>
  <r>
    <s v="OtsCC18ROGR_0458"/>
    <x v="6"/>
    <n v="1.2277617663824476"/>
    <n v="0"/>
    <n v="11.11"/>
    <s v="458"/>
    <x v="85"/>
    <x v="4"/>
    <n v="155.5"/>
    <s v="Oct 22"/>
    <n v="48.280320000000003"/>
    <s v="Oct 22 48.28"/>
    <x v="0"/>
    <x v="1"/>
    <x v="4"/>
  </r>
  <r>
    <s v="OtsCC18ROGR_0459"/>
    <x v="6"/>
    <n v="6.9201117741556146"/>
    <n v="98.52"/>
    <n v="0.83"/>
    <s v="459"/>
    <x v="85"/>
    <x v="0"/>
    <n v="154"/>
    <s v="Oct 22"/>
    <n v="45.866304"/>
    <s v="Oct 22 45.87"/>
    <x v="1"/>
    <x v="3"/>
    <x v="3"/>
  </r>
  <r>
    <s v="OtsCC18ROGR_0460"/>
    <x v="6"/>
    <n v="2.5671382387996635"/>
    <n v="96.31"/>
    <n v="1.1399999999999999"/>
    <s v="460"/>
    <x v="85"/>
    <x v="0"/>
    <n v="154"/>
    <s v="Oct 22"/>
    <n v="45.866304"/>
    <s v="Oct 22 45.87"/>
    <x v="1"/>
    <x v="3"/>
    <x v="3"/>
  </r>
  <r>
    <s v="OtsCC18ROGR_0461"/>
    <x v="6"/>
    <n v="5.0226617715645592"/>
    <n v="3.32"/>
    <n v="0.85"/>
    <s v="461"/>
    <x v="86"/>
    <x v="2"/>
    <n v="150"/>
    <s v="Oct 23"/>
    <n v="39.428927999999999"/>
    <s v="Oct 23 39.43"/>
    <x v="0"/>
    <x v="0"/>
    <x v="4"/>
  </r>
  <r>
    <s v="OtsCC18ROGR_0462"/>
    <x v="6"/>
    <n v="0"/>
    <n v="0.37"/>
    <n v="0"/>
    <s v="462"/>
    <x v="86"/>
    <x v="2"/>
    <n v="150"/>
    <s v="Oct 23"/>
    <n v="39.428927999999999"/>
    <s v="Oct 23 39.43"/>
    <x v="0"/>
    <x v="2"/>
    <x v="4"/>
  </r>
  <r>
    <s v="OtsCC18ROGR_0463"/>
    <x v="6"/>
    <n v="0"/>
    <n v="0"/>
    <n v="0"/>
    <s v="463"/>
    <x v="86"/>
    <x v="2"/>
    <n v="150"/>
    <s v="Oct 23"/>
    <n v="39.428927999999999"/>
    <s v="Oct 23 39.43"/>
    <x v="0"/>
    <x v="0"/>
    <x v="4"/>
  </r>
  <r>
    <s v="OtsCC18ROGR_0464"/>
    <x v="6"/>
    <n v="0.11161470603476799"/>
    <n v="0"/>
    <n v="0"/>
    <s v="464"/>
    <x v="86"/>
    <x v="2"/>
    <n v="150"/>
    <s v="Oct 23"/>
    <n v="39.428927999999999"/>
    <s v="Oct 23 39.43"/>
    <x v="0"/>
    <x v="2"/>
    <x v="4"/>
  </r>
  <r>
    <s v="OtsCC18ROGR_0465"/>
    <x v="6"/>
    <n v="0.66968823620860785"/>
    <n v="0"/>
    <n v="0"/>
    <s v="465"/>
    <x v="86"/>
    <x v="1"/>
    <n v="147.4"/>
    <s v="Oct 23"/>
    <n v="35.244633600000007"/>
    <s v="Oct 23 35.24"/>
    <x v="0"/>
    <x v="0"/>
    <x v="4"/>
  </r>
  <r>
    <s v="OtsCC18ROGR_0466"/>
    <x v="6"/>
    <n v="16.407361787110894"/>
    <n v="98.89"/>
    <n v="0.35"/>
    <s v="466"/>
    <x v="86"/>
    <x v="1"/>
    <n v="147.4"/>
    <s v="Oct 23"/>
    <n v="35.244633600000007"/>
    <s v="Oct 23 35.24"/>
    <x v="1"/>
    <x v="3"/>
    <x v="3"/>
  </r>
  <r>
    <s v="OtsCC18ROGR_0467"/>
    <x v="6"/>
    <n v="3.1252117689735037"/>
    <n v="94.83"/>
    <n v="1.64"/>
    <s v="467"/>
    <x v="86"/>
    <x v="1"/>
    <n v="147.4"/>
    <s v="Oct 23"/>
    <n v="35.244633600000007"/>
    <s v="Oct 23 35.24"/>
    <x v="1"/>
    <x v="3"/>
    <x v="4"/>
  </r>
  <r>
    <s v="OtsCC18ROGR_0468"/>
    <x v="6"/>
    <n v="1.3393764724172157"/>
    <n v="66.790000000000006"/>
    <n v="5.13"/>
    <s v="468"/>
    <x v="87"/>
    <x v="3"/>
    <n v="144.19999999999999"/>
    <s v="Oct 24"/>
    <n v="30.094732799999981"/>
    <s v="Oct 24 30.09"/>
    <x v="0"/>
    <x v="1"/>
    <x v="4"/>
  </r>
  <r>
    <s v="OtsCC18ROGR_0469"/>
    <x v="6"/>
    <n v="7.2549558922599191"/>
    <n v="0.37"/>
    <n v="42.86"/>
    <s v="469"/>
    <x v="87"/>
    <x v="3"/>
    <n v="144.19999999999999"/>
    <s v="Oct 24"/>
    <n v="30.094732799999981"/>
    <s v="Oct 24 30.09"/>
    <x v="0"/>
    <x v="3"/>
    <x v="4"/>
  </r>
  <r>
    <s v="OtsCC18ROGR_0470"/>
    <x v="6"/>
    <n v="1.6533903359334867"/>
    <n v="0"/>
    <n v="0"/>
    <s v="470"/>
    <x v="87"/>
    <x v="3"/>
    <n v="144.19999999999999"/>
    <s v="Oct 24"/>
    <n v="30.094732799999981"/>
    <s v="Oct 24 30.09"/>
    <x v="0"/>
    <x v="3"/>
    <x v="4"/>
  </r>
  <r>
    <s v="OtsCC18ROGR_0471"/>
    <x v="6"/>
    <n v="5.3575058896688628"/>
    <n v="7.38"/>
    <n v="8.7200000000000006"/>
    <s v="471"/>
    <x v="87"/>
    <x v="6"/>
    <n v="140"/>
    <s v="Oct 24"/>
    <n v="23.335488000000002"/>
    <s v="Oct 24 23.34"/>
    <x v="0"/>
    <x v="3"/>
    <x v="4"/>
  </r>
  <r>
    <s v="OtsCC18ROGR_0472"/>
    <x v="6"/>
    <n v="0.11161470603476799"/>
    <n v="0"/>
    <n v="11.11"/>
    <s v="472"/>
    <x v="87"/>
    <x v="6"/>
    <n v="140"/>
    <s v="Oct 24"/>
    <n v="23.335488000000002"/>
    <s v="Oct 24 23.34"/>
    <x v="0"/>
    <x v="3"/>
    <x v="4"/>
  </r>
  <r>
    <s v="OtsCC18ROGR_0473"/>
    <x v="6"/>
    <n v="0.33484411810430392"/>
    <n v="0"/>
    <n v="0"/>
    <s v="473"/>
    <x v="87"/>
    <x v="6"/>
    <n v="140"/>
    <s v="Oct 24"/>
    <n v="23.335488000000002"/>
    <s v="Oct 24 23.34"/>
    <x v="0"/>
    <x v="2"/>
    <x v="4"/>
  </r>
  <r>
    <s v="OtsCC18ROGR_0474"/>
    <x v="6"/>
    <n v="6.2504235379470074"/>
    <n v="0.37"/>
    <n v="0"/>
    <s v="474"/>
    <x v="87"/>
    <x v="6"/>
    <n v="140"/>
    <s v="Oct 24"/>
    <n v="23.335488000000002"/>
    <s v="Oct 24 23.34"/>
    <x v="0"/>
    <x v="1"/>
    <x v="4"/>
  </r>
  <r>
    <s v="OtsCC18ROGR_0475"/>
    <x v="7"/>
    <n v="5.2458911836340949"/>
    <n v="37.270000000000003"/>
    <n v="5.64"/>
    <s v="475"/>
    <x v="88"/>
    <x v="5"/>
    <n v="156.25"/>
    <s v="Oct 29"/>
    <n v="49.487328000000005"/>
    <s v="Oct 29 49.49"/>
    <x v="0"/>
    <x v="1"/>
    <x v="4"/>
  </r>
  <r>
    <s v="OtsCC18ROGR_0476"/>
    <x v="7"/>
    <n v="5.3575058896688628"/>
    <n v="95.94"/>
    <n v="1.57"/>
    <s v="476"/>
    <x v="88"/>
    <x v="5"/>
    <n v="156.25"/>
    <s v="Oct 29"/>
    <n v="49.487328000000005"/>
    <s v="Oct 29 49.49"/>
    <x v="1"/>
    <x v="0"/>
    <x v="0"/>
  </r>
  <r>
    <s v="OtsCC18ROGR_0477"/>
    <x v="7"/>
    <n v="2.1206794146605916"/>
    <n v="21.4"/>
    <n v="6.61"/>
    <s v="477"/>
    <x v="88"/>
    <x v="4"/>
    <n v="155.5"/>
    <s v="Oct 29"/>
    <n v="48.280320000000003"/>
    <s v="Oct 29 48.28"/>
    <x v="0"/>
    <x v="3"/>
    <x v="4"/>
  </r>
  <r>
    <s v="OtsCC18ROGR_0478"/>
    <x v="7"/>
    <n v="1.0045323543129117"/>
    <n v="98.89"/>
    <n v="0.38"/>
    <s v="478"/>
    <x v="88"/>
    <x v="4"/>
    <n v="155.5"/>
    <s v="Oct 29"/>
    <n v="48.280320000000003"/>
    <s v="Oct 29 48.28"/>
    <x v="1"/>
    <x v="3"/>
    <x v="3"/>
  </r>
  <r>
    <s v="OtsCC18ROGR_0479"/>
    <x v="7"/>
    <n v="4.1297441232864154"/>
    <n v="98.15"/>
    <n v="0.42"/>
    <s v="479"/>
    <x v="88"/>
    <x v="4"/>
    <n v="155.5"/>
    <s v="Oct 29"/>
    <n v="48.280320000000003"/>
    <s v="Oct 29 48.28"/>
    <x v="1"/>
    <x v="3"/>
    <x v="3"/>
  </r>
  <r>
    <s v="OtsCC18ROGR_0480"/>
    <x v="7"/>
    <n v="0.66968823620860785"/>
    <n v="93.73"/>
    <n v="1.37"/>
    <s v="480"/>
    <x v="88"/>
    <x v="0"/>
    <n v="154"/>
    <s v="Oct 29"/>
    <n v="45.866304"/>
    <s v="Oct 29 45.87"/>
    <x v="1"/>
    <x v="1"/>
    <x v="1"/>
  </r>
  <r>
    <s v="OtsCC18ROGR_0481"/>
    <x v="7"/>
    <n v="3.6832852991473435"/>
    <n v="4.43"/>
    <n v="11.67"/>
    <s v="481"/>
    <x v="88"/>
    <x v="0"/>
    <n v="154"/>
    <s v="Oct 29"/>
    <n v="45.866304"/>
    <s v="Oct 29 45.87"/>
    <x v="0"/>
    <x v="2"/>
    <x v="4"/>
  </r>
  <r>
    <s v="OtsCC18ROGR_0482"/>
    <x v="7"/>
    <n v="2.2322941206953595"/>
    <n v="96.31"/>
    <n v="0.7"/>
    <s v="482"/>
    <x v="89"/>
    <x v="1"/>
    <n v="147.4"/>
    <s v="Oct 30"/>
    <n v="35.244633600000007"/>
    <s v="Oct 30 35.24"/>
    <x v="1"/>
    <x v="3"/>
    <x v="3"/>
  </r>
  <r>
    <s v="OtsCC18ROGR_0483"/>
    <x v="7"/>
    <n v="1.2672571207095322"/>
    <n v="9.59"/>
    <n v="1.37"/>
    <s v="483"/>
    <x v="90"/>
    <x v="6"/>
    <n v="140"/>
    <s v="Oct 31"/>
    <n v="23.335488000000002"/>
    <s v="Oct 31 23.34"/>
    <x v="0"/>
    <x v="3"/>
    <x v="4"/>
  </r>
  <r>
    <s v="OtsCC18ROGR_0484"/>
    <x v="7"/>
    <n v="1.4976675062930838"/>
    <n v="14.76"/>
    <n v="2.19"/>
    <s v="484"/>
    <x v="90"/>
    <x v="3"/>
    <n v="144.19999999999999"/>
    <s v="Oct 31"/>
    <n v="30.094732799999981"/>
    <s v="Oct 31 30.09"/>
    <x v="0"/>
    <x v="2"/>
    <x v="4"/>
  </r>
  <r>
    <s v="OtsCC18ROGR_0485"/>
    <x v="7"/>
    <n v="7.257927145881867"/>
    <n v="26.57"/>
    <n v="4.1900000000000004"/>
    <s v="485"/>
    <x v="90"/>
    <x v="3"/>
    <n v="144.19999999999999"/>
    <s v="Oct 31"/>
    <n v="30.094732799999981"/>
    <s v="Oct 31 30.09"/>
    <x v="0"/>
    <x v="3"/>
    <x v="4"/>
  </r>
  <r>
    <s v="dummy1"/>
    <x v="8"/>
    <m/>
    <m/>
    <m/>
    <s v="my1"/>
    <x v="91"/>
    <x v="8"/>
    <m/>
    <s v="Jan 01"/>
    <m/>
    <m/>
    <x v="1"/>
    <x v="2"/>
    <x v="5"/>
  </r>
  <r>
    <s v="dummy2"/>
    <x v="8"/>
    <m/>
    <m/>
    <m/>
    <s v="my2"/>
    <x v="91"/>
    <x v="9"/>
    <m/>
    <s v="Jan 01"/>
    <m/>
    <m/>
    <x v="1"/>
    <x v="2"/>
    <x v="5"/>
  </r>
  <r>
    <m/>
    <x v="9"/>
    <m/>
    <m/>
    <m/>
    <m/>
    <x v="92"/>
    <x v="10"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6">
  <location ref="A4:E74" firstHeaderRow="1" firstDataRow="2" firstDataCol="1" rowPageCount="2" colPageCount="1"/>
  <pivotFields count="17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5"/>
        <item x="10"/>
        <item x="4"/>
        <item x="0"/>
        <item x="2"/>
        <item x="1"/>
        <item x="3"/>
        <item x="6"/>
        <item x="7"/>
        <item x="8"/>
        <item x="9"/>
        <item x="11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3"/>
        <item h="1" x="2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5">
        <item sd="0" x="0"/>
        <item x="1"/>
        <item x="2"/>
        <item x="3"/>
        <item sd="0" x="4"/>
      </items>
    </pivotField>
  </pivotFields>
  <rowFields count="2">
    <field x="7"/>
    <field x="1"/>
  </rowFields>
  <rowItems count="6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 v="2"/>
    </i>
    <i r="1">
      <x v="3"/>
    </i>
    <i>
      <x v="9"/>
    </i>
    <i r="1">
      <x v="3"/>
    </i>
    <i>
      <x v="10"/>
    </i>
    <i r="1">
      <x v="1"/>
    </i>
    <i r="1">
      <x v="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pageFields count="2">
    <pageField fld="16" item="3" hier="-1"/>
    <pageField fld="12" hier="-1"/>
  </pageFields>
  <dataFields count="1">
    <dataField name="Count of Sample" fld="0" subtotal="count" baseField="0" baseItem="0"/>
  </dataFields>
  <chartFormats count="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4">
  <location ref="O4:S57" firstHeaderRow="1" firstDataRow="2" firstDataCol="1" rowPageCount="2" colPageCount="1"/>
  <pivotFields count="17">
    <pivotField dataField="1" showAll="0"/>
    <pivotField axis="axisRow" showAll="0">
      <items count="11">
        <item h="1" x="8"/>
        <item x="0"/>
        <item x="1"/>
        <item x="2"/>
        <item x="3"/>
        <item x="4"/>
        <item x="5"/>
        <item x="6"/>
        <item x="7"/>
        <item x="9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2">
        <item x="5"/>
        <item x="4"/>
        <item x="0"/>
        <item x="2"/>
        <item x="1"/>
        <item x="3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Col" showAll="0">
      <items count="7">
        <item h="1" x="2"/>
        <item x="0"/>
        <item x="1"/>
        <item x="3"/>
        <item h="1" x="4"/>
        <item x="5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7"/>
    <field x="1"/>
  </rowFields>
  <rowItems count="52">
    <i>
      <x/>
    </i>
    <i r="1">
      <x v="3"/>
    </i>
    <i r="1">
      <x v="4"/>
    </i>
    <i r="1">
      <x v="5"/>
    </i>
    <i r="1">
      <x v="6"/>
    </i>
    <i>
      <x v="1"/>
    </i>
    <i r="1">
      <x v="3"/>
    </i>
    <i r="1">
      <x v="4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1"/>
    </i>
    <i r="1">
      <x v="2"/>
    </i>
    <i r="1">
      <x v="3"/>
    </i>
    <i r="1">
      <x v="4"/>
    </i>
    <i r="1">
      <x v="5"/>
    </i>
    <i>
      <x v="5"/>
    </i>
    <i r="1">
      <x v="2"/>
    </i>
    <i r="1">
      <x v="3"/>
    </i>
    <i r="1">
      <x v="4"/>
    </i>
    <i r="1">
      <x v="5"/>
    </i>
    <i r="1">
      <x v="7"/>
    </i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 v="3"/>
    </i>
    <i r="1">
      <x v="4"/>
    </i>
    <i r="1">
      <x v="5"/>
    </i>
    <i>
      <x v="8"/>
    </i>
    <i r="1">
      <x v="2"/>
    </i>
    <i r="1">
      <x v="3"/>
    </i>
    <i r="1">
      <x v="4"/>
    </i>
    <i r="1">
      <x v="5"/>
    </i>
    <i>
      <x v="9"/>
    </i>
    <i r="1">
      <x v="3"/>
    </i>
    <i t="grand">
      <x/>
    </i>
  </rowItems>
  <colFields count="1">
    <field x="14"/>
  </colFields>
  <colItems count="4">
    <i>
      <x v="1"/>
    </i>
    <i>
      <x v="2"/>
    </i>
    <i>
      <x v="3"/>
    </i>
    <i t="grand">
      <x/>
    </i>
  </colItems>
  <pageFields count="2">
    <pageField fld="16" item="1" hier="-1"/>
    <pageField fld="12" item="1" hier="-1"/>
  </pageFields>
  <dataFields count="1">
    <dataField name="Count of Sample" fld="0" subtotal="count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9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9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1">
  <location ref="A4:E72" firstHeaderRow="1" firstDataRow="2" firstDataCol="1" rowPageCount="2" colPageCount="1"/>
  <pivotFields count="17">
    <pivotField dataField="1" showAll="0"/>
    <pivotField axis="axisRow" showAll="0">
      <items count="11">
        <item x="8"/>
        <item x="0"/>
        <item x="1"/>
        <item x="2"/>
        <item x="3"/>
        <item x="4"/>
        <item x="5"/>
        <item x="6"/>
        <item x="7"/>
        <item x="9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2">
        <item x="5"/>
        <item x="4"/>
        <item x="0"/>
        <item x="2"/>
        <item x="1"/>
        <item x="3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3"/>
        <item h="1" x="2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7"/>
    <field x="1"/>
  </rowFields>
  <rowItems count="67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 v="3"/>
    </i>
    <i r="1">
      <x v="4"/>
    </i>
    <i>
      <x v="8"/>
    </i>
    <i r="1">
      <x v="4"/>
    </i>
    <i>
      <x v="9"/>
    </i>
    <i r="1">
      <x v="2"/>
    </i>
    <i r="1"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pageFields count="2">
    <pageField fld="16" item="3" hier="-1"/>
    <pageField fld="12" hier="-1"/>
  </pageFields>
  <dataFields count="1">
    <dataField name="Count of Sample" fld="0" subtotal="count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N35" sqref="N35"/>
    </sheetView>
  </sheetViews>
  <sheetFormatPr defaultRowHeight="15" x14ac:dyDescent="0.25"/>
  <cols>
    <col min="1" max="1" width="15.7109375" customWidth="1"/>
    <col min="2" max="2" width="18.5703125" customWidth="1"/>
    <col min="3" max="3" width="13.28515625" customWidth="1"/>
    <col min="4" max="4" width="16" customWidth="1"/>
    <col min="5" max="5" width="11.28515625" customWidth="1"/>
    <col min="6" max="6" width="11.28515625" bestFit="1" customWidth="1"/>
    <col min="7" max="7" width="6" customWidth="1"/>
    <col min="8" max="8" width="7.28515625" customWidth="1"/>
    <col min="9" max="9" width="7.140625" customWidth="1"/>
    <col min="10" max="10" width="6.42578125" customWidth="1"/>
    <col min="11" max="11" width="6.28515625" customWidth="1"/>
    <col min="12" max="12" width="6.5703125" customWidth="1"/>
    <col min="13" max="13" width="7.28515625" customWidth="1"/>
    <col min="14" max="14" width="11.28515625" bestFit="1" customWidth="1"/>
  </cols>
  <sheetData>
    <row r="1" spans="1:5" x14ac:dyDescent="0.25">
      <c r="A1" s="4" t="s">
        <v>1465</v>
      </c>
      <c r="B1" t="s">
        <v>1437</v>
      </c>
    </row>
    <row r="2" spans="1:5" x14ac:dyDescent="0.25">
      <c r="A2" s="4" t="s">
        <v>1233</v>
      </c>
      <c r="B2" t="s">
        <v>1466</v>
      </c>
    </row>
    <row r="4" spans="1:5" x14ac:dyDescent="0.25">
      <c r="A4" s="4" t="s">
        <v>1440</v>
      </c>
      <c r="B4" s="4" t="s">
        <v>1462</v>
      </c>
    </row>
    <row r="5" spans="1:5" x14ac:dyDescent="0.25">
      <c r="A5" s="4" t="s">
        <v>1460</v>
      </c>
      <c r="B5" t="s">
        <v>1443</v>
      </c>
      <c r="C5" t="s">
        <v>1444</v>
      </c>
      <c r="D5" t="s">
        <v>1442</v>
      </c>
      <c r="E5" t="s">
        <v>1436</v>
      </c>
    </row>
    <row r="6" spans="1:5" x14ac:dyDescent="0.25">
      <c r="A6" s="5" t="s">
        <v>1435</v>
      </c>
      <c r="B6" s="6">
        <v>49</v>
      </c>
      <c r="C6" s="6">
        <v>8</v>
      </c>
      <c r="D6" s="6">
        <v>4</v>
      </c>
      <c r="E6" s="6">
        <v>61</v>
      </c>
    </row>
    <row r="7" spans="1:5" x14ac:dyDescent="0.25">
      <c r="A7" s="7">
        <v>37</v>
      </c>
      <c r="B7" s="6">
        <v>1</v>
      </c>
      <c r="C7" s="6"/>
      <c r="D7" s="6"/>
      <c r="E7" s="6">
        <v>1</v>
      </c>
    </row>
    <row r="8" spans="1:5" x14ac:dyDescent="0.25">
      <c r="A8" s="7">
        <v>38</v>
      </c>
      <c r="B8" s="6">
        <v>4</v>
      </c>
      <c r="C8" s="6"/>
      <c r="D8" s="6"/>
      <c r="E8" s="6">
        <v>4</v>
      </c>
    </row>
    <row r="9" spans="1:5" x14ac:dyDescent="0.25">
      <c r="A9" s="7">
        <v>39</v>
      </c>
      <c r="B9" s="6">
        <v>9</v>
      </c>
      <c r="C9" s="6">
        <v>2</v>
      </c>
      <c r="D9" s="6"/>
      <c r="E9" s="6">
        <v>11</v>
      </c>
    </row>
    <row r="10" spans="1:5" x14ac:dyDescent="0.25">
      <c r="A10" s="7">
        <v>40</v>
      </c>
      <c r="B10" s="6">
        <v>6</v>
      </c>
      <c r="C10" s="6"/>
      <c r="D10" s="6">
        <v>1</v>
      </c>
      <c r="E10" s="6">
        <v>7</v>
      </c>
    </row>
    <row r="11" spans="1:5" x14ac:dyDescent="0.25">
      <c r="A11" s="7">
        <v>41</v>
      </c>
      <c r="B11" s="6">
        <v>17</v>
      </c>
      <c r="C11" s="6">
        <v>3</v>
      </c>
      <c r="D11" s="6">
        <v>1</v>
      </c>
      <c r="E11" s="6">
        <v>21</v>
      </c>
    </row>
    <row r="12" spans="1:5" x14ac:dyDescent="0.25">
      <c r="A12" s="7">
        <v>42</v>
      </c>
      <c r="B12" s="6">
        <v>7</v>
      </c>
      <c r="C12" s="6">
        <v>1</v>
      </c>
      <c r="D12" s="6">
        <v>1</v>
      </c>
      <c r="E12" s="6">
        <v>9</v>
      </c>
    </row>
    <row r="13" spans="1:5" x14ac:dyDescent="0.25">
      <c r="A13" s="7">
        <v>43</v>
      </c>
      <c r="B13" s="6">
        <v>4</v>
      </c>
      <c r="C13" s="6">
        <v>1</v>
      </c>
      <c r="D13" s="6">
        <v>1</v>
      </c>
      <c r="E13" s="6">
        <v>6</v>
      </c>
    </row>
    <row r="14" spans="1:5" x14ac:dyDescent="0.25">
      <c r="A14" s="7">
        <v>44</v>
      </c>
      <c r="B14" s="6">
        <v>1</v>
      </c>
      <c r="C14" s="6">
        <v>1</v>
      </c>
      <c r="D14" s="6"/>
      <c r="E14" s="6">
        <v>2</v>
      </c>
    </row>
    <row r="15" spans="1:5" x14ac:dyDescent="0.25">
      <c r="A15" s="5" t="s">
        <v>1434</v>
      </c>
      <c r="B15" s="6">
        <v>1</v>
      </c>
      <c r="C15" s="6">
        <v>1</v>
      </c>
      <c r="D15" s="6"/>
      <c r="E15" s="6">
        <v>2</v>
      </c>
    </row>
    <row r="16" spans="1:5" x14ac:dyDescent="0.25">
      <c r="A16" s="7">
        <v>40</v>
      </c>
      <c r="B16" s="6">
        <v>1</v>
      </c>
      <c r="C16" s="6">
        <v>1</v>
      </c>
      <c r="D16" s="6"/>
      <c r="E16" s="6">
        <v>2</v>
      </c>
    </row>
    <row r="17" spans="1:5" x14ac:dyDescent="0.25">
      <c r="A17" s="5" t="s">
        <v>1431</v>
      </c>
      <c r="B17" s="6">
        <v>30</v>
      </c>
      <c r="C17" s="6">
        <v>20</v>
      </c>
      <c r="D17" s="6">
        <v>9</v>
      </c>
      <c r="E17" s="6">
        <v>59</v>
      </c>
    </row>
    <row r="18" spans="1:5" x14ac:dyDescent="0.25">
      <c r="A18" s="7">
        <v>38</v>
      </c>
      <c r="B18" s="6">
        <v>3</v>
      </c>
      <c r="C18" s="6">
        <v>1</v>
      </c>
      <c r="D18" s="6"/>
      <c r="E18" s="6">
        <v>4</v>
      </c>
    </row>
    <row r="19" spans="1:5" x14ac:dyDescent="0.25">
      <c r="A19" s="7">
        <v>39</v>
      </c>
      <c r="B19" s="6">
        <v>8</v>
      </c>
      <c r="C19" s="6">
        <v>3</v>
      </c>
      <c r="D19" s="6">
        <v>1</v>
      </c>
      <c r="E19" s="6">
        <v>12</v>
      </c>
    </row>
    <row r="20" spans="1:5" x14ac:dyDescent="0.25">
      <c r="A20" s="7">
        <v>40</v>
      </c>
      <c r="B20" s="6">
        <v>10</v>
      </c>
      <c r="C20" s="6">
        <v>4</v>
      </c>
      <c r="D20" s="6">
        <v>2</v>
      </c>
      <c r="E20" s="6">
        <v>16</v>
      </c>
    </row>
    <row r="21" spans="1:5" x14ac:dyDescent="0.25">
      <c r="A21" s="7">
        <v>41</v>
      </c>
      <c r="B21" s="6">
        <v>6</v>
      </c>
      <c r="C21" s="6">
        <v>7</v>
      </c>
      <c r="D21" s="6">
        <v>2</v>
      </c>
      <c r="E21" s="6">
        <v>15</v>
      </c>
    </row>
    <row r="22" spans="1:5" x14ac:dyDescent="0.25">
      <c r="A22" s="7">
        <v>42</v>
      </c>
      <c r="B22" s="6">
        <v>3</v>
      </c>
      <c r="C22" s="6">
        <v>4</v>
      </c>
      <c r="D22" s="6">
        <v>1</v>
      </c>
      <c r="E22" s="6">
        <v>8</v>
      </c>
    </row>
    <row r="23" spans="1:5" x14ac:dyDescent="0.25">
      <c r="A23" s="7">
        <v>43</v>
      </c>
      <c r="B23" s="6"/>
      <c r="C23" s="6">
        <v>1</v>
      </c>
      <c r="D23" s="6"/>
      <c r="E23" s="6">
        <v>1</v>
      </c>
    </row>
    <row r="24" spans="1:5" x14ac:dyDescent="0.25">
      <c r="A24" s="7">
        <v>44</v>
      </c>
      <c r="B24" s="6"/>
      <c r="C24" s="6"/>
      <c r="D24" s="6">
        <v>3</v>
      </c>
      <c r="E24" s="6">
        <v>3</v>
      </c>
    </row>
    <row r="25" spans="1:5" x14ac:dyDescent="0.25">
      <c r="A25" s="5" t="s">
        <v>1424</v>
      </c>
      <c r="B25" s="6">
        <v>36</v>
      </c>
      <c r="C25" s="6">
        <v>13</v>
      </c>
      <c r="D25" s="6">
        <v>5</v>
      </c>
      <c r="E25" s="6">
        <v>54</v>
      </c>
    </row>
    <row r="26" spans="1:5" x14ac:dyDescent="0.25">
      <c r="A26" s="7">
        <v>37</v>
      </c>
      <c r="B26" s="6">
        <v>1</v>
      </c>
      <c r="C26" s="6"/>
      <c r="D26" s="6"/>
      <c r="E26" s="6">
        <v>1</v>
      </c>
    </row>
    <row r="27" spans="1:5" x14ac:dyDescent="0.25">
      <c r="A27" s="7">
        <v>38</v>
      </c>
      <c r="B27" s="6">
        <v>1</v>
      </c>
      <c r="C27" s="6"/>
      <c r="D27" s="6"/>
      <c r="E27" s="6">
        <v>1</v>
      </c>
    </row>
    <row r="28" spans="1:5" x14ac:dyDescent="0.25">
      <c r="A28" s="7">
        <v>39</v>
      </c>
      <c r="B28" s="6">
        <v>8</v>
      </c>
      <c r="C28" s="6"/>
      <c r="D28" s="6"/>
      <c r="E28" s="6">
        <v>8</v>
      </c>
    </row>
    <row r="29" spans="1:5" x14ac:dyDescent="0.25">
      <c r="A29" s="7">
        <v>40</v>
      </c>
      <c r="B29" s="6">
        <v>17</v>
      </c>
      <c r="C29" s="6">
        <v>6</v>
      </c>
      <c r="D29" s="6"/>
      <c r="E29" s="6">
        <v>23</v>
      </c>
    </row>
    <row r="30" spans="1:5" x14ac:dyDescent="0.25">
      <c r="A30" s="7">
        <v>41</v>
      </c>
      <c r="B30" s="6">
        <v>5</v>
      </c>
      <c r="C30" s="6">
        <v>3</v>
      </c>
      <c r="D30" s="6">
        <v>1</v>
      </c>
      <c r="E30" s="6">
        <v>9</v>
      </c>
    </row>
    <row r="31" spans="1:5" x14ac:dyDescent="0.25">
      <c r="A31" s="7">
        <v>42</v>
      </c>
      <c r="B31" s="6">
        <v>4</v>
      </c>
      <c r="C31" s="6">
        <v>3</v>
      </c>
      <c r="D31" s="6">
        <v>2</v>
      </c>
      <c r="E31" s="6">
        <v>9</v>
      </c>
    </row>
    <row r="32" spans="1:5" x14ac:dyDescent="0.25">
      <c r="A32" s="7">
        <v>43</v>
      </c>
      <c r="B32" s="6"/>
      <c r="C32" s="6"/>
      <c r="D32" s="6">
        <v>2</v>
      </c>
      <c r="E32" s="6">
        <v>2</v>
      </c>
    </row>
    <row r="33" spans="1:5" x14ac:dyDescent="0.25">
      <c r="A33" s="7">
        <v>44</v>
      </c>
      <c r="B33" s="6"/>
      <c r="C33" s="6">
        <v>1</v>
      </c>
      <c r="D33" s="6"/>
      <c r="E33" s="6">
        <v>1</v>
      </c>
    </row>
    <row r="34" spans="1:5" x14ac:dyDescent="0.25">
      <c r="A34" s="5" t="s">
        <v>1426</v>
      </c>
      <c r="B34" s="6">
        <v>43</v>
      </c>
      <c r="C34" s="6">
        <v>15</v>
      </c>
      <c r="D34" s="6">
        <v>3</v>
      </c>
      <c r="E34" s="6">
        <v>61</v>
      </c>
    </row>
    <row r="35" spans="1:5" x14ac:dyDescent="0.25">
      <c r="A35" s="7">
        <v>38</v>
      </c>
      <c r="B35" s="6">
        <v>1</v>
      </c>
      <c r="C35" s="6">
        <v>1</v>
      </c>
      <c r="D35" s="6"/>
      <c r="E35" s="6">
        <v>2</v>
      </c>
    </row>
    <row r="36" spans="1:5" x14ac:dyDescent="0.25">
      <c r="A36" s="7">
        <v>39</v>
      </c>
      <c r="B36" s="6">
        <v>9</v>
      </c>
      <c r="C36" s="6">
        <v>3</v>
      </c>
      <c r="D36" s="6"/>
      <c r="E36" s="6">
        <v>12</v>
      </c>
    </row>
    <row r="37" spans="1:5" x14ac:dyDescent="0.25">
      <c r="A37" s="7">
        <v>40</v>
      </c>
      <c r="B37" s="6">
        <v>18</v>
      </c>
      <c r="C37" s="6">
        <v>4</v>
      </c>
      <c r="D37" s="6">
        <v>1</v>
      </c>
      <c r="E37" s="6">
        <v>23</v>
      </c>
    </row>
    <row r="38" spans="1:5" x14ac:dyDescent="0.25">
      <c r="A38" s="7">
        <v>41</v>
      </c>
      <c r="B38" s="6">
        <v>9</v>
      </c>
      <c r="C38" s="6">
        <v>7</v>
      </c>
      <c r="D38" s="6">
        <v>2</v>
      </c>
      <c r="E38" s="6">
        <v>18</v>
      </c>
    </row>
    <row r="39" spans="1:5" x14ac:dyDescent="0.25">
      <c r="A39" s="7">
        <v>42</v>
      </c>
      <c r="B39" s="6">
        <v>4</v>
      </c>
      <c r="C39" s="6"/>
      <c r="D39" s="6"/>
      <c r="E39" s="6">
        <v>4</v>
      </c>
    </row>
    <row r="40" spans="1:5" x14ac:dyDescent="0.25">
      <c r="A40" s="7">
        <v>43</v>
      </c>
      <c r="B40" s="6">
        <v>2</v>
      </c>
      <c r="C40" s="6"/>
      <c r="D40" s="6"/>
      <c r="E40" s="6">
        <v>2</v>
      </c>
    </row>
    <row r="41" spans="1:5" x14ac:dyDescent="0.25">
      <c r="A41" s="5" t="s">
        <v>1425</v>
      </c>
      <c r="B41" s="6">
        <v>51</v>
      </c>
      <c r="C41" s="6">
        <v>14</v>
      </c>
      <c r="D41" s="6">
        <v>6</v>
      </c>
      <c r="E41" s="6">
        <v>71</v>
      </c>
    </row>
    <row r="42" spans="1:5" x14ac:dyDescent="0.25">
      <c r="A42" s="7">
        <v>38</v>
      </c>
      <c r="B42" s="6">
        <v>5</v>
      </c>
      <c r="C42" s="6"/>
      <c r="D42" s="6"/>
      <c r="E42" s="6">
        <v>5</v>
      </c>
    </row>
    <row r="43" spans="1:5" x14ac:dyDescent="0.25">
      <c r="A43" s="7">
        <v>39</v>
      </c>
      <c r="B43" s="6">
        <v>11</v>
      </c>
      <c r="C43" s="6">
        <v>2</v>
      </c>
      <c r="D43" s="6"/>
      <c r="E43" s="6">
        <v>13</v>
      </c>
    </row>
    <row r="44" spans="1:5" x14ac:dyDescent="0.25">
      <c r="A44" s="7">
        <v>40</v>
      </c>
      <c r="B44" s="6">
        <v>16</v>
      </c>
      <c r="C44" s="6">
        <v>5</v>
      </c>
      <c r="D44" s="6"/>
      <c r="E44" s="6">
        <v>21</v>
      </c>
    </row>
    <row r="45" spans="1:5" x14ac:dyDescent="0.25">
      <c r="A45" s="7">
        <v>41</v>
      </c>
      <c r="B45" s="6">
        <v>14</v>
      </c>
      <c r="C45" s="6">
        <v>4</v>
      </c>
      <c r="D45" s="6"/>
      <c r="E45" s="6">
        <v>18</v>
      </c>
    </row>
    <row r="46" spans="1:5" x14ac:dyDescent="0.25">
      <c r="A46" s="7">
        <v>42</v>
      </c>
      <c r="B46" s="6">
        <v>4</v>
      </c>
      <c r="C46" s="6">
        <v>3</v>
      </c>
      <c r="D46" s="6">
        <v>3</v>
      </c>
      <c r="E46" s="6">
        <v>10</v>
      </c>
    </row>
    <row r="47" spans="1:5" x14ac:dyDescent="0.25">
      <c r="A47" s="7">
        <v>43</v>
      </c>
      <c r="B47" s="6">
        <v>1</v>
      </c>
      <c r="C47" s="6"/>
      <c r="D47" s="6">
        <v>2</v>
      </c>
      <c r="E47" s="6">
        <v>3</v>
      </c>
    </row>
    <row r="48" spans="1:5" x14ac:dyDescent="0.25">
      <c r="A48" s="7">
        <v>44</v>
      </c>
      <c r="B48" s="6"/>
      <c r="C48" s="6"/>
      <c r="D48" s="6">
        <v>1</v>
      </c>
      <c r="E48" s="6">
        <v>1</v>
      </c>
    </row>
    <row r="49" spans="1:5" x14ac:dyDescent="0.25">
      <c r="A49" s="5" t="s">
        <v>1427</v>
      </c>
      <c r="B49" s="6">
        <v>51</v>
      </c>
      <c r="C49" s="6">
        <v>24</v>
      </c>
      <c r="D49" s="6">
        <v>16</v>
      </c>
      <c r="E49" s="6">
        <v>91</v>
      </c>
    </row>
    <row r="50" spans="1:5" x14ac:dyDescent="0.25">
      <c r="A50" s="7">
        <v>37</v>
      </c>
      <c r="B50" s="6"/>
      <c r="C50" s="6">
        <v>2</v>
      </c>
      <c r="D50" s="6"/>
      <c r="E50" s="6">
        <v>2</v>
      </c>
    </row>
    <row r="51" spans="1:5" x14ac:dyDescent="0.25">
      <c r="A51" s="7">
        <v>38</v>
      </c>
      <c r="B51" s="6">
        <v>5</v>
      </c>
      <c r="C51" s="6">
        <v>1</v>
      </c>
      <c r="D51" s="6"/>
      <c r="E51" s="6">
        <v>6</v>
      </c>
    </row>
    <row r="52" spans="1:5" x14ac:dyDescent="0.25">
      <c r="A52" s="7">
        <v>39</v>
      </c>
      <c r="B52" s="6">
        <v>13</v>
      </c>
      <c r="C52" s="6">
        <v>7</v>
      </c>
      <c r="D52" s="6"/>
      <c r="E52" s="6">
        <v>20</v>
      </c>
    </row>
    <row r="53" spans="1:5" x14ac:dyDescent="0.25">
      <c r="A53" s="7">
        <v>40</v>
      </c>
      <c r="B53" s="6">
        <v>20</v>
      </c>
      <c r="C53" s="6">
        <v>6</v>
      </c>
      <c r="D53" s="6">
        <v>3</v>
      </c>
      <c r="E53" s="6">
        <v>29</v>
      </c>
    </row>
    <row r="54" spans="1:5" x14ac:dyDescent="0.25">
      <c r="A54" s="7">
        <v>41</v>
      </c>
      <c r="B54" s="6">
        <v>10</v>
      </c>
      <c r="C54" s="6">
        <v>6</v>
      </c>
      <c r="D54" s="6">
        <v>6</v>
      </c>
      <c r="E54" s="6">
        <v>22</v>
      </c>
    </row>
    <row r="55" spans="1:5" x14ac:dyDescent="0.25">
      <c r="A55" s="7">
        <v>42</v>
      </c>
      <c r="B55" s="6">
        <v>3</v>
      </c>
      <c r="C55" s="6">
        <v>1</v>
      </c>
      <c r="D55" s="6">
        <v>4</v>
      </c>
      <c r="E55" s="6">
        <v>8</v>
      </c>
    </row>
    <row r="56" spans="1:5" x14ac:dyDescent="0.25">
      <c r="A56" s="7">
        <v>43</v>
      </c>
      <c r="B56" s="6"/>
      <c r="C56" s="6">
        <v>1</v>
      </c>
      <c r="D56" s="6">
        <v>2</v>
      </c>
      <c r="E56" s="6">
        <v>3</v>
      </c>
    </row>
    <row r="57" spans="1:5" x14ac:dyDescent="0.25">
      <c r="A57" s="7">
        <v>44</v>
      </c>
      <c r="B57" s="6"/>
      <c r="C57" s="6"/>
      <c r="D57" s="6">
        <v>1</v>
      </c>
      <c r="E57" s="6">
        <v>1</v>
      </c>
    </row>
    <row r="58" spans="1:5" x14ac:dyDescent="0.25">
      <c r="A58" s="5" t="s">
        <v>1428</v>
      </c>
      <c r="B58" s="6">
        <v>17</v>
      </c>
      <c r="C58" s="6">
        <v>13</v>
      </c>
      <c r="D58" s="6">
        <v>14</v>
      </c>
      <c r="E58" s="6">
        <v>44</v>
      </c>
    </row>
    <row r="59" spans="1:5" x14ac:dyDescent="0.25">
      <c r="A59" s="7">
        <v>37</v>
      </c>
      <c r="B59" s="6">
        <v>1</v>
      </c>
      <c r="C59" s="6"/>
      <c r="D59" s="6"/>
      <c r="E59" s="6">
        <v>1</v>
      </c>
    </row>
    <row r="60" spans="1:5" x14ac:dyDescent="0.25">
      <c r="A60" s="7">
        <v>39</v>
      </c>
      <c r="B60" s="6">
        <v>6</v>
      </c>
      <c r="C60" s="6">
        <v>2</v>
      </c>
      <c r="D60" s="6">
        <v>1</v>
      </c>
      <c r="E60" s="6">
        <v>9</v>
      </c>
    </row>
    <row r="61" spans="1:5" x14ac:dyDescent="0.25">
      <c r="A61" s="7">
        <v>40</v>
      </c>
      <c r="B61" s="6">
        <v>7</v>
      </c>
      <c r="C61" s="6">
        <v>2</v>
      </c>
      <c r="D61" s="6">
        <v>1</v>
      </c>
      <c r="E61" s="6">
        <v>10</v>
      </c>
    </row>
    <row r="62" spans="1:5" x14ac:dyDescent="0.25">
      <c r="A62" s="7">
        <v>41</v>
      </c>
      <c r="B62" s="6">
        <v>2</v>
      </c>
      <c r="C62" s="6">
        <v>6</v>
      </c>
      <c r="D62" s="6">
        <v>3</v>
      </c>
      <c r="E62" s="6">
        <v>11</v>
      </c>
    </row>
    <row r="63" spans="1:5" x14ac:dyDescent="0.25">
      <c r="A63" s="7">
        <v>42</v>
      </c>
      <c r="B63" s="6">
        <v>1</v>
      </c>
      <c r="C63" s="6">
        <v>2</v>
      </c>
      <c r="D63" s="6">
        <v>6</v>
      </c>
      <c r="E63" s="6">
        <v>9</v>
      </c>
    </row>
    <row r="64" spans="1:5" x14ac:dyDescent="0.25">
      <c r="A64" s="7">
        <v>43</v>
      </c>
      <c r="B64" s="6"/>
      <c r="C64" s="6">
        <v>1</v>
      </c>
      <c r="D64" s="6">
        <v>2</v>
      </c>
      <c r="E64" s="6">
        <v>3</v>
      </c>
    </row>
    <row r="65" spans="1:5" x14ac:dyDescent="0.25">
      <c r="A65" s="7">
        <v>44</v>
      </c>
      <c r="B65" s="6"/>
      <c r="C65" s="6"/>
      <c r="D65" s="6">
        <v>1</v>
      </c>
      <c r="E65" s="6">
        <v>1</v>
      </c>
    </row>
    <row r="66" spans="1:5" x14ac:dyDescent="0.25">
      <c r="A66" s="5" t="s">
        <v>1429</v>
      </c>
      <c r="B66" s="6">
        <v>2</v>
      </c>
      <c r="C66" s="6">
        <v>2</v>
      </c>
      <c r="D66" s="6">
        <v>1</v>
      </c>
      <c r="E66" s="6">
        <v>5</v>
      </c>
    </row>
    <row r="67" spans="1:5" x14ac:dyDescent="0.25">
      <c r="A67" s="7">
        <v>39</v>
      </c>
      <c r="B67" s="6">
        <v>1</v>
      </c>
      <c r="C67" s="6"/>
      <c r="D67" s="6"/>
      <c r="E67" s="6">
        <v>1</v>
      </c>
    </row>
    <row r="68" spans="1:5" x14ac:dyDescent="0.25">
      <c r="A68" s="7">
        <v>40</v>
      </c>
      <c r="B68" s="6">
        <v>1</v>
      </c>
      <c r="C68" s="6">
        <v>2</v>
      </c>
      <c r="D68" s="6">
        <v>1</v>
      </c>
      <c r="E68" s="6">
        <v>4</v>
      </c>
    </row>
    <row r="69" spans="1:5" x14ac:dyDescent="0.25">
      <c r="A69" s="5" t="s">
        <v>1430</v>
      </c>
      <c r="B69" s="6">
        <v>1</v>
      </c>
      <c r="C69" s="6"/>
      <c r="D69" s="6">
        <v>3</v>
      </c>
      <c r="E69" s="6">
        <v>4</v>
      </c>
    </row>
    <row r="70" spans="1:5" x14ac:dyDescent="0.25">
      <c r="A70" s="7">
        <v>40</v>
      </c>
      <c r="B70" s="6">
        <v>1</v>
      </c>
      <c r="C70" s="6"/>
      <c r="D70" s="6">
        <v>3</v>
      </c>
      <c r="E70" s="6">
        <v>4</v>
      </c>
    </row>
    <row r="71" spans="1:5" x14ac:dyDescent="0.25">
      <c r="A71" s="5" t="s">
        <v>1432</v>
      </c>
      <c r="B71" s="6"/>
      <c r="C71" s="6">
        <v>1</v>
      </c>
      <c r="D71" s="6">
        <v>1</v>
      </c>
      <c r="E71" s="6">
        <v>2</v>
      </c>
    </row>
    <row r="72" spans="1:5" x14ac:dyDescent="0.25">
      <c r="A72" s="7">
        <v>38</v>
      </c>
      <c r="B72" s="6"/>
      <c r="C72" s="6">
        <v>1</v>
      </c>
      <c r="D72" s="6"/>
      <c r="E72" s="6">
        <v>1</v>
      </c>
    </row>
    <row r="73" spans="1:5" x14ac:dyDescent="0.25">
      <c r="A73" s="7">
        <v>40</v>
      </c>
      <c r="B73" s="6"/>
      <c r="C73" s="6"/>
      <c r="D73" s="6">
        <v>1</v>
      </c>
      <c r="E73" s="6">
        <v>1</v>
      </c>
    </row>
    <row r="74" spans="1:5" x14ac:dyDescent="0.25">
      <c r="A74" s="5" t="s">
        <v>1436</v>
      </c>
      <c r="B74" s="6">
        <v>281</v>
      </c>
      <c r="C74" s="6">
        <v>111</v>
      </c>
      <c r="D74" s="6">
        <v>62</v>
      </c>
      <c r="E74" s="6">
        <v>454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19" sqref="B419"/>
    </sheetView>
  </sheetViews>
  <sheetFormatPr defaultColWidth="9.28515625" defaultRowHeight="15" x14ac:dyDescent="0.25"/>
  <cols>
    <col min="1" max="1" width="18.5703125" bestFit="1" customWidth="1"/>
    <col min="2" max="2" width="8.42578125" bestFit="1" customWidth="1"/>
    <col min="3" max="3" width="13.7109375" style="1" customWidth="1"/>
    <col min="4" max="6" width="6" customWidth="1"/>
    <col min="7" max="7" width="10.7109375" bestFit="1" customWidth="1"/>
    <col min="8" max="8" width="7.5703125" bestFit="1" customWidth="1"/>
    <col min="9" max="9" width="12.28515625" style="1" bestFit="1" customWidth="1"/>
    <col min="10" max="10" width="10.7109375" customWidth="1"/>
    <col min="11" max="11" width="12.28515625" style="1" customWidth="1"/>
    <col min="12" max="12" width="15.85546875" style="1" bestFit="1" customWidth="1"/>
    <col min="13" max="13" width="11.85546875" customWidth="1"/>
    <col min="14" max="14" width="18.5703125" bestFit="1" customWidth="1"/>
    <col min="15" max="15" width="18.5703125" customWidth="1"/>
    <col min="16" max="16" width="36" bestFit="1" customWidth="1"/>
    <col min="17" max="17" width="11.85546875" bestFit="1" customWidth="1"/>
  </cols>
  <sheetData>
    <row r="1" spans="1:17" x14ac:dyDescent="0.25">
      <c r="A1" t="s">
        <v>0</v>
      </c>
      <c r="B1" t="s">
        <v>1463</v>
      </c>
      <c r="C1" s="1" t="s">
        <v>1</v>
      </c>
      <c r="D1" t="s">
        <v>2</v>
      </c>
      <c r="E1" t="s">
        <v>3</v>
      </c>
      <c r="F1" t="s">
        <v>1459</v>
      </c>
      <c r="G1" t="s">
        <v>1456</v>
      </c>
      <c r="H1" t="s">
        <v>1423</v>
      </c>
      <c r="I1" s="1" t="s">
        <v>1457</v>
      </c>
      <c r="J1" t="s">
        <v>1461</v>
      </c>
      <c r="K1" s="1" t="s">
        <v>1458</v>
      </c>
      <c r="L1" s="1" t="s">
        <v>1464</v>
      </c>
      <c r="M1" t="s">
        <v>1233</v>
      </c>
      <c r="N1" t="s">
        <v>1450</v>
      </c>
      <c r="O1" t="s">
        <v>1451</v>
      </c>
      <c r="P1" t="s">
        <v>1441</v>
      </c>
      <c r="Q1" t="s">
        <v>4</v>
      </c>
    </row>
    <row r="2" spans="1:17" hidden="1" x14ac:dyDescent="0.25">
      <c r="A2" t="s">
        <v>1234</v>
      </c>
      <c r="B2" s="8">
        <f>INT(((G2-DATE(YEAR(G2),1,1))-1)/7)+1</f>
        <v>37</v>
      </c>
      <c r="D2">
        <f>VLOOKUP(A2,[1]Library_Genotypes_unfiltered_27!$A:$G,6,FALSE)</f>
        <v>35.42</v>
      </c>
      <c r="E2">
        <f>VLOOKUP(A2,[1]Library_Genotypes_unfiltered_27!$A:$G,7,FALSE)</f>
        <v>9.14</v>
      </c>
      <c r="F2" s="1" t="str">
        <f>RIGHT(A2,3)</f>
        <v>001</v>
      </c>
      <c r="G2" s="3">
        <v>42625</v>
      </c>
      <c r="H2" s="3" t="s">
        <v>1424</v>
      </c>
      <c r="I2" s="1">
        <v>154</v>
      </c>
      <c r="J2" s="3" t="str">
        <f t="shared" ref="J2:J65" si="0">CONCATENATE(TEXT(G2,"MMM")," ",TEXT(G2,"DD"))</f>
        <v>Sep 12</v>
      </c>
      <c r="K2" s="1">
        <f>CONVERT(I2-125.5,"mi","km")</f>
        <v>45.866304</v>
      </c>
      <c r="L2" s="1" t="str">
        <f>CONCATENATE(J2," ",ROUND(K2,2))</f>
        <v>Sep 12 45.87</v>
      </c>
      <c r="M2" t="str">
        <f t="shared" ref="M2:M33" si="1">IF(D2&gt;90,IF(E2&lt;2.5,"yes","no"),"no")</f>
        <v>no</v>
      </c>
      <c r="N2" t="s">
        <v>1443</v>
      </c>
      <c r="O2" t="s">
        <v>1443</v>
      </c>
    </row>
    <row r="3" spans="1:17" hidden="1" x14ac:dyDescent="0.25">
      <c r="A3" t="s">
        <v>1235</v>
      </c>
      <c r="B3" s="8">
        <f t="shared" ref="B3:B66" si="2">INT(((G3-DATE(YEAR(G3),1,1))-1)/7)+1</f>
        <v>37</v>
      </c>
      <c r="D3">
        <f>VLOOKUP(A3,[1]Library_Genotypes_unfiltered_27!$A:$G,6,FALSE)</f>
        <v>99.26</v>
      </c>
      <c r="E3">
        <f>VLOOKUP(A3,[1]Library_Genotypes_unfiltered_27!$A:$G,7,FALSE)</f>
        <v>0.38</v>
      </c>
      <c r="F3" s="1" t="str">
        <f t="shared" ref="F3:F66" si="3">RIGHT(A3,3)</f>
        <v>002</v>
      </c>
      <c r="G3" s="3">
        <v>42626</v>
      </c>
      <c r="H3" s="3" t="s">
        <v>1425</v>
      </c>
      <c r="I3" s="1">
        <v>147.4</v>
      </c>
      <c r="J3" s="3" t="str">
        <f t="shared" si="0"/>
        <v>Sep 13</v>
      </c>
      <c r="K3" s="1">
        <f t="shared" ref="K3:K66" si="4">CONVERT(I3-125.5,"mi","km")</f>
        <v>35.244633600000007</v>
      </c>
      <c r="L3" s="1" t="str">
        <f t="shared" ref="L3:L66" si="5">CONCATENATE(J3," ",ROUND(K3,2))</f>
        <v>Sep 13 35.24</v>
      </c>
      <c r="M3" t="str">
        <f t="shared" si="1"/>
        <v>yes</v>
      </c>
      <c r="N3" t="s">
        <v>1444</v>
      </c>
      <c r="O3" t="str">
        <f>VLOOKUP(A3,'[2]genotype table (dups removed)'!$TS$3:$TV$419,4,FALSE)</f>
        <v>Heterozygous</v>
      </c>
      <c r="Q3" t="s">
        <v>5</v>
      </c>
    </row>
    <row r="4" spans="1:17" hidden="1" x14ac:dyDescent="0.25">
      <c r="A4" t="s">
        <v>1236</v>
      </c>
      <c r="B4" s="8">
        <f t="shared" si="2"/>
        <v>37</v>
      </c>
      <c r="D4">
        <f>VLOOKUP(A4,[1]Library_Genotypes_unfiltered_27!$A:$G,6,FALSE)</f>
        <v>98.52</v>
      </c>
      <c r="E4">
        <f>VLOOKUP(A4,[1]Library_Genotypes_unfiltered_27!$A:$G,7,FALSE)</f>
        <v>0.44</v>
      </c>
      <c r="F4" s="1" t="str">
        <f t="shared" si="3"/>
        <v>003</v>
      </c>
      <c r="G4" s="3">
        <v>42626</v>
      </c>
      <c r="H4" s="3" t="s">
        <v>1426</v>
      </c>
      <c r="I4" s="1">
        <v>150</v>
      </c>
      <c r="J4" s="3" t="str">
        <f t="shared" si="0"/>
        <v>Sep 13</v>
      </c>
      <c r="K4" s="1">
        <f t="shared" si="4"/>
        <v>39.428927999999999</v>
      </c>
      <c r="L4" s="1" t="str">
        <f t="shared" si="5"/>
        <v>Sep 13 39.43</v>
      </c>
      <c r="M4" t="str">
        <f t="shared" si="1"/>
        <v>yes</v>
      </c>
      <c r="N4" t="s">
        <v>1443</v>
      </c>
      <c r="O4" t="str">
        <f>VLOOKUP(A4,'[2]genotype table (dups removed)'!$TS$3:$TV$419,4,FALSE)</f>
        <v>Homozygous Spring</v>
      </c>
      <c r="Q4" t="s">
        <v>6</v>
      </c>
    </row>
    <row r="5" spans="1:17" hidden="1" x14ac:dyDescent="0.25">
      <c r="A5" t="s">
        <v>1237</v>
      </c>
      <c r="B5" s="8">
        <f t="shared" si="2"/>
        <v>37</v>
      </c>
      <c r="D5">
        <f>VLOOKUP(A5,[1]Library_Genotypes_unfiltered_27!$A:$G,6,FALSE)</f>
        <v>53.51</v>
      </c>
      <c r="E5">
        <f>VLOOKUP(A5,[1]Library_Genotypes_unfiltered_27!$A:$G,7,FALSE)</f>
        <v>6.85</v>
      </c>
      <c r="F5" s="1" t="str">
        <f t="shared" si="3"/>
        <v>004</v>
      </c>
      <c r="G5" s="3">
        <v>42627</v>
      </c>
      <c r="H5" s="3" t="s">
        <v>1427</v>
      </c>
      <c r="I5" s="1">
        <v>144.19999999999999</v>
      </c>
      <c r="J5" s="3" t="str">
        <f t="shared" si="0"/>
        <v>Sep 14</v>
      </c>
      <c r="K5" s="1">
        <f t="shared" si="4"/>
        <v>30.094732799999981</v>
      </c>
      <c r="L5" s="1" t="str">
        <f t="shared" si="5"/>
        <v>Sep 14 30.09</v>
      </c>
      <c r="M5" t="str">
        <f t="shared" si="1"/>
        <v>no</v>
      </c>
      <c r="N5" t="s">
        <v>1443</v>
      </c>
      <c r="O5" t="s">
        <v>1443</v>
      </c>
    </row>
    <row r="6" spans="1:17" hidden="1" x14ac:dyDescent="0.25">
      <c r="A6" t="s">
        <v>1238</v>
      </c>
      <c r="B6" s="8">
        <f t="shared" si="2"/>
        <v>37</v>
      </c>
      <c r="D6">
        <f>VLOOKUP(A6,[1]Library_Genotypes_unfiltered_27!$A:$G,6,FALSE)</f>
        <v>49.82</v>
      </c>
      <c r="E6">
        <f>VLOOKUP(A6,[1]Library_Genotypes_unfiltered_27!$A:$G,7,FALSE)</f>
        <v>6.16</v>
      </c>
      <c r="F6" s="1" t="str">
        <f t="shared" si="3"/>
        <v>005</v>
      </c>
      <c r="G6" s="3">
        <v>42629</v>
      </c>
      <c r="H6" s="3" t="s">
        <v>1431</v>
      </c>
      <c r="I6" s="1">
        <v>155.5</v>
      </c>
      <c r="J6" s="3" t="str">
        <f t="shared" si="0"/>
        <v>Sep 16</v>
      </c>
      <c r="K6" s="1">
        <f t="shared" si="4"/>
        <v>48.280320000000003</v>
      </c>
      <c r="L6" s="1" t="str">
        <f t="shared" si="5"/>
        <v>Sep 16 48.28</v>
      </c>
      <c r="M6" t="str">
        <f t="shared" si="1"/>
        <v>no</v>
      </c>
      <c r="N6" t="s">
        <v>1444</v>
      </c>
      <c r="O6" t="str">
        <f>VLOOKUP(A6,'[3]Sample Master'!$B$6:$P$289,15,FALSE)</f>
        <v/>
      </c>
    </row>
    <row r="7" spans="1:17" hidden="1" x14ac:dyDescent="0.25">
      <c r="A7" t="s">
        <v>1239</v>
      </c>
      <c r="B7" s="8">
        <f t="shared" si="2"/>
        <v>37</v>
      </c>
      <c r="D7">
        <f>VLOOKUP(A7,[1]Library_Genotypes_unfiltered_27!$A:$G,6,FALSE)</f>
        <v>15.13</v>
      </c>
      <c r="E7">
        <f>VLOOKUP(A7,[1]Library_Genotypes_unfiltered_27!$A:$G,7,FALSE)</f>
        <v>8.6300000000000008</v>
      </c>
      <c r="F7" s="1" t="str">
        <f t="shared" si="3"/>
        <v>006</v>
      </c>
      <c r="G7" s="3">
        <v>42629</v>
      </c>
      <c r="H7" s="3" t="s">
        <v>1431</v>
      </c>
      <c r="I7" s="1">
        <v>155.5</v>
      </c>
      <c r="J7" s="3" t="str">
        <f t="shared" si="0"/>
        <v>Sep 16</v>
      </c>
      <c r="K7" s="1">
        <f t="shared" si="4"/>
        <v>48.280320000000003</v>
      </c>
      <c r="L7" s="1" t="str">
        <f t="shared" si="5"/>
        <v>Sep 16 48.28</v>
      </c>
      <c r="M7" t="str">
        <f t="shared" si="1"/>
        <v>no</v>
      </c>
      <c r="N7" t="s">
        <v>1443</v>
      </c>
      <c r="O7" t="s">
        <v>1443</v>
      </c>
    </row>
    <row r="8" spans="1:17" hidden="1" x14ac:dyDescent="0.25">
      <c r="A8" t="s">
        <v>1240</v>
      </c>
      <c r="B8" s="8">
        <f t="shared" si="2"/>
        <v>38</v>
      </c>
      <c r="D8">
        <f>VLOOKUP(A8,[1]Library_Genotypes_unfiltered_27!$A:$G,6,FALSE)</f>
        <v>40.590000000000003</v>
      </c>
      <c r="E8">
        <f>VLOOKUP(A8,[1]Library_Genotypes_unfiltered_27!$A:$G,7,FALSE)</f>
        <v>11.19</v>
      </c>
      <c r="F8" s="1" t="str">
        <f t="shared" si="3"/>
        <v>007</v>
      </c>
      <c r="G8" s="3">
        <v>42632</v>
      </c>
      <c r="H8" s="3" t="s">
        <v>1424</v>
      </c>
      <c r="I8" s="1">
        <v>154</v>
      </c>
      <c r="J8" s="3" t="str">
        <f t="shared" si="0"/>
        <v>Sep 19</v>
      </c>
      <c r="K8" s="1">
        <f t="shared" si="4"/>
        <v>45.866304</v>
      </c>
      <c r="L8" s="1" t="str">
        <f t="shared" si="5"/>
        <v>Sep 19 45.87</v>
      </c>
      <c r="M8" t="str">
        <f t="shared" si="1"/>
        <v>no</v>
      </c>
      <c r="N8" t="s">
        <v>1443</v>
      </c>
      <c r="O8" t="s">
        <v>1443</v>
      </c>
    </row>
    <row r="9" spans="1:17" hidden="1" x14ac:dyDescent="0.25">
      <c r="A9" t="s">
        <v>1241</v>
      </c>
      <c r="B9" s="8">
        <f t="shared" si="2"/>
        <v>38</v>
      </c>
      <c r="D9">
        <f>VLOOKUP(A9,[1]Library_Genotypes_unfiltered_27!$A:$G,6,FALSE)</f>
        <v>98.89</v>
      </c>
      <c r="E9">
        <f>VLOOKUP(A9,[1]Library_Genotypes_unfiltered_27!$A:$G,7,FALSE)</f>
        <v>0.75</v>
      </c>
      <c r="F9" s="1" t="str">
        <f t="shared" si="3"/>
        <v>008</v>
      </c>
      <c r="G9" s="3">
        <v>42632</v>
      </c>
      <c r="H9" s="3" t="s">
        <v>1424</v>
      </c>
      <c r="I9" s="1">
        <v>154</v>
      </c>
      <c r="J9" s="3" t="str">
        <f t="shared" si="0"/>
        <v>Sep 19</v>
      </c>
      <c r="K9" s="1">
        <f t="shared" si="4"/>
        <v>45.866304</v>
      </c>
      <c r="L9" s="1" t="str">
        <f t="shared" si="5"/>
        <v>Sep 19 45.87</v>
      </c>
      <c r="M9" t="str">
        <f t="shared" si="1"/>
        <v>yes</v>
      </c>
      <c r="N9" t="s">
        <v>1443</v>
      </c>
      <c r="O9" t="str">
        <f>VLOOKUP(A9,'[2]genotype table (dups removed)'!$TS$3:$TV$419,4,FALSE)</f>
        <v>Homozygous Spring</v>
      </c>
      <c r="Q9" t="s">
        <v>6</v>
      </c>
    </row>
    <row r="10" spans="1:17" hidden="1" x14ac:dyDescent="0.25">
      <c r="A10" t="s">
        <v>7</v>
      </c>
      <c r="B10" s="8">
        <f t="shared" si="2"/>
        <v>38</v>
      </c>
      <c r="C10" s="2">
        <v>2.2258197615950195</v>
      </c>
      <c r="D10">
        <f>VLOOKUP(A10,[1]Library_Genotypes_unfiltered_27!$A:$G,6,FALSE)</f>
        <v>58.67</v>
      </c>
      <c r="E10">
        <f>VLOOKUP(A10,[1]Library_Genotypes_unfiltered_27!$A:$G,7,FALSE)</f>
        <v>10.029999999999999</v>
      </c>
      <c r="F10" s="1" t="str">
        <f t="shared" si="3"/>
        <v>009</v>
      </c>
      <c r="G10" s="3">
        <v>42632</v>
      </c>
      <c r="H10" s="3" t="s">
        <v>1424</v>
      </c>
      <c r="I10" s="1">
        <v>154</v>
      </c>
      <c r="J10" s="3" t="str">
        <f t="shared" si="0"/>
        <v>Sep 19</v>
      </c>
      <c r="K10" s="1">
        <f t="shared" si="4"/>
        <v>45.866304</v>
      </c>
      <c r="L10" s="1" t="str">
        <f t="shared" si="5"/>
        <v>Sep 19 45.87</v>
      </c>
      <c r="M10" t="str">
        <f t="shared" si="1"/>
        <v>no</v>
      </c>
      <c r="N10" t="s">
        <v>1444</v>
      </c>
      <c r="O10" t="s">
        <v>1444</v>
      </c>
    </row>
    <row r="11" spans="1:17" hidden="1" x14ac:dyDescent="0.25">
      <c r="A11" t="s">
        <v>8</v>
      </c>
      <c r="B11" s="8">
        <f t="shared" si="2"/>
        <v>38</v>
      </c>
      <c r="C11" s="2">
        <v>7.1646914557117753</v>
      </c>
      <c r="D11">
        <f>VLOOKUP(A11,[1]Library_Genotypes_unfiltered_27!$A:$G,6,FALSE)</f>
        <v>50.92</v>
      </c>
      <c r="E11">
        <f>VLOOKUP(A11,[1]Library_Genotypes_unfiltered_27!$A:$G,7,FALSE)</f>
        <v>8.68</v>
      </c>
      <c r="F11" s="1" t="str">
        <f t="shared" si="3"/>
        <v>010</v>
      </c>
      <c r="G11" s="3">
        <v>42632</v>
      </c>
      <c r="H11" s="3" t="s">
        <v>1435</v>
      </c>
      <c r="I11" s="1">
        <v>156.25</v>
      </c>
      <c r="J11" s="3" t="str">
        <f t="shared" si="0"/>
        <v>Sep 19</v>
      </c>
      <c r="K11" s="1">
        <f t="shared" si="4"/>
        <v>49.487328000000005</v>
      </c>
      <c r="L11" s="1" t="str">
        <f t="shared" si="5"/>
        <v>Sep 19 49.49</v>
      </c>
      <c r="M11" t="str">
        <f t="shared" si="1"/>
        <v>no</v>
      </c>
      <c r="N11" t="s">
        <v>1443</v>
      </c>
      <c r="O11" t="s">
        <v>1443</v>
      </c>
    </row>
    <row r="12" spans="1:17" hidden="1" x14ac:dyDescent="0.25">
      <c r="A12" t="s">
        <v>9</v>
      </c>
      <c r="B12" s="8">
        <f t="shared" si="2"/>
        <v>38</v>
      </c>
      <c r="C12" s="2">
        <v>11.977030145725582</v>
      </c>
      <c r="D12">
        <f>VLOOKUP(A12,[1]Library_Genotypes_unfiltered_27!$A:$G,6,FALSE)</f>
        <v>99.63</v>
      </c>
      <c r="E12">
        <f>VLOOKUP(A12,[1]Library_Genotypes_unfiltered_27!$A:$G,7,FALSE)</f>
        <v>0.19</v>
      </c>
      <c r="F12" s="1" t="str">
        <f t="shared" si="3"/>
        <v>011</v>
      </c>
      <c r="G12" s="3">
        <v>42632</v>
      </c>
      <c r="H12" s="3" t="s">
        <v>1424</v>
      </c>
      <c r="I12" s="1">
        <v>154</v>
      </c>
      <c r="J12" s="3" t="str">
        <f t="shared" si="0"/>
        <v>Sep 19</v>
      </c>
      <c r="K12" s="1">
        <f t="shared" si="4"/>
        <v>45.866304</v>
      </c>
      <c r="L12" s="1" t="str">
        <f t="shared" si="5"/>
        <v>Sep 19 45.87</v>
      </c>
      <c r="M12" t="str">
        <f t="shared" si="1"/>
        <v>yes</v>
      </c>
      <c r="N12" t="s">
        <v>1443</v>
      </c>
      <c r="O12" t="str">
        <f>VLOOKUP(A12,'[2]genotype table (dups removed)'!$TS$3:$TV$419,4,FALSE)</f>
        <v>Homozygous Spring</v>
      </c>
      <c r="Q12" t="s">
        <v>5</v>
      </c>
    </row>
    <row r="13" spans="1:17" hidden="1" x14ac:dyDescent="0.25">
      <c r="A13" t="s">
        <v>10</v>
      </c>
      <c r="B13" s="8">
        <f t="shared" si="2"/>
        <v>38</v>
      </c>
      <c r="C13" s="2">
        <v>4.2396566887524179</v>
      </c>
      <c r="D13">
        <f>VLOOKUP(A13,[1]Library_Genotypes_unfiltered_27!$A:$G,6,FALSE)</f>
        <v>21.77</v>
      </c>
      <c r="E13">
        <f>VLOOKUP(A13,[1]Library_Genotypes_unfiltered_27!$A:$G,7,FALSE)</f>
        <v>8.31</v>
      </c>
      <c r="F13" s="1" t="str">
        <f t="shared" si="3"/>
        <v>012</v>
      </c>
      <c r="G13" s="3">
        <v>42632</v>
      </c>
      <c r="H13" s="3" t="s">
        <v>1424</v>
      </c>
      <c r="I13" s="1">
        <v>154</v>
      </c>
      <c r="J13" s="3" t="str">
        <f t="shared" si="0"/>
        <v>Sep 19</v>
      </c>
      <c r="K13" s="1">
        <f t="shared" si="4"/>
        <v>45.866304</v>
      </c>
      <c r="L13" s="1" t="str">
        <f t="shared" si="5"/>
        <v>Sep 19 45.87</v>
      </c>
      <c r="M13" t="str">
        <f t="shared" si="1"/>
        <v>no</v>
      </c>
      <c r="O13" t="str">
        <f>VLOOKUP(A13,'[3]Sample Master'!$B$6:$P$289,15,FALSE)</f>
        <v/>
      </c>
    </row>
    <row r="14" spans="1:17" hidden="1" x14ac:dyDescent="0.25">
      <c r="A14" t="s">
        <v>1250</v>
      </c>
      <c r="B14" s="8">
        <f t="shared" si="2"/>
        <v>38</v>
      </c>
      <c r="D14">
        <f>VLOOKUP(A14,[1]Library_Genotypes_unfiltered_27!$A:$G,6,FALSE)</f>
        <v>49.45</v>
      </c>
      <c r="E14">
        <f>VLOOKUP(A14,[1]Library_Genotypes_unfiltered_27!$A:$G,7,FALSE)</f>
        <v>8.82</v>
      </c>
      <c r="F14" s="1" t="str">
        <f t="shared" si="3"/>
        <v>013</v>
      </c>
      <c r="G14" s="3">
        <v>42632</v>
      </c>
      <c r="H14" s="3" t="s">
        <v>1435</v>
      </c>
      <c r="I14" s="1">
        <v>156.25</v>
      </c>
      <c r="J14" s="3" t="str">
        <f t="shared" si="0"/>
        <v>Sep 19</v>
      </c>
      <c r="K14" s="1">
        <f t="shared" si="4"/>
        <v>49.487328000000005</v>
      </c>
      <c r="L14" s="1" t="str">
        <f t="shared" si="5"/>
        <v>Sep 19 49.49</v>
      </c>
      <c r="M14" t="str">
        <f t="shared" si="1"/>
        <v>no</v>
      </c>
      <c r="N14" t="s">
        <v>1443</v>
      </c>
      <c r="O14" t="s">
        <v>1443</v>
      </c>
    </row>
    <row r="15" spans="1:17" hidden="1" x14ac:dyDescent="0.25">
      <c r="A15" t="s">
        <v>11</v>
      </c>
      <c r="B15" s="8">
        <f t="shared" si="2"/>
        <v>38</v>
      </c>
      <c r="C15" s="2">
        <v>30.313545324579785</v>
      </c>
      <c r="D15">
        <f>VLOOKUP(A15,[1]Library_Genotypes_unfiltered_27!$A:$G,6,FALSE)</f>
        <v>99.26</v>
      </c>
      <c r="E15">
        <f>VLOOKUP(A15,[1]Library_Genotypes_unfiltered_27!$A:$G,7,FALSE)</f>
        <v>0.26</v>
      </c>
      <c r="F15" s="1" t="str">
        <f t="shared" si="3"/>
        <v>014</v>
      </c>
      <c r="G15" s="3">
        <v>42632</v>
      </c>
      <c r="H15" s="3" t="s">
        <v>1424</v>
      </c>
      <c r="I15" s="1">
        <v>154</v>
      </c>
      <c r="J15" s="3" t="str">
        <f t="shared" si="0"/>
        <v>Sep 19</v>
      </c>
      <c r="K15" s="1">
        <f t="shared" si="4"/>
        <v>45.866304</v>
      </c>
      <c r="L15" s="1" t="str">
        <f t="shared" si="5"/>
        <v>Sep 19 45.87</v>
      </c>
      <c r="M15" t="str">
        <f t="shared" si="1"/>
        <v>yes</v>
      </c>
      <c r="N15" t="s">
        <v>1443</v>
      </c>
      <c r="O15" t="str">
        <f>VLOOKUP(A15,'[2]genotype table (dups removed)'!$TS$3:$TV$419,4,FALSE)</f>
        <v>Homozygous Spring</v>
      </c>
      <c r="Q15" t="s">
        <v>6</v>
      </c>
    </row>
    <row r="16" spans="1:17" hidden="1" x14ac:dyDescent="0.25">
      <c r="A16" t="s">
        <v>12</v>
      </c>
      <c r="B16" s="8">
        <f t="shared" si="2"/>
        <v>38</v>
      </c>
      <c r="C16" s="2">
        <v>0</v>
      </c>
      <c r="D16">
        <f>VLOOKUP(A16,[1]Library_Genotypes_unfiltered_27!$A:$G,6,FALSE)</f>
        <v>0.74</v>
      </c>
      <c r="E16">
        <f>VLOOKUP(A16,[1]Library_Genotypes_unfiltered_27!$A:$G,7,FALSE)</f>
        <v>0</v>
      </c>
      <c r="F16" s="1" t="str">
        <f t="shared" si="3"/>
        <v>015</v>
      </c>
      <c r="G16" s="3">
        <v>42632</v>
      </c>
      <c r="H16" s="3" t="s">
        <v>1424</v>
      </c>
      <c r="I16" s="1">
        <v>154</v>
      </c>
      <c r="J16" s="3" t="str">
        <f t="shared" si="0"/>
        <v>Sep 19</v>
      </c>
      <c r="K16" s="1">
        <f t="shared" si="4"/>
        <v>45.866304</v>
      </c>
      <c r="L16" s="1" t="str">
        <f t="shared" si="5"/>
        <v>Sep 19 45.87</v>
      </c>
      <c r="M16" t="str">
        <f t="shared" si="1"/>
        <v>no</v>
      </c>
      <c r="N16" t="s">
        <v>1443</v>
      </c>
      <c r="O16" t="str">
        <f>VLOOKUP(A16,'[3]Sample Master'!$B$6:$P$289,15,FALSE)</f>
        <v/>
      </c>
    </row>
    <row r="17" spans="1:17" hidden="1" x14ac:dyDescent="0.25">
      <c r="A17" t="s">
        <v>13</v>
      </c>
      <c r="B17" s="8">
        <f t="shared" si="2"/>
        <v>38</v>
      </c>
      <c r="C17" s="2">
        <v>2.9677596821266929</v>
      </c>
      <c r="D17">
        <f>VLOOKUP(A17,[1]Library_Genotypes_unfiltered_27!$A:$G,6,FALSE)</f>
        <v>25.46</v>
      </c>
      <c r="E17">
        <f>VLOOKUP(A17,[1]Library_Genotypes_unfiltered_27!$A:$G,7,FALSE)</f>
        <v>7.43</v>
      </c>
      <c r="F17" s="1" t="str">
        <f t="shared" si="3"/>
        <v>016</v>
      </c>
      <c r="G17" s="3">
        <v>42632</v>
      </c>
      <c r="H17" s="3" t="s">
        <v>1424</v>
      </c>
      <c r="I17" s="1">
        <v>154</v>
      </c>
      <c r="J17" s="3" t="str">
        <f t="shared" si="0"/>
        <v>Sep 19</v>
      </c>
      <c r="K17" s="1">
        <f t="shared" si="4"/>
        <v>45.866304</v>
      </c>
      <c r="L17" s="1" t="str">
        <f t="shared" si="5"/>
        <v>Sep 19 45.87</v>
      </c>
      <c r="M17" t="str">
        <f t="shared" si="1"/>
        <v>no</v>
      </c>
      <c r="N17" t="s">
        <v>1444</v>
      </c>
      <c r="O17" t="s">
        <v>1444</v>
      </c>
    </row>
    <row r="18" spans="1:17" hidden="1" x14ac:dyDescent="0.25">
      <c r="A18" t="s">
        <v>14</v>
      </c>
      <c r="B18" s="8">
        <f t="shared" si="2"/>
        <v>38</v>
      </c>
      <c r="C18" s="2">
        <v>24.590008794764028</v>
      </c>
      <c r="D18">
        <f>VLOOKUP(A18,[1]Library_Genotypes_unfiltered_27!$A:$G,6,FALSE)</f>
        <v>99.63</v>
      </c>
      <c r="E18">
        <f>VLOOKUP(A18,[1]Library_Genotypes_unfiltered_27!$A:$G,7,FALSE)</f>
        <v>0.28999999999999998</v>
      </c>
      <c r="F18" s="1" t="str">
        <f t="shared" si="3"/>
        <v>017</v>
      </c>
      <c r="G18" s="3">
        <v>42632</v>
      </c>
      <c r="H18" s="3" t="s">
        <v>1424</v>
      </c>
      <c r="I18" s="1">
        <v>154</v>
      </c>
      <c r="J18" s="3" t="str">
        <f t="shared" si="0"/>
        <v>Sep 19</v>
      </c>
      <c r="K18" s="1">
        <f t="shared" si="4"/>
        <v>45.866304</v>
      </c>
      <c r="L18" s="1" t="str">
        <f t="shared" si="5"/>
        <v>Sep 19 45.87</v>
      </c>
      <c r="M18" t="str">
        <f t="shared" si="1"/>
        <v>yes</v>
      </c>
      <c r="N18" t="s">
        <v>1443</v>
      </c>
      <c r="O18" t="str">
        <f>VLOOKUP(A18,'[2]genotype table (dups removed)'!$TS$3:$TV$419,4,FALSE)</f>
        <v>Homozygous Spring</v>
      </c>
      <c r="Q18" t="s">
        <v>6</v>
      </c>
    </row>
    <row r="19" spans="1:17" hidden="1" x14ac:dyDescent="0.25">
      <c r="A19" t="s">
        <v>15</v>
      </c>
      <c r="B19" s="8">
        <f t="shared" si="2"/>
        <v>38</v>
      </c>
      <c r="C19" s="2">
        <v>3.7096996026583664</v>
      </c>
      <c r="D19">
        <f>VLOOKUP(A19,[1]Library_Genotypes_unfiltered_27!$A:$G,6,FALSE)</f>
        <v>81.180000000000007</v>
      </c>
      <c r="E19">
        <f>VLOOKUP(A19,[1]Library_Genotypes_unfiltered_27!$A:$G,7,FALSE)</f>
        <v>4.13</v>
      </c>
      <c r="F19" s="1" t="str">
        <f t="shared" si="3"/>
        <v>018</v>
      </c>
      <c r="G19" s="3">
        <v>42632</v>
      </c>
      <c r="H19" s="3" t="s">
        <v>1424</v>
      </c>
      <c r="I19" s="1">
        <v>154</v>
      </c>
      <c r="J19" s="3" t="str">
        <f t="shared" si="0"/>
        <v>Sep 19</v>
      </c>
      <c r="K19" s="1">
        <f t="shared" si="4"/>
        <v>45.866304</v>
      </c>
      <c r="L19" s="1" t="str">
        <f t="shared" si="5"/>
        <v>Sep 19 45.87</v>
      </c>
      <c r="M19" t="str">
        <f t="shared" si="1"/>
        <v>no</v>
      </c>
      <c r="N19" t="s">
        <v>1443</v>
      </c>
      <c r="O19" t="s">
        <v>1443</v>
      </c>
    </row>
    <row r="20" spans="1:17" hidden="1" x14ac:dyDescent="0.25">
      <c r="A20" t="s">
        <v>1251</v>
      </c>
      <c r="B20" s="8">
        <f t="shared" si="2"/>
        <v>38</v>
      </c>
      <c r="D20">
        <f>VLOOKUP(A20,[1]Library_Genotypes_unfiltered_27!$A:$G,6,FALSE)</f>
        <v>42.44</v>
      </c>
      <c r="E20">
        <f>VLOOKUP(A20,[1]Library_Genotypes_unfiltered_27!$A:$G,7,FALSE)</f>
        <v>10.4</v>
      </c>
      <c r="F20" s="1" t="str">
        <f t="shared" si="3"/>
        <v>019</v>
      </c>
      <c r="G20" s="3">
        <v>42633</v>
      </c>
      <c r="H20" s="3" t="s">
        <v>1426</v>
      </c>
      <c r="I20" s="1">
        <v>150</v>
      </c>
      <c r="J20" s="3" t="str">
        <f t="shared" si="0"/>
        <v>Sep 20</v>
      </c>
      <c r="K20" s="1">
        <f t="shared" si="4"/>
        <v>39.428927999999999</v>
      </c>
      <c r="L20" s="1" t="str">
        <f t="shared" si="5"/>
        <v>Sep 20 39.43</v>
      </c>
      <c r="M20" t="str">
        <f t="shared" si="1"/>
        <v>no</v>
      </c>
      <c r="N20" t="s">
        <v>1444</v>
      </c>
      <c r="O20" t="s">
        <v>1444</v>
      </c>
    </row>
    <row r="21" spans="1:17" hidden="1" x14ac:dyDescent="0.25">
      <c r="A21" t="s">
        <v>1252</v>
      </c>
      <c r="B21" s="8">
        <f t="shared" si="2"/>
        <v>38</v>
      </c>
      <c r="D21">
        <f>VLOOKUP(A21,[1]Library_Genotypes_unfiltered_27!$A:$G,6,FALSE)</f>
        <v>18.45</v>
      </c>
      <c r="E21">
        <f>VLOOKUP(A21,[1]Library_Genotypes_unfiltered_27!$A:$G,7,FALSE)</f>
        <v>7.84</v>
      </c>
      <c r="F21" s="1" t="str">
        <f t="shared" si="3"/>
        <v>020</v>
      </c>
      <c r="G21" s="3">
        <v>42633</v>
      </c>
      <c r="H21" s="3" t="s">
        <v>1425</v>
      </c>
      <c r="I21" s="1">
        <v>147.4</v>
      </c>
      <c r="J21" s="3" t="str">
        <f t="shared" si="0"/>
        <v>Sep 20</v>
      </c>
      <c r="K21" s="1">
        <f t="shared" si="4"/>
        <v>35.244633600000007</v>
      </c>
      <c r="L21" s="1" t="str">
        <f t="shared" si="5"/>
        <v>Sep 20 35.24</v>
      </c>
      <c r="M21" t="str">
        <f t="shared" si="1"/>
        <v>no</v>
      </c>
      <c r="N21" t="s">
        <v>1443</v>
      </c>
      <c r="O21" t="str">
        <f>VLOOKUP(A21,'[3]Sample Master'!$B$6:$P$289,15,FALSE)</f>
        <v/>
      </c>
    </row>
    <row r="22" spans="1:17" hidden="1" x14ac:dyDescent="0.25">
      <c r="A22" t="s">
        <v>1253</v>
      </c>
      <c r="B22" s="8">
        <f t="shared" si="2"/>
        <v>38</v>
      </c>
      <c r="D22">
        <f>VLOOKUP(A22,[1]Library_Genotypes_unfiltered_27!$A:$G,6,FALSE)</f>
        <v>55.72</v>
      </c>
      <c r="E22">
        <f>VLOOKUP(A22,[1]Library_Genotypes_unfiltered_27!$A:$G,7,FALSE)</f>
        <v>7.35</v>
      </c>
      <c r="F22" s="1" t="str">
        <f t="shared" si="3"/>
        <v>021</v>
      </c>
      <c r="G22" s="3">
        <v>42633</v>
      </c>
      <c r="H22" s="3" t="s">
        <v>1425</v>
      </c>
      <c r="I22" s="1">
        <v>147.4</v>
      </c>
      <c r="J22" s="3" t="str">
        <f t="shared" si="0"/>
        <v>Sep 20</v>
      </c>
      <c r="K22" s="1">
        <f t="shared" si="4"/>
        <v>35.244633600000007</v>
      </c>
      <c r="L22" s="1" t="str">
        <f t="shared" si="5"/>
        <v>Sep 20 35.24</v>
      </c>
      <c r="M22" t="str">
        <f t="shared" si="1"/>
        <v>no</v>
      </c>
      <c r="N22" t="s">
        <v>1443</v>
      </c>
      <c r="O22" t="s">
        <v>1443</v>
      </c>
    </row>
    <row r="23" spans="1:17" hidden="1" x14ac:dyDescent="0.25">
      <c r="A23" t="s">
        <v>16</v>
      </c>
      <c r="B23" s="8">
        <f t="shared" si="2"/>
        <v>38</v>
      </c>
      <c r="C23" s="2">
        <v>0</v>
      </c>
      <c r="D23">
        <f>VLOOKUP(A23,[1]Library_Genotypes_unfiltered_27!$A:$G,6,FALSE)</f>
        <v>26.2</v>
      </c>
      <c r="E23">
        <f>VLOOKUP(A23,[1]Library_Genotypes_unfiltered_27!$A:$G,7,FALSE)</f>
        <v>10.73</v>
      </c>
      <c r="F23" s="1" t="str">
        <f t="shared" si="3"/>
        <v>022</v>
      </c>
      <c r="G23" s="3">
        <v>42633</v>
      </c>
      <c r="H23" s="3" t="s">
        <v>1425</v>
      </c>
      <c r="I23" s="1">
        <v>147.4</v>
      </c>
      <c r="J23" s="3" t="str">
        <f t="shared" si="0"/>
        <v>Sep 20</v>
      </c>
      <c r="K23" s="1">
        <f t="shared" si="4"/>
        <v>35.244633600000007</v>
      </c>
      <c r="L23" s="1" t="str">
        <f t="shared" si="5"/>
        <v>Sep 20 35.24</v>
      </c>
      <c r="M23" t="str">
        <f t="shared" si="1"/>
        <v>no</v>
      </c>
      <c r="N23" t="s">
        <v>1443</v>
      </c>
      <c r="O23" t="s">
        <v>1443</v>
      </c>
    </row>
    <row r="24" spans="1:17" hidden="1" x14ac:dyDescent="0.25">
      <c r="A24" t="s">
        <v>17</v>
      </c>
      <c r="B24" s="8">
        <f t="shared" si="2"/>
        <v>38</v>
      </c>
      <c r="C24" s="2">
        <v>7.5253906225355411</v>
      </c>
      <c r="D24">
        <f>VLOOKUP(A24,[1]Library_Genotypes_unfiltered_27!$A:$G,6,FALSE)</f>
        <v>94.1</v>
      </c>
      <c r="E24">
        <f>VLOOKUP(A24,[1]Library_Genotypes_unfiltered_27!$A:$G,7,FALSE)</f>
        <v>1.25</v>
      </c>
      <c r="F24" s="1" t="str">
        <f t="shared" si="3"/>
        <v>023</v>
      </c>
      <c r="G24" s="3">
        <v>42633</v>
      </c>
      <c r="H24" s="3" t="s">
        <v>1425</v>
      </c>
      <c r="I24" s="1">
        <v>147.4</v>
      </c>
      <c r="J24" s="3" t="str">
        <f t="shared" si="0"/>
        <v>Sep 20</v>
      </c>
      <c r="K24" s="1">
        <f t="shared" si="4"/>
        <v>35.244633600000007</v>
      </c>
      <c r="L24" s="1" t="str">
        <f t="shared" si="5"/>
        <v>Sep 20 35.24</v>
      </c>
      <c r="M24" t="str">
        <f t="shared" si="1"/>
        <v>yes</v>
      </c>
      <c r="N24" t="s">
        <v>1443</v>
      </c>
      <c r="O24" t="str">
        <f>VLOOKUP(A24,'[2]genotype table (dups removed)'!$TS$3:$TV$419,4,FALSE)</f>
        <v>Homozygous Spring</v>
      </c>
      <c r="Q24" t="s">
        <v>5</v>
      </c>
    </row>
    <row r="25" spans="1:17" hidden="1" x14ac:dyDescent="0.25">
      <c r="A25" t="s">
        <v>1254</v>
      </c>
      <c r="B25" s="8">
        <f t="shared" si="2"/>
        <v>38</v>
      </c>
      <c r="D25">
        <f>VLOOKUP(A25,[1]Library_Genotypes_unfiltered_27!$A:$G,6,FALSE)</f>
        <v>69.37</v>
      </c>
      <c r="E25">
        <f>VLOOKUP(A25,[1]Library_Genotypes_unfiltered_27!$A:$G,7,FALSE)</f>
        <v>6.16</v>
      </c>
      <c r="F25" s="1" t="str">
        <f t="shared" si="3"/>
        <v>024</v>
      </c>
      <c r="G25" s="3">
        <v>42633</v>
      </c>
      <c r="H25" s="3" t="s">
        <v>1426</v>
      </c>
      <c r="I25" s="1">
        <v>150</v>
      </c>
      <c r="J25" s="3" t="str">
        <f t="shared" si="0"/>
        <v>Sep 20</v>
      </c>
      <c r="K25" s="1">
        <f t="shared" si="4"/>
        <v>39.428927999999999</v>
      </c>
      <c r="L25" s="1" t="str">
        <f t="shared" si="5"/>
        <v>Sep 20 39.43</v>
      </c>
      <c r="M25" t="str">
        <f t="shared" si="1"/>
        <v>no</v>
      </c>
      <c r="N25" t="s">
        <v>1443</v>
      </c>
      <c r="O25" t="s">
        <v>1443</v>
      </c>
    </row>
    <row r="26" spans="1:17" hidden="1" x14ac:dyDescent="0.25">
      <c r="A26" t="s">
        <v>18</v>
      </c>
      <c r="B26" s="8">
        <f t="shared" si="2"/>
        <v>38</v>
      </c>
      <c r="C26" s="2">
        <v>1.9078455099385878</v>
      </c>
      <c r="D26">
        <f>VLOOKUP(A26,[1]Library_Genotypes_unfiltered_27!$A:$G,6,FALSE)</f>
        <v>92.62</v>
      </c>
      <c r="E26">
        <f>VLOOKUP(A26,[1]Library_Genotypes_unfiltered_27!$A:$G,7,FALSE)</f>
        <v>2.4</v>
      </c>
      <c r="F26" s="1" t="str">
        <f t="shared" si="3"/>
        <v>025</v>
      </c>
      <c r="G26" s="3">
        <v>42633</v>
      </c>
      <c r="H26" s="3" t="s">
        <v>1426</v>
      </c>
      <c r="I26" s="1">
        <v>150</v>
      </c>
      <c r="J26" s="3" t="str">
        <f t="shared" si="0"/>
        <v>Sep 20</v>
      </c>
      <c r="K26" s="1">
        <f t="shared" si="4"/>
        <v>39.428927999999999</v>
      </c>
      <c r="L26" s="1" t="str">
        <f t="shared" si="5"/>
        <v>Sep 20 39.43</v>
      </c>
      <c r="M26" t="str">
        <f t="shared" si="1"/>
        <v>yes</v>
      </c>
      <c r="N26" t="s">
        <v>1443</v>
      </c>
      <c r="O26" t="str">
        <f>VLOOKUP(A26,'[2]genotype table (dups removed)'!$TS$3:$TV$419,4,FALSE)</f>
        <v>Homozygous Spring</v>
      </c>
      <c r="Q26" t="s">
        <v>6</v>
      </c>
    </row>
    <row r="27" spans="1:17" hidden="1" x14ac:dyDescent="0.25">
      <c r="A27" t="s">
        <v>19</v>
      </c>
      <c r="B27" s="8">
        <f t="shared" si="2"/>
        <v>38</v>
      </c>
      <c r="C27" s="2">
        <v>23.106128953700679</v>
      </c>
      <c r="D27">
        <f>VLOOKUP(A27,[1]Library_Genotypes_unfiltered_27!$A:$G,6,FALSE)</f>
        <v>99.63</v>
      </c>
      <c r="E27">
        <f>VLOOKUP(A27,[1]Library_Genotypes_unfiltered_27!$A:$G,7,FALSE)</f>
        <v>0.23</v>
      </c>
      <c r="F27" s="1" t="str">
        <f t="shared" si="3"/>
        <v>026</v>
      </c>
      <c r="G27" s="3">
        <v>42633</v>
      </c>
      <c r="H27" s="3" t="s">
        <v>1426</v>
      </c>
      <c r="I27" s="1">
        <v>150</v>
      </c>
      <c r="J27" s="3" t="str">
        <f t="shared" si="0"/>
        <v>Sep 20</v>
      </c>
      <c r="K27" s="1">
        <f t="shared" si="4"/>
        <v>39.428927999999999</v>
      </c>
      <c r="L27" s="1" t="str">
        <f t="shared" si="5"/>
        <v>Sep 20 39.43</v>
      </c>
      <c r="M27" t="str">
        <f t="shared" si="1"/>
        <v>yes</v>
      </c>
      <c r="N27" t="s">
        <v>1442</v>
      </c>
      <c r="O27" t="str">
        <f>VLOOKUP(A27,'[2]genotype table (dups removed)'!$TS$3:$TV$419,4,FALSE)</f>
        <v>Homozygous Fall</v>
      </c>
      <c r="Q27" t="s">
        <v>6</v>
      </c>
    </row>
    <row r="28" spans="1:17" hidden="1" x14ac:dyDescent="0.25">
      <c r="A28" t="s">
        <v>20</v>
      </c>
      <c r="B28" s="8">
        <f t="shared" si="2"/>
        <v>38</v>
      </c>
      <c r="C28" s="2">
        <v>0.42396566887524184</v>
      </c>
      <c r="D28">
        <f>VLOOKUP(A28,[1]Library_Genotypes_unfiltered_27!$A:$G,6,FALSE)</f>
        <v>66.42</v>
      </c>
      <c r="E28">
        <f>VLOOKUP(A28,[1]Library_Genotypes_unfiltered_27!$A:$G,7,FALSE)</f>
        <v>7.83</v>
      </c>
      <c r="F28" s="1" t="str">
        <f t="shared" si="3"/>
        <v>027</v>
      </c>
      <c r="G28" s="3">
        <v>42633</v>
      </c>
      <c r="H28" s="3" t="s">
        <v>1426</v>
      </c>
      <c r="I28" s="1">
        <v>150</v>
      </c>
      <c r="J28" s="3" t="str">
        <f t="shared" si="0"/>
        <v>Sep 20</v>
      </c>
      <c r="K28" s="1">
        <f t="shared" si="4"/>
        <v>39.428927999999999</v>
      </c>
      <c r="L28" s="1" t="str">
        <f t="shared" si="5"/>
        <v>Sep 20 39.43</v>
      </c>
      <c r="M28" t="str">
        <f t="shared" si="1"/>
        <v>no</v>
      </c>
      <c r="N28" t="s">
        <v>1443</v>
      </c>
      <c r="O28" t="s">
        <v>1443</v>
      </c>
    </row>
    <row r="29" spans="1:17" hidden="1" x14ac:dyDescent="0.25">
      <c r="A29" t="s">
        <v>21</v>
      </c>
      <c r="B29" s="8">
        <f t="shared" si="2"/>
        <v>38</v>
      </c>
      <c r="C29" s="2">
        <v>1.0599141721881045</v>
      </c>
      <c r="D29">
        <f>VLOOKUP(A29,[1]Library_Genotypes_unfiltered_27!$A:$G,6,FALSE)</f>
        <v>80.44</v>
      </c>
      <c r="E29">
        <f>VLOOKUP(A29,[1]Library_Genotypes_unfiltered_27!$A:$G,7,FALSE)</f>
        <v>5.28</v>
      </c>
      <c r="F29" s="1" t="str">
        <f t="shared" si="3"/>
        <v>028</v>
      </c>
      <c r="G29" s="3">
        <v>42633</v>
      </c>
      <c r="H29" s="3" t="s">
        <v>1426</v>
      </c>
      <c r="I29" s="1">
        <v>150</v>
      </c>
      <c r="J29" s="3" t="str">
        <f t="shared" si="0"/>
        <v>Sep 20</v>
      </c>
      <c r="K29" s="1">
        <f t="shared" si="4"/>
        <v>39.428927999999999</v>
      </c>
      <c r="L29" s="1" t="str">
        <f t="shared" si="5"/>
        <v>Sep 20 39.43</v>
      </c>
      <c r="M29" t="str">
        <f t="shared" si="1"/>
        <v>no</v>
      </c>
      <c r="N29" t="s">
        <v>1443</v>
      </c>
      <c r="O29" t="s">
        <v>1443</v>
      </c>
    </row>
    <row r="30" spans="1:17" hidden="1" x14ac:dyDescent="0.25">
      <c r="A30" t="s">
        <v>22</v>
      </c>
      <c r="B30" s="8">
        <f t="shared" si="2"/>
        <v>38</v>
      </c>
      <c r="C30" s="2">
        <v>6.041510781472196</v>
      </c>
      <c r="D30">
        <f>VLOOKUP(A30,[1]Library_Genotypes_unfiltered_27!$A:$G,6,FALSE)</f>
        <v>93.73</v>
      </c>
      <c r="E30">
        <f>VLOOKUP(A30,[1]Library_Genotypes_unfiltered_27!$A:$G,7,FALSE)</f>
        <v>2.64</v>
      </c>
      <c r="F30" s="1" t="str">
        <f t="shared" si="3"/>
        <v>029</v>
      </c>
      <c r="G30" s="3">
        <v>42633</v>
      </c>
      <c r="H30" s="3" t="s">
        <v>1425</v>
      </c>
      <c r="I30" s="1">
        <v>147.4</v>
      </c>
      <c r="J30" s="3" t="str">
        <f t="shared" si="0"/>
        <v>Sep 20</v>
      </c>
      <c r="K30" s="1">
        <f t="shared" si="4"/>
        <v>35.244633600000007</v>
      </c>
      <c r="L30" s="1" t="str">
        <f t="shared" si="5"/>
        <v>Sep 20 35.24</v>
      </c>
      <c r="M30" t="str">
        <f t="shared" si="1"/>
        <v>no</v>
      </c>
      <c r="N30" t="s">
        <v>1444</v>
      </c>
      <c r="O30" t="s">
        <v>1444</v>
      </c>
    </row>
    <row r="31" spans="1:17" hidden="1" x14ac:dyDescent="0.25">
      <c r="A31" t="s">
        <v>23</v>
      </c>
      <c r="B31" s="8">
        <f t="shared" si="2"/>
        <v>38</v>
      </c>
      <c r="C31" s="2">
        <v>1.8018540927197779</v>
      </c>
      <c r="D31">
        <f>VLOOKUP(A31,[1]Library_Genotypes_unfiltered_27!$A:$G,6,FALSE)</f>
        <v>9.9600000000000009</v>
      </c>
      <c r="E31">
        <f>VLOOKUP(A31,[1]Library_Genotypes_unfiltered_27!$A:$G,7,FALSE)</f>
        <v>9.1199999999999992</v>
      </c>
      <c r="F31" s="1" t="str">
        <f t="shared" si="3"/>
        <v>030</v>
      </c>
      <c r="G31" s="3">
        <v>42634</v>
      </c>
      <c r="H31" s="3" t="s">
        <v>1428</v>
      </c>
      <c r="I31" s="1">
        <v>140</v>
      </c>
      <c r="J31" s="3" t="str">
        <f t="shared" si="0"/>
        <v>Sep 21</v>
      </c>
      <c r="K31" s="1">
        <f t="shared" si="4"/>
        <v>23.335488000000002</v>
      </c>
      <c r="L31" s="1" t="str">
        <f t="shared" si="5"/>
        <v>Sep 21 23.34</v>
      </c>
      <c r="M31" t="str">
        <f t="shared" si="1"/>
        <v>no</v>
      </c>
      <c r="N31" t="s">
        <v>1443</v>
      </c>
      <c r="O31" t="s">
        <v>1443</v>
      </c>
    </row>
    <row r="32" spans="1:17" hidden="1" x14ac:dyDescent="0.25">
      <c r="A32" t="s">
        <v>24</v>
      </c>
      <c r="B32" s="8">
        <f t="shared" si="2"/>
        <v>38</v>
      </c>
      <c r="C32" s="2">
        <v>0.31797425165643134</v>
      </c>
      <c r="D32">
        <f>VLOOKUP(A32,[1]Library_Genotypes_unfiltered_27!$A:$G,6,FALSE)</f>
        <v>61.62</v>
      </c>
      <c r="E32">
        <f>VLOOKUP(A32,[1]Library_Genotypes_unfiltered_27!$A:$G,7,FALSE)</f>
        <v>3.29</v>
      </c>
      <c r="F32" s="1" t="str">
        <f t="shared" si="3"/>
        <v>031</v>
      </c>
      <c r="G32" s="3">
        <v>42634</v>
      </c>
      <c r="H32" s="3" t="s">
        <v>1428</v>
      </c>
      <c r="I32" s="1">
        <v>140</v>
      </c>
      <c r="J32" s="3" t="str">
        <f t="shared" si="0"/>
        <v>Sep 21</v>
      </c>
      <c r="K32" s="1">
        <f t="shared" si="4"/>
        <v>23.335488000000002</v>
      </c>
      <c r="L32" s="1" t="str">
        <f t="shared" si="5"/>
        <v>Sep 21 23.34</v>
      </c>
      <c r="M32" t="str">
        <f t="shared" si="1"/>
        <v>no</v>
      </c>
      <c r="N32" t="s">
        <v>1443</v>
      </c>
      <c r="O32" t="s">
        <v>1443</v>
      </c>
    </row>
    <row r="33" spans="1:17" hidden="1" x14ac:dyDescent="0.25">
      <c r="A33" t="s">
        <v>25</v>
      </c>
      <c r="B33" s="8">
        <f t="shared" si="2"/>
        <v>38</v>
      </c>
      <c r="C33" s="2">
        <v>6.3594850331286272</v>
      </c>
      <c r="D33">
        <f>VLOOKUP(A33,[1]Library_Genotypes_unfiltered_27!$A:$G,6,FALSE)</f>
        <v>99.26</v>
      </c>
      <c r="E33">
        <f>VLOOKUP(A33,[1]Library_Genotypes_unfiltered_27!$A:$G,7,FALSE)</f>
        <v>0.31</v>
      </c>
      <c r="F33" s="1" t="str">
        <f t="shared" si="3"/>
        <v>032</v>
      </c>
      <c r="G33" s="3">
        <v>42634</v>
      </c>
      <c r="H33" s="3" t="s">
        <v>1428</v>
      </c>
      <c r="I33" s="1">
        <v>140</v>
      </c>
      <c r="J33" s="3" t="str">
        <f t="shared" si="0"/>
        <v>Sep 21</v>
      </c>
      <c r="K33" s="1">
        <f t="shared" si="4"/>
        <v>23.335488000000002</v>
      </c>
      <c r="L33" s="1" t="str">
        <f t="shared" si="5"/>
        <v>Sep 21 23.34</v>
      </c>
      <c r="M33" t="str">
        <f t="shared" si="1"/>
        <v>yes</v>
      </c>
      <c r="N33" t="s">
        <v>1443</v>
      </c>
      <c r="O33" t="str">
        <f>VLOOKUP(A33,'[2]genotype table (dups removed)'!$TS$3:$TV$419,4,FALSE)</f>
        <v>Homozygous Spring</v>
      </c>
      <c r="Q33" t="s">
        <v>6</v>
      </c>
    </row>
    <row r="34" spans="1:17" hidden="1" x14ac:dyDescent="0.25">
      <c r="A34" t="s">
        <v>26</v>
      </c>
      <c r="B34" s="8">
        <f t="shared" si="2"/>
        <v>38</v>
      </c>
      <c r="C34" s="2">
        <v>0</v>
      </c>
      <c r="D34">
        <f>VLOOKUP(A34,[1]Library_Genotypes_unfiltered_27!$A:$G,6,FALSE)</f>
        <v>8.1199999999999992</v>
      </c>
      <c r="E34">
        <f>VLOOKUP(A34,[1]Library_Genotypes_unfiltered_27!$A:$G,7,FALSE)</f>
        <v>3.5</v>
      </c>
      <c r="F34" s="1" t="str">
        <f t="shared" si="3"/>
        <v>033</v>
      </c>
      <c r="G34" s="3">
        <v>42634</v>
      </c>
      <c r="H34" s="3" t="s">
        <v>1427</v>
      </c>
      <c r="I34" s="1">
        <v>144.19999999999999</v>
      </c>
      <c r="J34" s="3" t="str">
        <f t="shared" si="0"/>
        <v>Sep 21</v>
      </c>
      <c r="K34" s="1">
        <f t="shared" si="4"/>
        <v>30.094732799999981</v>
      </c>
      <c r="L34" s="1" t="str">
        <f t="shared" si="5"/>
        <v>Sep 21 30.09</v>
      </c>
      <c r="M34" t="str">
        <f t="shared" ref="M34:M65" si="6">IF(D34&gt;90,IF(E34&lt;2.5,"yes","no"),"no")</f>
        <v>no</v>
      </c>
      <c r="N34" t="s">
        <v>1443</v>
      </c>
      <c r="O34" t="s">
        <v>1443</v>
      </c>
    </row>
    <row r="35" spans="1:17" hidden="1" x14ac:dyDescent="0.25">
      <c r="A35" t="s">
        <v>27</v>
      </c>
      <c r="B35" s="8">
        <f t="shared" si="2"/>
        <v>38</v>
      </c>
      <c r="C35" s="2">
        <v>2.5437940132514507</v>
      </c>
      <c r="D35">
        <f>VLOOKUP(A35,[1]Library_Genotypes_unfiltered_27!$A:$G,6,FALSE)</f>
        <v>2.58</v>
      </c>
      <c r="E35">
        <f>VLOOKUP(A35,[1]Library_Genotypes_unfiltered_27!$A:$G,7,FALSE)</f>
        <v>3.66</v>
      </c>
      <c r="F35" s="1" t="str">
        <f t="shared" si="3"/>
        <v>034</v>
      </c>
      <c r="G35" s="3">
        <v>42634</v>
      </c>
      <c r="H35" s="3" t="s">
        <v>1427</v>
      </c>
      <c r="I35" s="1">
        <v>144.19999999999999</v>
      </c>
      <c r="J35" s="3" t="str">
        <f t="shared" si="0"/>
        <v>Sep 21</v>
      </c>
      <c r="K35" s="1">
        <f t="shared" si="4"/>
        <v>30.094732799999981</v>
      </c>
      <c r="L35" s="1" t="str">
        <f t="shared" si="5"/>
        <v>Sep 21 30.09</v>
      </c>
      <c r="M35" t="str">
        <f t="shared" si="6"/>
        <v>no</v>
      </c>
      <c r="N35" t="s">
        <v>1443</v>
      </c>
      <c r="O35" t="s">
        <v>1443</v>
      </c>
    </row>
    <row r="36" spans="1:17" hidden="1" x14ac:dyDescent="0.25">
      <c r="A36" t="s">
        <v>1265</v>
      </c>
      <c r="B36" s="8">
        <f t="shared" si="2"/>
        <v>38</v>
      </c>
      <c r="D36">
        <f>VLOOKUP(A36,[1]Library_Genotypes_unfiltered_27!$A:$G,6,FALSE)</f>
        <v>76.75</v>
      </c>
      <c r="E36">
        <f>VLOOKUP(A36,[1]Library_Genotypes_unfiltered_27!$A:$G,7,FALSE)</f>
        <v>4.9800000000000004</v>
      </c>
      <c r="F36" s="1" t="str">
        <f t="shared" si="3"/>
        <v>035</v>
      </c>
      <c r="G36" s="3">
        <v>42635</v>
      </c>
      <c r="H36" s="3" t="s">
        <v>1429</v>
      </c>
      <c r="I36" s="1">
        <v>136.6</v>
      </c>
      <c r="J36" s="3" t="str">
        <f t="shared" si="0"/>
        <v>Sep 22</v>
      </c>
      <c r="K36" s="1">
        <f t="shared" si="4"/>
        <v>17.863718399999993</v>
      </c>
      <c r="L36" s="1" t="str">
        <f t="shared" si="5"/>
        <v>Sep 22 17.86</v>
      </c>
      <c r="M36" t="str">
        <f t="shared" si="6"/>
        <v>no</v>
      </c>
      <c r="N36" t="s">
        <v>1443</v>
      </c>
      <c r="O36" t="s">
        <v>1443</v>
      </c>
    </row>
    <row r="37" spans="1:17" hidden="1" x14ac:dyDescent="0.25">
      <c r="A37" t="s">
        <v>1266</v>
      </c>
      <c r="B37" s="8">
        <f t="shared" si="2"/>
        <v>38</v>
      </c>
      <c r="D37">
        <f>VLOOKUP(A37,[1]Library_Genotypes_unfiltered_27!$A:$G,6,FALSE)</f>
        <v>99.26</v>
      </c>
      <c r="E37">
        <f>VLOOKUP(A37,[1]Library_Genotypes_unfiltered_27!$A:$G,7,FALSE)</f>
        <v>1.33</v>
      </c>
      <c r="F37" s="1" t="str">
        <f t="shared" si="3"/>
        <v>036</v>
      </c>
      <c r="G37" s="3">
        <v>42635</v>
      </c>
      <c r="H37" s="3" t="s">
        <v>1430</v>
      </c>
      <c r="I37" s="1">
        <v>133</v>
      </c>
      <c r="J37" s="3" t="str">
        <f t="shared" si="0"/>
        <v>Sep 22</v>
      </c>
      <c r="K37" s="1">
        <f t="shared" si="4"/>
        <v>12.070080000000001</v>
      </c>
      <c r="L37" s="1" t="str">
        <f t="shared" si="5"/>
        <v>Sep 22 12.07</v>
      </c>
      <c r="M37" t="str">
        <f t="shared" si="6"/>
        <v>yes</v>
      </c>
      <c r="N37" t="s">
        <v>1444</v>
      </c>
      <c r="O37" t="str">
        <f>VLOOKUP(A37,'[2]genotype table (dups removed)'!$TS$3:$TV$419,4,FALSE)</f>
        <v>Heterozygous</v>
      </c>
      <c r="Q37" t="s">
        <v>5</v>
      </c>
    </row>
    <row r="38" spans="1:17" hidden="1" x14ac:dyDescent="0.25">
      <c r="A38" t="s">
        <v>1267</v>
      </c>
      <c r="B38" s="8">
        <f t="shared" si="2"/>
        <v>38</v>
      </c>
      <c r="D38">
        <f>VLOOKUP(A38,[1]Library_Genotypes_unfiltered_27!$A:$G,6,FALSE)</f>
        <v>52.77</v>
      </c>
      <c r="E38">
        <f>VLOOKUP(A38,[1]Library_Genotypes_unfiltered_27!$A:$G,7,FALSE)</f>
        <v>8.26</v>
      </c>
      <c r="F38" s="1" t="str">
        <f t="shared" si="3"/>
        <v>037</v>
      </c>
      <c r="G38" s="3">
        <v>42635</v>
      </c>
      <c r="H38" s="3" t="s">
        <v>1430</v>
      </c>
      <c r="I38" s="1">
        <v>133</v>
      </c>
      <c r="J38" s="3" t="str">
        <f t="shared" si="0"/>
        <v>Sep 22</v>
      </c>
      <c r="K38" s="1">
        <f t="shared" si="4"/>
        <v>12.070080000000001</v>
      </c>
      <c r="L38" s="1" t="str">
        <f t="shared" si="5"/>
        <v>Sep 22 12.07</v>
      </c>
      <c r="M38" t="str">
        <f t="shared" si="6"/>
        <v>no</v>
      </c>
      <c r="N38" t="s">
        <v>1444</v>
      </c>
      <c r="O38" t="s">
        <v>1444</v>
      </c>
    </row>
    <row r="39" spans="1:17" hidden="1" x14ac:dyDescent="0.25">
      <c r="A39" t="s">
        <v>1268</v>
      </c>
      <c r="B39" s="8">
        <f t="shared" si="2"/>
        <v>38</v>
      </c>
      <c r="D39">
        <f>VLOOKUP(A39,[1]Library_Genotypes_unfiltered_27!$A:$G,6,FALSE)</f>
        <v>45.39</v>
      </c>
      <c r="E39">
        <f>VLOOKUP(A39,[1]Library_Genotypes_unfiltered_27!$A:$G,7,FALSE)</f>
        <v>6.79</v>
      </c>
      <c r="F39" s="1" t="str">
        <f t="shared" si="3"/>
        <v>038</v>
      </c>
      <c r="G39" s="3">
        <v>42636</v>
      </c>
      <c r="H39" s="3" t="s">
        <v>1431</v>
      </c>
      <c r="I39" s="1">
        <v>155.5</v>
      </c>
      <c r="J39" s="3" t="str">
        <f t="shared" si="0"/>
        <v>Sep 23</v>
      </c>
      <c r="K39" s="1">
        <f t="shared" si="4"/>
        <v>48.280320000000003</v>
      </c>
      <c r="L39" s="1" t="str">
        <f t="shared" si="5"/>
        <v>Sep 23 48.28</v>
      </c>
      <c r="M39" t="str">
        <f t="shared" si="6"/>
        <v>no</v>
      </c>
      <c r="N39" t="s">
        <v>1443</v>
      </c>
      <c r="O39" t="s">
        <v>1443</v>
      </c>
    </row>
    <row r="40" spans="1:17" hidden="1" x14ac:dyDescent="0.25">
      <c r="A40" t="s">
        <v>1269</v>
      </c>
      <c r="B40" s="8">
        <f t="shared" si="2"/>
        <v>38</v>
      </c>
      <c r="D40">
        <f>VLOOKUP(A40,[1]Library_Genotypes_unfiltered_27!$A:$G,6,FALSE)</f>
        <v>95.57</v>
      </c>
      <c r="E40">
        <f>VLOOKUP(A40,[1]Library_Genotypes_unfiltered_27!$A:$G,7,FALSE)</f>
        <v>2.59</v>
      </c>
      <c r="F40" s="1" t="str">
        <f t="shared" si="3"/>
        <v>039</v>
      </c>
      <c r="G40" s="3">
        <v>42636</v>
      </c>
      <c r="H40" s="3" t="s">
        <v>1431</v>
      </c>
      <c r="I40" s="1">
        <v>155.5</v>
      </c>
      <c r="J40" s="3" t="str">
        <f t="shared" si="0"/>
        <v>Sep 23</v>
      </c>
      <c r="K40" s="1">
        <f t="shared" si="4"/>
        <v>48.280320000000003</v>
      </c>
      <c r="L40" s="1" t="str">
        <f t="shared" si="5"/>
        <v>Sep 23 48.28</v>
      </c>
      <c r="M40" t="str">
        <f t="shared" si="6"/>
        <v>no</v>
      </c>
      <c r="N40" t="s">
        <v>1443</v>
      </c>
      <c r="O40" t="s">
        <v>1443</v>
      </c>
    </row>
    <row r="41" spans="1:17" hidden="1" x14ac:dyDescent="0.25">
      <c r="A41" t="s">
        <v>28</v>
      </c>
      <c r="B41" s="8">
        <f t="shared" si="2"/>
        <v>38</v>
      </c>
      <c r="C41" s="2">
        <v>2.3318111788138296</v>
      </c>
      <c r="D41">
        <f>VLOOKUP(A41,[1]Library_Genotypes_unfiltered_27!$A:$G,6,FALSE)</f>
        <v>25.09</v>
      </c>
      <c r="E41">
        <f>VLOOKUP(A41,[1]Library_Genotypes_unfiltered_27!$A:$G,7,FALSE)</f>
        <v>4.7699999999999996</v>
      </c>
      <c r="F41" s="1" t="str">
        <f t="shared" si="3"/>
        <v>040</v>
      </c>
      <c r="G41" s="3">
        <v>42636</v>
      </c>
      <c r="H41" s="3" t="s">
        <v>1431</v>
      </c>
      <c r="I41" s="1">
        <v>155.5</v>
      </c>
      <c r="J41" s="3" t="str">
        <f t="shared" si="0"/>
        <v>Sep 23</v>
      </c>
      <c r="K41" s="1">
        <f t="shared" si="4"/>
        <v>48.280320000000003</v>
      </c>
      <c r="L41" s="1" t="str">
        <f t="shared" si="5"/>
        <v>Sep 23 48.28</v>
      </c>
      <c r="M41" t="str">
        <f t="shared" si="6"/>
        <v>no</v>
      </c>
      <c r="N41" t="s">
        <v>1443</v>
      </c>
      <c r="O41" t="s">
        <v>1443</v>
      </c>
    </row>
    <row r="42" spans="1:17" hidden="1" x14ac:dyDescent="0.25">
      <c r="A42" t="s">
        <v>29</v>
      </c>
      <c r="B42" s="8">
        <f t="shared" si="2"/>
        <v>38</v>
      </c>
      <c r="C42" s="2">
        <v>0.63594850331286268</v>
      </c>
      <c r="D42">
        <f>VLOOKUP(A42,[1]Library_Genotypes_unfiltered_27!$A:$G,6,FALSE)</f>
        <v>75.650000000000006</v>
      </c>
      <c r="E42">
        <f>VLOOKUP(A42,[1]Library_Genotypes_unfiltered_27!$A:$G,7,FALSE)</f>
        <v>6.77</v>
      </c>
      <c r="F42" s="1" t="str">
        <f t="shared" si="3"/>
        <v>041</v>
      </c>
      <c r="G42" s="3">
        <v>42636</v>
      </c>
      <c r="H42" s="3" t="s">
        <v>1431</v>
      </c>
      <c r="I42" s="1">
        <v>155.5</v>
      </c>
      <c r="J42" s="3" t="str">
        <f t="shared" si="0"/>
        <v>Sep 23</v>
      </c>
      <c r="K42" s="1">
        <f t="shared" si="4"/>
        <v>48.280320000000003</v>
      </c>
      <c r="L42" s="1" t="str">
        <f t="shared" si="5"/>
        <v>Sep 23 48.28</v>
      </c>
      <c r="M42" t="str">
        <f t="shared" si="6"/>
        <v>no</v>
      </c>
      <c r="N42" t="s">
        <v>1444</v>
      </c>
      <c r="O42" t="s">
        <v>1444</v>
      </c>
    </row>
    <row r="43" spans="1:17" hidden="1" x14ac:dyDescent="0.25">
      <c r="A43" t="s">
        <v>30</v>
      </c>
      <c r="B43" s="8">
        <f t="shared" si="2"/>
        <v>38</v>
      </c>
      <c r="C43" s="2">
        <v>2.3318111788138296</v>
      </c>
      <c r="D43">
        <f>VLOOKUP(A43,[1]Library_Genotypes_unfiltered_27!$A:$G,6,FALSE)</f>
        <v>68.63</v>
      </c>
      <c r="E43">
        <f>VLOOKUP(A43,[1]Library_Genotypes_unfiltered_27!$A:$G,7,FALSE)</f>
        <v>6</v>
      </c>
      <c r="F43" s="1" t="str">
        <f t="shared" si="3"/>
        <v>042</v>
      </c>
      <c r="G43" s="3">
        <v>42636</v>
      </c>
      <c r="H43" s="3" t="s">
        <v>1431</v>
      </c>
      <c r="I43" s="1">
        <v>155.5</v>
      </c>
      <c r="J43" s="3" t="str">
        <f t="shared" si="0"/>
        <v>Sep 23</v>
      </c>
      <c r="K43" s="1">
        <f t="shared" si="4"/>
        <v>48.280320000000003</v>
      </c>
      <c r="L43" s="1" t="str">
        <f t="shared" si="5"/>
        <v>Sep 23 48.28</v>
      </c>
      <c r="M43" t="str">
        <f t="shared" si="6"/>
        <v>no</v>
      </c>
      <c r="N43" t="s">
        <v>1443</v>
      </c>
      <c r="O43" t="s">
        <v>1443</v>
      </c>
    </row>
    <row r="44" spans="1:17" hidden="1" x14ac:dyDescent="0.25">
      <c r="A44" t="s">
        <v>31</v>
      </c>
      <c r="B44" s="8">
        <f t="shared" si="2"/>
        <v>38</v>
      </c>
      <c r="C44" s="2">
        <v>0.52995708609405223</v>
      </c>
      <c r="D44">
        <f>VLOOKUP(A44,[1]Library_Genotypes_unfiltered_27!$A:$G,6,FALSE)</f>
        <v>0.37</v>
      </c>
      <c r="E44">
        <f>VLOOKUP(A44,[1]Library_Genotypes_unfiltered_27!$A:$G,7,FALSE)</f>
        <v>0</v>
      </c>
      <c r="F44" s="1" t="str">
        <f t="shared" si="3"/>
        <v>043</v>
      </c>
      <c r="G44" s="3">
        <v>42636</v>
      </c>
      <c r="H44" s="3" t="s">
        <v>1431</v>
      </c>
      <c r="I44" s="1">
        <v>155.5</v>
      </c>
      <c r="J44" s="3" t="str">
        <f t="shared" si="0"/>
        <v>Sep 23</v>
      </c>
      <c r="K44" s="1">
        <f t="shared" si="4"/>
        <v>48.280320000000003</v>
      </c>
      <c r="L44" s="1" t="str">
        <f t="shared" si="5"/>
        <v>Sep 23 48.28</v>
      </c>
      <c r="M44" t="str">
        <f t="shared" si="6"/>
        <v>no</v>
      </c>
      <c r="N44" t="s">
        <v>1443</v>
      </c>
      <c r="O44" t="s">
        <v>1443</v>
      </c>
    </row>
    <row r="45" spans="1:17" hidden="1" x14ac:dyDescent="0.25">
      <c r="A45" t="s">
        <v>32</v>
      </c>
      <c r="B45" s="8">
        <f t="shared" si="2"/>
        <v>38</v>
      </c>
      <c r="C45" s="2">
        <v>0.74193992053167324</v>
      </c>
      <c r="D45">
        <f>VLOOKUP(A45,[1]Library_Genotypes_unfiltered_27!$A:$G,6,FALSE)</f>
        <v>12.18</v>
      </c>
      <c r="E45">
        <f>VLOOKUP(A45,[1]Library_Genotypes_unfiltered_27!$A:$G,7,FALSE)</f>
        <v>2.88</v>
      </c>
      <c r="F45" s="1" t="str">
        <f t="shared" si="3"/>
        <v>044</v>
      </c>
      <c r="G45" s="3">
        <v>42636</v>
      </c>
      <c r="H45" s="3" t="s">
        <v>1431</v>
      </c>
      <c r="I45" s="1">
        <v>155.5</v>
      </c>
      <c r="J45" s="3" t="str">
        <f t="shared" si="0"/>
        <v>Sep 23</v>
      </c>
      <c r="K45" s="1">
        <f t="shared" si="4"/>
        <v>48.280320000000003</v>
      </c>
      <c r="L45" s="1" t="str">
        <f t="shared" si="5"/>
        <v>Sep 23 48.28</v>
      </c>
      <c r="M45" t="str">
        <f t="shared" si="6"/>
        <v>no</v>
      </c>
      <c r="N45" t="s">
        <v>1443</v>
      </c>
      <c r="O45" t="s">
        <v>1443</v>
      </c>
    </row>
    <row r="46" spans="1:17" hidden="1" x14ac:dyDescent="0.25">
      <c r="A46" t="s">
        <v>33</v>
      </c>
      <c r="B46" s="8">
        <f t="shared" si="2"/>
        <v>38</v>
      </c>
      <c r="C46" s="2">
        <v>0.52995708609405223</v>
      </c>
      <c r="D46">
        <f>VLOOKUP(A46,[1]Library_Genotypes_unfiltered_27!$A:$G,6,FALSE)</f>
        <v>80.069999999999993</v>
      </c>
      <c r="E46">
        <f>VLOOKUP(A46,[1]Library_Genotypes_unfiltered_27!$A:$G,7,FALSE)</f>
        <v>1.96</v>
      </c>
      <c r="F46" s="1" t="str">
        <f t="shared" si="3"/>
        <v>045</v>
      </c>
      <c r="G46" s="3">
        <v>42636</v>
      </c>
      <c r="H46" s="3" t="s">
        <v>1431</v>
      </c>
      <c r="I46" s="1">
        <v>155.5</v>
      </c>
      <c r="J46" s="3" t="str">
        <f t="shared" si="0"/>
        <v>Sep 23</v>
      </c>
      <c r="K46" s="1">
        <f t="shared" si="4"/>
        <v>48.280320000000003</v>
      </c>
      <c r="L46" s="1" t="str">
        <f t="shared" si="5"/>
        <v>Sep 23 48.28</v>
      </c>
      <c r="M46" t="str">
        <f t="shared" si="6"/>
        <v>no</v>
      </c>
      <c r="N46" t="s">
        <v>1443</v>
      </c>
      <c r="Q46" t="s">
        <v>6</v>
      </c>
    </row>
    <row r="47" spans="1:17" hidden="1" x14ac:dyDescent="0.25">
      <c r="A47" t="s">
        <v>34</v>
      </c>
      <c r="B47" s="8">
        <f t="shared" si="2"/>
        <v>38</v>
      </c>
      <c r="C47" s="2">
        <v>0.31797425165643134</v>
      </c>
      <c r="D47">
        <f>VLOOKUP(A47,[1]Library_Genotypes_unfiltered_27!$A:$G,6,FALSE)</f>
        <v>10.7</v>
      </c>
      <c r="E47">
        <f>VLOOKUP(A47,[1]Library_Genotypes_unfiltered_27!$A:$G,7,FALSE)</f>
        <v>8.19</v>
      </c>
      <c r="F47" s="1" t="str">
        <f t="shared" si="3"/>
        <v>046</v>
      </c>
      <c r="G47" s="3">
        <v>42636</v>
      </c>
      <c r="H47" s="3" t="s">
        <v>1431</v>
      </c>
      <c r="I47" s="1">
        <v>155.5</v>
      </c>
      <c r="J47" s="3" t="str">
        <f t="shared" si="0"/>
        <v>Sep 23</v>
      </c>
      <c r="K47" s="1">
        <f t="shared" si="4"/>
        <v>48.280320000000003</v>
      </c>
      <c r="L47" s="1" t="str">
        <f t="shared" si="5"/>
        <v>Sep 23 48.28</v>
      </c>
      <c r="M47" t="str">
        <f t="shared" si="6"/>
        <v>no</v>
      </c>
      <c r="N47" t="s">
        <v>1443</v>
      </c>
      <c r="O47" t="s">
        <v>1443</v>
      </c>
    </row>
    <row r="48" spans="1:17" hidden="1" x14ac:dyDescent="0.25">
      <c r="A48" t="s">
        <v>1270</v>
      </c>
      <c r="B48" s="8">
        <f t="shared" si="2"/>
        <v>39</v>
      </c>
      <c r="D48">
        <f>VLOOKUP(A48,[1]Library_Genotypes_unfiltered_27!$A:$G,6,FALSE)</f>
        <v>81.180000000000007</v>
      </c>
      <c r="E48">
        <f>VLOOKUP(A48,[1]Library_Genotypes_unfiltered_27!$A:$G,7,FALSE)</f>
        <v>3.66</v>
      </c>
      <c r="F48" s="1" t="str">
        <f t="shared" si="3"/>
        <v>047</v>
      </c>
      <c r="G48" s="3">
        <v>42639</v>
      </c>
      <c r="H48" s="3" t="s">
        <v>1424</v>
      </c>
      <c r="I48" s="1">
        <v>154</v>
      </c>
      <c r="J48" s="3" t="str">
        <f t="shared" si="0"/>
        <v>Sep 26</v>
      </c>
      <c r="K48" s="1">
        <f t="shared" si="4"/>
        <v>45.866304</v>
      </c>
      <c r="L48" s="1" t="str">
        <f t="shared" si="5"/>
        <v>Sep 26 45.87</v>
      </c>
      <c r="M48" t="str">
        <f t="shared" si="6"/>
        <v>no</v>
      </c>
      <c r="N48" t="s">
        <v>1443</v>
      </c>
      <c r="O48" t="s">
        <v>1443</v>
      </c>
    </row>
    <row r="49" spans="1:17" hidden="1" x14ac:dyDescent="0.25">
      <c r="A49" t="s">
        <v>1281</v>
      </c>
      <c r="B49" s="8">
        <f t="shared" si="2"/>
        <v>39</v>
      </c>
      <c r="D49">
        <f>VLOOKUP(A49,[1]Library_Genotypes_unfiltered_27!$A:$G,6,FALSE)</f>
        <v>97.42</v>
      </c>
      <c r="E49">
        <f>VLOOKUP(A49,[1]Library_Genotypes_unfiltered_27!$A:$G,7,FALSE)</f>
        <v>1.48</v>
      </c>
      <c r="F49" s="1" t="str">
        <f t="shared" si="3"/>
        <v>048</v>
      </c>
      <c r="G49" s="3">
        <v>42639</v>
      </c>
      <c r="H49" s="3" t="s">
        <v>1424</v>
      </c>
      <c r="I49" s="1">
        <v>154</v>
      </c>
      <c r="J49" s="3" t="str">
        <f t="shared" si="0"/>
        <v>Sep 26</v>
      </c>
      <c r="K49" s="1">
        <f t="shared" si="4"/>
        <v>45.866304</v>
      </c>
      <c r="L49" s="1" t="str">
        <f t="shared" si="5"/>
        <v>Sep 26 45.87</v>
      </c>
      <c r="M49" t="str">
        <f t="shared" si="6"/>
        <v>yes</v>
      </c>
      <c r="N49" t="s">
        <v>1443</v>
      </c>
      <c r="O49" t="str">
        <f>VLOOKUP(A49,'[2]genotype table (dups removed)'!$TS$3:$TV$419,4,FALSE)</f>
        <v>Homozygous Spring</v>
      </c>
      <c r="Q49" t="s">
        <v>5</v>
      </c>
    </row>
    <row r="50" spans="1:17" hidden="1" x14ac:dyDescent="0.25">
      <c r="A50" t="s">
        <v>35</v>
      </c>
      <c r="B50" s="8">
        <f t="shared" si="2"/>
        <v>39</v>
      </c>
      <c r="C50" s="2">
        <v>1.9078455099385878</v>
      </c>
      <c r="D50">
        <f>VLOOKUP(A50,[1]Library_Genotypes_unfiltered_27!$A:$G,6,FALSE)</f>
        <v>98.52</v>
      </c>
      <c r="E50">
        <f>VLOOKUP(A50,[1]Library_Genotypes_unfiltered_27!$A:$G,7,FALSE)</f>
        <v>0.55000000000000004</v>
      </c>
      <c r="F50" s="1" t="str">
        <f t="shared" si="3"/>
        <v>049</v>
      </c>
      <c r="G50" s="3">
        <v>42639</v>
      </c>
      <c r="H50" s="3" t="s">
        <v>1424</v>
      </c>
      <c r="I50" s="1">
        <v>154</v>
      </c>
      <c r="J50" s="3" t="str">
        <f t="shared" si="0"/>
        <v>Sep 26</v>
      </c>
      <c r="K50" s="1">
        <f t="shared" si="4"/>
        <v>45.866304</v>
      </c>
      <c r="L50" s="1" t="str">
        <f t="shared" si="5"/>
        <v>Sep 26 45.87</v>
      </c>
      <c r="M50" t="str">
        <f t="shared" si="6"/>
        <v>yes</v>
      </c>
      <c r="N50" t="s">
        <v>1443</v>
      </c>
      <c r="O50" t="str">
        <f>VLOOKUP(A50,'[2]genotype table (dups removed)'!$TS$3:$TV$419,4,FALSE)</f>
        <v>Homozygous Spring</v>
      </c>
      <c r="Q50" t="s">
        <v>6</v>
      </c>
    </row>
    <row r="51" spans="1:17" hidden="1" x14ac:dyDescent="0.25">
      <c r="A51" t="s">
        <v>36</v>
      </c>
      <c r="B51" s="8">
        <f t="shared" si="2"/>
        <v>39</v>
      </c>
      <c r="C51" s="2">
        <v>4.451639523190039</v>
      </c>
      <c r="D51">
        <f>VLOOKUP(A51,[1]Library_Genotypes_unfiltered_27!$A:$G,6,FALSE)</f>
        <v>11.81</v>
      </c>
      <c r="E51">
        <f>VLOOKUP(A51,[1]Library_Genotypes_unfiltered_27!$A:$G,7,FALSE)</f>
        <v>5.83</v>
      </c>
      <c r="F51" s="1" t="str">
        <f t="shared" si="3"/>
        <v>050</v>
      </c>
      <c r="G51" s="3">
        <v>42639</v>
      </c>
      <c r="H51" s="3" t="s">
        <v>1424</v>
      </c>
      <c r="I51" s="1">
        <v>154</v>
      </c>
      <c r="J51" s="3" t="str">
        <f t="shared" si="0"/>
        <v>Sep 26</v>
      </c>
      <c r="K51" s="1">
        <f t="shared" si="4"/>
        <v>45.866304</v>
      </c>
      <c r="L51" s="1" t="str">
        <f t="shared" si="5"/>
        <v>Sep 26 45.87</v>
      </c>
      <c r="M51" t="str">
        <f t="shared" si="6"/>
        <v>no</v>
      </c>
      <c r="N51" t="s">
        <v>1443</v>
      </c>
      <c r="O51" t="s">
        <v>1443</v>
      </c>
    </row>
    <row r="52" spans="1:17" hidden="1" x14ac:dyDescent="0.25">
      <c r="A52" t="s">
        <v>37</v>
      </c>
      <c r="B52" s="8">
        <f t="shared" si="2"/>
        <v>39</v>
      </c>
      <c r="C52" s="2">
        <v>2.9677596821266929</v>
      </c>
      <c r="D52">
        <f>VLOOKUP(A52,[1]Library_Genotypes_unfiltered_27!$A:$G,6,FALSE)</f>
        <v>77.12</v>
      </c>
      <c r="E52">
        <f>VLOOKUP(A52,[1]Library_Genotypes_unfiltered_27!$A:$G,7,FALSE)</f>
        <v>4.76</v>
      </c>
      <c r="F52" s="1" t="str">
        <f t="shared" si="3"/>
        <v>051</v>
      </c>
      <c r="G52" s="3">
        <v>42639</v>
      </c>
      <c r="H52" s="3" t="s">
        <v>1424</v>
      </c>
      <c r="I52" s="1">
        <v>154</v>
      </c>
      <c r="J52" s="3" t="str">
        <f t="shared" si="0"/>
        <v>Sep 26</v>
      </c>
      <c r="K52" s="1">
        <f t="shared" si="4"/>
        <v>45.866304</v>
      </c>
      <c r="L52" s="1" t="str">
        <f t="shared" si="5"/>
        <v>Sep 26 45.87</v>
      </c>
      <c r="M52" t="str">
        <f t="shared" si="6"/>
        <v>no</v>
      </c>
      <c r="N52" t="s">
        <v>1443</v>
      </c>
      <c r="O52" t="s">
        <v>1443</v>
      </c>
    </row>
    <row r="53" spans="1:17" hidden="1" x14ac:dyDescent="0.25">
      <c r="A53" t="s">
        <v>1282</v>
      </c>
      <c r="B53" s="8">
        <f t="shared" si="2"/>
        <v>39</v>
      </c>
      <c r="D53">
        <f>VLOOKUP(A53,[1]Library_Genotypes_unfiltered_27!$A:$G,6,FALSE)</f>
        <v>98.52</v>
      </c>
      <c r="E53">
        <f>VLOOKUP(A53,[1]Library_Genotypes_unfiltered_27!$A:$G,7,FALSE)</f>
        <v>1.1000000000000001</v>
      </c>
      <c r="F53" s="1" t="str">
        <f t="shared" si="3"/>
        <v>052</v>
      </c>
      <c r="G53" s="3">
        <v>42639</v>
      </c>
      <c r="H53" s="3" t="s">
        <v>1435</v>
      </c>
      <c r="I53" s="1">
        <v>156.25</v>
      </c>
      <c r="J53" s="3" t="str">
        <f t="shared" si="0"/>
        <v>Sep 26</v>
      </c>
      <c r="K53" s="1">
        <f t="shared" si="4"/>
        <v>49.487328000000005</v>
      </c>
      <c r="L53" s="1" t="str">
        <f t="shared" si="5"/>
        <v>Sep 26 49.49</v>
      </c>
      <c r="M53" t="str">
        <f t="shared" si="6"/>
        <v>yes</v>
      </c>
      <c r="N53" t="s">
        <v>1444</v>
      </c>
      <c r="O53" t="str">
        <f>VLOOKUP(A53,'[2]genotype table (dups removed)'!$TS$3:$TV$419,4,FALSE)</f>
        <v>Heterozygous</v>
      </c>
      <c r="Q53" t="s">
        <v>6</v>
      </c>
    </row>
    <row r="54" spans="1:17" hidden="1" x14ac:dyDescent="0.25">
      <c r="A54" t="s">
        <v>1283</v>
      </c>
      <c r="B54" s="8">
        <f t="shared" si="2"/>
        <v>39</v>
      </c>
      <c r="D54">
        <f>VLOOKUP(A54,[1]Library_Genotypes_unfiltered_27!$A:$G,6,FALSE)</f>
        <v>98.15</v>
      </c>
      <c r="E54">
        <f>VLOOKUP(A54,[1]Library_Genotypes_unfiltered_27!$A:$G,7,FALSE)</f>
        <v>1.03</v>
      </c>
      <c r="F54" s="1" t="str">
        <f t="shared" si="3"/>
        <v>053</v>
      </c>
      <c r="G54" s="3">
        <v>42639</v>
      </c>
      <c r="H54" s="3" t="s">
        <v>1435</v>
      </c>
      <c r="I54" s="1">
        <v>156.25</v>
      </c>
      <c r="J54" s="3" t="str">
        <f t="shared" si="0"/>
        <v>Sep 26</v>
      </c>
      <c r="K54" s="1">
        <f t="shared" si="4"/>
        <v>49.487328000000005</v>
      </c>
      <c r="L54" s="1" t="str">
        <f t="shared" si="5"/>
        <v>Sep 26 49.49</v>
      </c>
      <c r="M54" t="str">
        <f t="shared" si="6"/>
        <v>yes</v>
      </c>
      <c r="N54" t="s">
        <v>1443</v>
      </c>
      <c r="O54" t="str">
        <f>VLOOKUP(A54,'[2]genotype table (dups removed)'!$TS$3:$TV$419,4,FALSE)</f>
        <v>Homozygous Spring</v>
      </c>
      <c r="Q54" t="s">
        <v>6</v>
      </c>
    </row>
    <row r="55" spans="1:17" hidden="1" x14ac:dyDescent="0.25">
      <c r="A55" t="s">
        <v>38</v>
      </c>
      <c r="B55" s="8">
        <f t="shared" si="2"/>
        <v>39</v>
      </c>
      <c r="C55" s="2">
        <v>3.4977167682207453</v>
      </c>
      <c r="D55">
        <f>VLOOKUP(A55,[1]Library_Genotypes_unfiltered_27!$A:$G,6,FALSE)</f>
        <v>67.53</v>
      </c>
      <c r="E55">
        <f>VLOOKUP(A55,[1]Library_Genotypes_unfiltered_27!$A:$G,7,FALSE)</f>
        <v>4.9000000000000004</v>
      </c>
      <c r="F55" s="1" t="str">
        <f t="shared" si="3"/>
        <v>054</v>
      </c>
      <c r="G55" s="3">
        <v>42639</v>
      </c>
      <c r="H55" s="3" t="s">
        <v>1424</v>
      </c>
      <c r="I55" s="1">
        <v>154</v>
      </c>
      <c r="J55" s="3" t="str">
        <f t="shared" si="0"/>
        <v>Sep 26</v>
      </c>
      <c r="K55" s="1">
        <f t="shared" si="4"/>
        <v>45.866304</v>
      </c>
      <c r="L55" s="1" t="str">
        <f t="shared" si="5"/>
        <v>Sep 26 45.87</v>
      </c>
      <c r="M55" t="str">
        <f t="shared" si="6"/>
        <v>no</v>
      </c>
      <c r="N55" t="s">
        <v>1444</v>
      </c>
      <c r="O55" t="s">
        <v>1444</v>
      </c>
    </row>
    <row r="56" spans="1:17" hidden="1" x14ac:dyDescent="0.25">
      <c r="A56" t="s">
        <v>39</v>
      </c>
      <c r="B56" s="8">
        <f t="shared" si="2"/>
        <v>39</v>
      </c>
      <c r="C56" s="2">
        <v>0.21198283443762092</v>
      </c>
      <c r="D56">
        <f>VLOOKUP(A56,[1]Library_Genotypes_unfiltered_27!$A:$G,6,FALSE)</f>
        <v>0.37</v>
      </c>
      <c r="E56">
        <f>VLOOKUP(A56,[1]Library_Genotypes_unfiltered_27!$A:$G,7,FALSE)</f>
        <v>11.11</v>
      </c>
      <c r="F56" s="1" t="str">
        <f t="shared" si="3"/>
        <v>055</v>
      </c>
      <c r="G56" s="3">
        <v>42639</v>
      </c>
      <c r="H56" s="3" t="s">
        <v>1424</v>
      </c>
      <c r="I56" s="1">
        <v>154</v>
      </c>
      <c r="J56" s="3" t="str">
        <f t="shared" si="0"/>
        <v>Sep 26</v>
      </c>
      <c r="K56" s="1">
        <f t="shared" si="4"/>
        <v>45.866304</v>
      </c>
      <c r="L56" s="1" t="str">
        <f t="shared" si="5"/>
        <v>Sep 26 45.87</v>
      </c>
      <c r="M56" t="str">
        <f t="shared" si="6"/>
        <v>no</v>
      </c>
      <c r="N56" t="s">
        <v>1443</v>
      </c>
      <c r="O56" t="s">
        <v>1443</v>
      </c>
    </row>
    <row r="57" spans="1:17" hidden="1" x14ac:dyDescent="0.25">
      <c r="A57" t="s">
        <v>40</v>
      </c>
      <c r="B57" s="8">
        <f t="shared" si="2"/>
        <v>39</v>
      </c>
      <c r="C57" s="2">
        <v>26.285871470264993</v>
      </c>
      <c r="D57">
        <f>VLOOKUP(A57,[1]Library_Genotypes_unfiltered_27!$A:$G,6,FALSE)</f>
        <v>98.89</v>
      </c>
      <c r="E57">
        <f>VLOOKUP(A57,[1]Library_Genotypes_unfiltered_27!$A:$G,7,FALSE)</f>
        <v>0.21</v>
      </c>
      <c r="F57" s="1" t="str">
        <f t="shared" si="3"/>
        <v>056</v>
      </c>
      <c r="G57" s="3">
        <v>42639</v>
      </c>
      <c r="H57" s="3" t="s">
        <v>1424</v>
      </c>
      <c r="I57" s="1">
        <v>154</v>
      </c>
      <c r="J57" s="3" t="str">
        <f t="shared" si="0"/>
        <v>Sep 26</v>
      </c>
      <c r="K57" s="1">
        <f t="shared" si="4"/>
        <v>45.866304</v>
      </c>
      <c r="L57" s="1" t="str">
        <f t="shared" si="5"/>
        <v>Sep 26 45.87</v>
      </c>
      <c r="M57" t="str">
        <f t="shared" si="6"/>
        <v>yes</v>
      </c>
      <c r="N57" t="s">
        <v>1443</v>
      </c>
      <c r="O57" t="str">
        <f>VLOOKUP(A57,'[2]genotype table (dups removed)'!$TS$3:$TV$419,4,FALSE)</f>
        <v>Homozygous Spring</v>
      </c>
      <c r="Q57" t="s">
        <v>6</v>
      </c>
    </row>
    <row r="58" spans="1:17" hidden="1" x14ac:dyDescent="0.25">
      <c r="A58" t="s">
        <v>41</v>
      </c>
      <c r="B58" s="8">
        <f t="shared" si="2"/>
        <v>39</v>
      </c>
      <c r="C58" s="2">
        <v>2.9677596821266929</v>
      </c>
      <c r="D58">
        <f>VLOOKUP(A58,[1]Library_Genotypes_unfiltered_27!$A:$G,6,FALSE)</f>
        <v>64.58</v>
      </c>
      <c r="E58">
        <f>VLOOKUP(A58,[1]Library_Genotypes_unfiltered_27!$A:$G,7,FALSE)</f>
        <v>3.67</v>
      </c>
      <c r="F58" s="1" t="str">
        <f t="shared" si="3"/>
        <v>057</v>
      </c>
      <c r="G58" s="3">
        <v>42639</v>
      </c>
      <c r="H58" s="3" t="s">
        <v>1435</v>
      </c>
      <c r="I58" s="1">
        <v>156.25</v>
      </c>
      <c r="J58" s="3" t="str">
        <f t="shared" si="0"/>
        <v>Sep 26</v>
      </c>
      <c r="K58" s="1">
        <f t="shared" si="4"/>
        <v>49.487328000000005</v>
      </c>
      <c r="L58" s="1" t="str">
        <f t="shared" si="5"/>
        <v>Sep 26 49.49</v>
      </c>
      <c r="M58" t="str">
        <f t="shared" si="6"/>
        <v>no</v>
      </c>
      <c r="N58" t="s">
        <v>1444</v>
      </c>
      <c r="O58" t="s">
        <v>1444</v>
      </c>
    </row>
    <row r="59" spans="1:17" hidden="1" x14ac:dyDescent="0.25">
      <c r="A59" t="s">
        <v>42</v>
      </c>
      <c r="B59" s="8">
        <f t="shared" si="2"/>
        <v>39</v>
      </c>
      <c r="C59" s="2">
        <v>1.9078455099385878</v>
      </c>
      <c r="D59">
        <f>VLOOKUP(A59,[1]Library_Genotypes_unfiltered_27!$A:$G,6,FALSE)</f>
        <v>98.89</v>
      </c>
      <c r="E59">
        <f>VLOOKUP(A59,[1]Library_Genotypes_unfiltered_27!$A:$G,7,FALSE)</f>
        <v>0.43</v>
      </c>
      <c r="F59" s="1" t="str">
        <f t="shared" si="3"/>
        <v>058</v>
      </c>
      <c r="G59" s="3">
        <v>42639</v>
      </c>
      <c r="H59" s="3" t="s">
        <v>1424</v>
      </c>
      <c r="I59" s="1">
        <v>154</v>
      </c>
      <c r="J59" s="3" t="str">
        <f t="shared" si="0"/>
        <v>Sep 26</v>
      </c>
      <c r="K59" s="1">
        <f t="shared" si="4"/>
        <v>45.866304</v>
      </c>
      <c r="L59" s="1" t="str">
        <f t="shared" si="5"/>
        <v>Sep 26 45.87</v>
      </c>
      <c r="M59" t="str">
        <f t="shared" si="6"/>
        <v>yes</v>
      </c>
      <c r="N59" t="s">
        <v>1443</v>
      </c>
      <c r="O59" t="str">
        <f>VLOOKUP(A59,'[2]genotype table (dups removed)'!$TS$3:$TV$419,4,FALSE)</f>
        <v>Homozygous Spring</v>
      </c>
      <c r="Q59" t="s">
        <v>6</v>
      </c>
    </row>
    <row r="60" spans="1:17" hidden="1" x14ac:dyDescent="0.25">
      <c r="A60" t="s">
        <v>43</v>
      </c>
      <c r="B60" s="8">
        <f t="shared" si="2"/>
        <v>39</v>
      </c>
      <c r="C60" s="2">
        <v>5.6175451125969538</v>
      </c>
      <c r="D60">
        <f>VLOOKUP(A60,[1]Library_Genotypes_unfiltered_27!$A:$G,6,FALSE)</f>
        <v>76.75</v>
      </c>
      <c r="E60">
        <f>VLOOKUP(A60,[1]Library_Genotypes_unfiltered_27!$A:$G,7,FALSE)</f>
        <v>4.49</v>
      </c>
      <c r="F60" s="1" t="str">
        <f t="shared" si="3"/>
        <v>059</v>
      </c>
      <c r="G60" s="3">
        <v>42639</v>
      </c>
      <c r="H60" s="3" t="s">
        <v>1424</v>
      </c>
      <c r="I60" s="1">
        <v>154</v>
      </c>
      <c r="J60" s="3" t="str">
        <f t="shared" si="0"/>
        <v>Sep 26</v>
      </c>
      <c r="K60" s="1">
        <f t="shared" si="4"/>
        <v>45.866304</v>
      </c>
      <c r="L60" s="1" t="str">
        <f t="shared" si="5"/>
        <v>Sep 26 45.87</v>
      </c>
      <c r="M60" t="str">
        <f t="shared" si="6"/>
        <v>no</v>
      </c>
      <c r="N60" t="s">
        <v>1443</v>
      </c>
      <c r="O60" t="s">
        <v>1443</v>
      </c>
    </row>
    <row r="61" spans="1:17" hidden="1" x14ac:dyDescent="0.25">
      <c r="A61" t="s">
        <v>44</v>
      </c>
      <c r="B61" s="8">
        <f t="shared" si="2"/>
        <v>39</v>
      </c>
      <c r="C61" s="2">
        <v>16.958626755009671</v>
      </c>
      <c r="D61">
        <f>VLOOKUP(A61,[1]Library_Genotypes_unfiltered_27!$A:$G,6,FALSE)</f>
        <v>99.63</v>
      </c>
      <c r="E61">
        <f>VLOOKUP(A61,[1]Library_Genotypes_unfiltered_27!$A:$G,7,FALSE)</f>
        <v>0.28000000000000003</v>
      </c>
      <c r="F61" s="1" t="str">
        <f t="shared" si="3"/>
        <v>060</v>
      </c>
      <c r="G61" s="3">
        <v>42639</v>
      </c>
      <c r="H61" s="3" t="s">
        <v>1435</v>
      </c>
      <c r="I61" s="1">
        <v>156.25</v>
      </c>
      <c r="J61" s="3" t="str">
        <f t="shared" si="0"/>
        <v>Sep 26</v>
      </c>
      <c r="K61" s="1">
        <f t="shared" si="4"/>
        <v>49.487328000000005</v>
      </c>
      <c r="L61" s="1" t="str">
        <f t="shared" si="5"/>
        <v>Sep 26 49.49</v>
      </c>
      <c r="M61" t="str">
        <f t="shared" si="6"/>
        <v>yes</v>
      </c>
      <c r="N61" t="s">
        <v>1443</v>
      </c>
      <c r="O61" t="str">
        <f>VLOOKUP(A61,'[2]genotype table (dups removed)'!$TS$3:$TV$419,4,FALSE)</f>
        <v>Homozygous Spring</v>
      </c>
      <c r="Q61" t="s">
        <v>6</v>
      </c>
    </row>
    <row r="62" spans="1:17" hidden="1" x14ac:dyDescent="0.25">
      <c r="A62" t="s">
        <v>45</v>
      </c>
      <c r="B62" s="8">
        <f t="shared" si="2"/>
        <v>39</v>
      </c>
      <c r="C62" s="2">
        <v>0.63594850331286268</v>
      </c>
      <c r="D62">
        <f>VLOOKUP(A62,[1]Library_Genotypes_unfiltered_27!$A:$G,6,FALSE)</f>
        <v>72.69</v>
      </c>
      <c r="E62">
        <f>VLOOKUP(A62,[1]Library_Genotypes_unfiltered_27!$A:$G,7,FALSE)</f>
        <v>6.16</v>
      </c>
      <c r="F62" s="1" t="str">
        <f t="shared" si="3"/>
        <v>061</v>
      </c>
      <c r="G62" s="3">
        <v>42639</v>
      </c>
      <c r="H62" s="3" t="s">
        <v>1424</v>
      </c>
      <c r="I62" s="1">
        <v>154</v>
      </c>
      <c r="J62" s="3" t="str">
        <f t="shared" si="0"/>
        <v>Sep 26</v>
      </c>
      <c r="K62" s="1">
        <f t="shared" si="4"/>
        <v>45.866304</v>
      </c>
      <c r="L62" s="1" t="str">
        <f t="shared" si="5"/>
        <v>Sep 26 45.87</v>
      </c>
      <c r="M62" t="str">
        <f t="shared" si="6"/>
        <v>no</v>
      </c>
      <c r="N62" t="s">
        <v>1443</v>
      </c>
      <c r="O62" t="s">
        <v>1443</v>
      </c>
    </row>
    <row r="63" spans="1:17" hidden="1" x14ac:dyDescent="0.25">
      <c r="A63" t="s">
        <v>46</v>
      </c>
      <c r="B63" s="8">
        <f t="shared" si="2"/>
        <v>39</v>
      </c>
      <c r="C63" s="2">
        <v>0.63594850331286268</v>
      </c>
      <c r="D63">
        <f>VLOOKUP(A63,[1]Library_Genotypes_unfiltered_27!$A:$G,6,FALSE)</f>
        <v>15.87</v>
      </c>
      <c r="E63">
        <f>VLOOKUP(A63,[1]Library_Genotypes_unfiltered_27!$A:$G,7,FALSE)</f>
        <v>11.34</v>
      </c>
      <c r="F63" s="1" t="str">
        <f t="shared" si="3"/>
        <v>062</v>
      </c>
      <c r="G63" s="3">
        <v>42639</v>
      </c>
      <c r="H63" s="3" t="s">
        <v>1424</v>
      </c>
      <c r="I63" s="1">
        <v>154</v>
      </c>
      <c r="J63" s="3" t="str">
        <f t="shared" si="0"/>
        <v>Sep 26</v>
      </c>
      <c r="K63" s="1">
        <f t="shared" si="4"/>
        <v>45.866304</v>
      </c>
      <c r="L63" s="1" t="str">
        <f t="shared" si="5"/>
        <v>Sep 26 45.87</v>
      </c>
      <c r="M63" t="str">
        <f t="shared" si="6"/>
        <v>no</v>
      </c>
      <c r="N63" t="s">
        <v>1443</v>
      </c>
      <c r="O63" t="s">
        <v>1443</v>
      </c>
    </row>
    <row r="64" spans="1:17" hidden="1" x14ac:dyDescent="0.25">
      <c r="A64" t="s">
        <v>47</v>
      </c>
      <c r="B64" s="8">
        <f t="shared" si="2"/>
        <v>39</v>
      </c>
      <c r="C64" s="2">
        <v>4.0276738543147967</v>
      </c>
      <c r="D64">
        <f>VLOOKUP(A64,[1]Library_Genotypes_unfiltered_27!$A:$G,6,FALSE)</f>
        <v>15.13</v>
      </c>
      <c r="E64">
        <f>VLOOKUP(A64,[1]Library_Genotypes_unfiltered_27!$A:$G,7,FALSE)</f>
        <v>8.92</v>
      </c>
      <c r="F64" s="1" t="str">
        <f t="shared" si="3"/>
        <v>063</v>
      </c>
      <c r="G64" s="3">
        <v>42639</v>
      </c>
      <c r="H64" s="3" t="s">
        <v>1424</v>
      </c>
      <c r="I64" s="1">
        <v>154</v>
      </c>
      <c r="J64" s="3" t="str">
        <f t="shared" si="0"/>
        <v>Sep 26</v>
      </c>
      <c r="K64" s="1">
        <f t="shared" si="4"/>
        <v>45.866304</v>
      </c>
      <c r="L64" s="1" t="str">
        <f t="shared" si="5"/>
        <v>Sep 26 45.87</v>
      </c>
      <c r="M64" t="str">
        <f t="shared" si="6"/>
        <v>no</v>
      </c>
      <c r="N64" t="s">
        <v>1443</v>
      </c>
      <c r="O64" t="str">
        <f>VLOOKUP(A64,'[3]Sample Master'!$B$6:$P$289,15,FALSE)</f>
        <v/>
      </c>
    </row>
    <row r="65" spans="1:17" hidden="1" x14ac:dyDescent="0.25">
      <c r="A65" t="s">
        <v>48</v>
      </c>
      <c r="B65" s="8">
        <f t="shared" si="2"/>
        <v>39</v>
      </c>
      <c r="C65" s="2">
        <v>0</v>
      </c>
      <c r="D65">
        <f>VLOOKUP(A65,[1]Library_Genotypes_unfiltered_27!$A:$G,6,FALSE)</f>
        <v>1.85</v>
      </c>
      <c r="E65">
        <f>VLOOKUP(A65,[1]Library_Genotypes_unfiltered_27!$A:$G,7,FALSE)</f>
        <v>1.75</v>
      </c>
      <c r="F65" s="1" t="str">
        <f t="shared" si="3"/>
        <v>064</v>
      </c>
      <c r="G65" s="3">
        <v>42639</v>
      </c>
      <c r="H65" s="3" t="s">
        <v>1435</v>
      </c>
      <c r="I65" s="1">
        <v>156.25</v>
      </c>
      <c r="J65" s="3" t="str">
        <f t="shared" si="0"/>
        <v>Sep 26</v>
      </c>
      <c r="K65" s="1">
        <f t="shared" si="4"/>
        <v>49.487328000000005</v>
      </c>
      <c r="L65" s="1" t="str">
        <f t="shared" si="5"/>
        <v>Sep 26 49.49</v>
      </c>
      <c r="M65" t="str">
        <f t="shared" si="6"/>
        <v>no</v>
      </c>
      <c r="N65" t="s">
        <v>1443</v>
      </c>
      <c r="O65" t="str">
        <f>VLOOKUP(A65,'[3]Sample Master'!$B$6:$P$289,15,FALSE)</f>
        <v/>
      </c>
    </row>
    <row r="66" spans="1:17" hidden="1" x14ac:dyDescent="0.25">
      <c r="A66" t="s">
        <v>49</v>
      </c>
      <c r="B66" s="8">
        <f t="shared" si="2"/>
        <v>39</v>
      </c>
      <c r="C66" s="2">
        <v>2.5437940132514507</v>
      </c>
      <c r="D66">
        <f>VLOOKUP(A66,[1]Library_Genotypes_unfiltered_27!$A:$G,6,FALSE)</f>
        <v>99.26</v>
      </c>
      <c r="E66">
        <f>VLOOKUP(A66,[1]Library_Genotypes_unfiltered_27!$A:$G,7,FALSE)</f>
        <v>0.27</v>
      </c>
      <c r="F66" s="1" t="str">
        <f t="shared" si="3"/>
        <v>065</v>
      </c>
      <c r="G66" s="3">
        <v>42639</v>
      </c>
      <c r="H66" s="3" t="s">
        <v>1424</v>
      </c>
      <c r="I66" s="1">
        <v>154</v>
      </c>
      <c r="J66" s="3" t="str">
        <f t="shared" ref="J66:J129" si="7">CONCATENATE(TEXT(G66,"MMM")," ",TEXT(G66,"DD"))</f>
        <v>Sep 26</v>
      </c>
      <c r="K66" s="1">
        <f t="shared" si="4"/>
        <v>45.866304</v>
      </c>
      <c r="L66" s="1" t="str">
        <f t="shared" si="5"/>
        <v>Sep 26 45.87</v>
      </c>
      <c r="M66" t="str">
        <f t="shared" ref="M66:M97" si="8">IF(D66&gt;90,IF(E66&lt;2.5,"yes","no"),"no")</f>
        <v>yes</v>
      </c>
      <c r="N66" t="s">
        <v>1444</v>
      </c>
      <c r="O66" t="str">
        <f>VLOOKUP(A66,'[2]genotype table (dups removed)'!$TS$3:$TV$419,4,FALSE)</f>
        <v>Heterozygous</v>
      </c>
      <c r="Q66" t="s">
        <v>6</v>
      </c>
    </row>
    <row r="67" spans="1:17" hidden="1" x14ac:dyDescent="0.25">
      <c r="A67" t="s">
        <v>50</v>
      </c>
      <c r="B67" s="8">
        <f t="shared" ref="B67:B130" si="9">INT(((G67-DATE(YEAR(G67),1,1))-1)/7)+1</f>
        <v>39</v>
      </c>
      <c r="C67" s="2">
        <v>0.31797425165643134</v>
      </c>
      <c r="D67">
        <f>VLOOKUP(A67,[1]Library_Genotypes_unfiltered_27!$A:$G,6,FALSE)</f>
        <v>49.82</v>
      </c>
      <c r="E67">
        <f>VLOOKUP(A67,[1]Library_Genotypes_unfiltered_27!$A:$G,7,FALSE)</f>
        <v>2.48</v>
      </c>
      <c r="F67" s="1" t="str">
        <f t="shared" ref="F67:F130" si="10">RIGHT(A67,3)</f>
        <v>066</v>
      </c>
      <c r="G67" s="3">
        <v>42639</v>
      </c>
      <c r="H67" s="3" t="s">
        <v>1424</v>
      </c>
      <c r="I67" s="1">
        <v>154</v>
      </c>
      <c r="J67" s="3" t="str">
        <f t="shared" si="7"/>
        <v>Sep 26</v>
      </c>
      <c r="K67" s="1">
        <f t="shared" ref="K67:K130" si="11">CONVERT(I67-125.5,"mi","km")</f>
        <v>45.866304</v>
      </c>
      <c r="L67" s="1" t="str">
        <f t="shared" ref="L67:L130" si="12">CONCATENATE(J67," ",ROUND(K67,2))</f>
        <v>Sep 26 45.87</v>
      </c>
      <c r="M67" t="str">
        <f t="shared" si="8"/>
        <v>no</v>
      </c>
      <c r="N67" t="s">
        <v>1443</v>
      </c>
      <c r="O67" t="s">
        <v>1443</v>
      </c>
    </row>
    <row r="68" spans="1:17" hidden="1" x14ac:dyDescent="0.25">
      <c r="A68" t="s">
        <v>51</v>
      </c>
      <c r="B68" s="8">
        <f t="shared" si="9"/>
        <v>39</v>
      </c>
      <c r="C68" s="2">
        <v>3.2857339337831242</v>
      </c>
      <c r="D68">
        <f>VLOOKUP(A68,[1]Library_Genotypes_unfiltered_27!$A:$G,6,FALSE)</f>
        <v>0</v>
      </c>
      <c r="E68">
        <f>VLOOKUP(A68,[1]Library_Genotypes_unfiltered_27!$A:$G,7,FALSE)</f>
        <v>0</v>
      </c>
      <c r="F68" s="1" t="str">
        <f t="shared" si="10"/>
        <v>067</v>
      </c>
      <c r="G68" s="3">
        <v>42639</v>
      </c>
      <c r="H68" s="3" t="s">
        <v>1435</v>
      </c>
      <c r="I68" s="1">
        <v>156.25</v>
      </c>
      <c r="J68" s="3" t="str">
        <f t="shared" si="7"/>
        <v>Sep 26</v>
      </c>
      <c r="K68" s="1">
        <f t="shared" si="11"/>
        <v>49.487328000000005</v>
      </c>
      <c r="L68" s="1" t="str">
        <f t="shared" si="12"/>
        <v>Sep 26 49.49</v>
      </c>
      <c r="M68" t="str">
        <f t="shared" si="8"/>
        <v>no</v>
      </c>
      <c r="N68" t="s">
        <v>1443</v>
      </c>
      <c r="O68" t="s">
        <v>1443</v>
      </c>
    </row>
    <row r="69" spans="1:17" hidden="1" x14ac:dyDescent="0.25">
      <c r="A69" t="s">
        <v>52</v>
      </c>
      <c r="B69" s="8">
        <f t="shared" si="9"/>
        <v>39</v>
      </c>
      <c r="C69" s="2">
        <v>2.4378025960326402</v>
      </c>
      <c r="D69">
        <f>VLOOKUP(A69,[1]Library_Genotypes_unfiltered_27!$A:$G,6,FALSE)</f>
        <v>6.27</v>
      </c>
      <c r="E69">
        <f>VLOOKUP(A69,[1]Library_Genotypes_unfiltered_27!$A:$G,7,FALSE)</f>
        <v>4.37</v>
      </c>
      <c r="F69" s="1" t="str">
        <f t="shared" si="10"/>
        <v>068</v>
      </c>
      <c r="G69" s="3">
        <v>42639</v>
      </c>
      <c r="H69" s="3" t="s">
        <v>1424</v>
      </c>
      <c r="I69" s="1">
        <v>154</v>
      </c>
      <c r="J69" s="3" t="str">
        <f t="shared" si="7"/>
        <v>Sep 26</v>
      </c>
      <c r="K69" s="1">
        <f t="shared" si="11"/>
        <v>45.866304</v>
      </c>
      <c r="L69" s="1" t="str">
        <f t="shared" si="12"/>
        <v>Sep 26 45.87</v>
      </c>
      <c r="M69" t="str">
        <f t="shared" si="8"/>
        <v>no</v>
      </c>
      <c r="N69" t="s">
        <v>1443</v>
      </c>
      <c r="O69" t="s">
        <v>1443</v>
      </c>
    </row>
    <row r="70" spans="1:17" hidden="1" x14ac:dyDescent="0.25">
      <c r="A70" t="s">
        <v>1284</v>
      </c>
      <c r="B70" s="8">
        <f t="shared" si="9"/>
        <v>39</v>
      </c>
      <c r="D70">
        <f>VLOOKUP(A70,[1]Library_Genotypes_unfiltered_27!$A:$G,6,FALSE)</f>
        <v>28.04</v>
      </c>
      <c r="E70">
        <f>VLOOKUP(A70,[1]Library_Genotypes_unfiltered_27!$A:$G,7,FALSE)</f>
        <v>5.35</v>
      </c>
      <c r="F70" s="1" t="str">
        <f t="shared" si="10"/>
        <v>069</v>
      </c>
      <c r="G70" s="3">
        <v>42640</v>
      </c>
      <c r="H70" s="3" t="s">
        <v>1425</v>
      </c>
      <c r="I70" s="1">
        <v>147.4</v>
      </c>
      <c r="J70" s="3" t="str">
        <f t="shared" si="7"/>
        <v>Sep 27</v>
      </c>
      <c r="K70" s="1">
        <f t="shared" si="11"/>
        <v>35.244633600000007</v>
      </c>
      <c r="L70" s="1" t="str">
        <f t="shared" si="12"/>
        <v>Sep 27 35.24</v>
      </c>
      <c r="M70" t="str">
        <f t="shared" si="8"/>
        <v>no</v>
      </c>
      <c r="N70" t="s">
        <v>1444</v>
      </c>
      <c r="O70" t="s">
        <v>1444</v>
      </c>
    </row>
    <row r="71" spans="1:17" hidden="1" x14ac:dyDescent="0.25">
      <c r="A71" t="s">
        <v>53</v>
      </c>
      <c r="B71" s="8">
        <f t="shared" si="9"/>
        <v>39</v>
      </c>
      <c r="C71" s="2">
        <v>2.7556505598891445</v>
      </c>
      <c r="D71">
        <f>VLOOKUP(A71,[1]Library_Genotypes_unfiltered_27!$A:$G,6,FALSE)</f>
        <v>99.26</v>
      </c>
      <c r="E71">
        <f>VLOOKUP(A71,[1]Library_Genotypes_unfiltered_27!$A:$G,7,FALSE)</f>
        <v>0.57999999999999996</v>
      </c>
      <c r="F71" s="1" t="str">
        <f t="shared" si="10"/>
        <v>070</v>
      </c>
      <c r="G71" s="3">
        <v>42640</v>
      </c>
      <c r="H71" s="3" t="s">
        <v>1425</v>
      </c>
      <c r="I71" s="1">
        <v>147.4</v>
      </c>
      <c r="J71" s="3" t="str">
        <f t="shared" si="7"/>
        <v>Sep 27</v>
      </c>
      <c r="K71" s="1">
        <f t="shared" si="11"/>
        <v>35.244633600000007</v>
      </c>
      <c r="L71" s="1" t="str">
        <f t="shared" si="12"/>
        <v>Sep 27 35.24</v>
      </c>
      <c r="M71" t="str">
        <f t="shared" si="8"/>
        <v>yes</v>
      </c>
      <c r="N71" t="s">
        <v>1443</v>
      </c>
      <c r="O71" t="str">
        <f>VLOOKUP(A71,'[2]genotype table (dups removed)'!$TS$3:$TV$419,4,FALSE)</f>
        <v>Homozygous Spring</v>
      </c>
      <c r="Q71" t="s">
        <v>6</v>
      </c>
    </row>
    <row r="72" spans="1:17" hidden="1" x14ac:dyDescent="0.25">
      <c r="A72" t="s">
        <v>54</v>
      </c>
      <c r="B72" s="8">
        <f t="shared" si="9"/>
        <v>39</v>
      </c>
      <c r="C72" s="2">
        <v>11.235090225193908</v>
      </c>
      <c r="D72">
        <f>VLOOKUP(A72,[1]Library_Genotypes_unfiltered_27!$A:$G,6,FALSE)</f>
        <v>92.62</v>
      </c>
      <c r="E72">
        <f>VLOOKUP(A72,[1]Library_Genotypes_unfiltered_27!$A:$G,7,FALSE)</f>
        <v>3.12</v>
      </c>
      <c r="F72" s="1" t="str">
        <f t="shared" si="10"/>
        <v>071</v>
      </c>
      <c r="G72" s="3">
        <v>42640</v>
      </c>
      <c r="H72" s="3" t="s">
        <v>1425</v>
      </c>
      <c r="I72" s="1">
        <v>147.4</v>
      </c>
      <c r="J72" s="3" t="str">
        <f t="shared" si="7"/>
        <v>Sep 27</v>
      </c>
      <c r="K72" s="1">
        <f t="shared" si="11"/>
        <v>35.244633600000007</v>
      </c>
      <c r="L72" s="1" t="str">
        <f t="shared" si="12"/>
        <v>Sep 27 35.24</v>
      </c>
      <c r="M72" t="str">
        <f t="shared" si="8"/>
        <v>no</v>
      </c>
      <c r="N72" t="s">
        <v>1443</v>
      </c>
      <c r="O72" t="s">
        <v>1443</v>
      </c>
    </row>
    <row r="73" spans="1:17" hidden="1" x14ac:dyDescent="0.25">
      <c r="A73" t="s">
        <v>55</v>
      </c>
      <c r="B73" s="8">
        <f t="shared" si="9"/>
        <v>39</v>
      </c>
      <c r="C73" s="2">
        <v>7.7373734569731623</v>
      </c>
      <c r="D73">
        <f>VLOOKUP(A73,[1]Library_Genotypes_unfiltered_27!$A:$G,6,FALSE)</f>
        <v>99.26</v>
      </c>
      <c r="E73">
        <f>VLOOKUP(A73,[1]Library_Genotypes_unfiltered_27!$A:$G,7,FALSE)</f>
        <v>0.56999999999999995</v>
      </c>
      <c r="F73" s="1" t="str">
        <f t="shared" si="10"/>
        <v>072</v>
      </c>
      <c r="G73" s="3">
        <v>42640</v>
      </c>
      <c r="H73" s="3" t="s">
        <v>1425</v>
      </c>
      <c r="I73" s="1">
        <v>147.4</v>
      </c>
      <c r="J73" s="3" t="str">
        <f t="shared" si="7"/>
        <v>Sep 27</v>
      </c>
      <c r="K73" s="1">
        <f t="shared" si="11"/>
        <v>35.244633600000007</v>
      </c>
      <c r="L73" s="1" t="str">
        <f t="shared" si="12"/>
        <v>Sep 27 35.24</v>
      </c>
      <c r="M73" t="str">
        <f t="shared" si="8"/>
        <v>yes</v>
      </c>
      <c r="N73" t="s">
        <v>1443</v>
      </c>
      <c r="O73" t="str">
        <f>VLOOKUP(A73,'[2]genotype table (dups removed)'!$TS$3:$TV$419,4,FALSE)</f>
        <v>Homozygous Spring</v>
      </c>
      <c r="Q73" t="s">
        <v>5</v>
      </c>
    </row>
    <row r="74" spans="1:17" hidden="1" x14ac:dyDescent="0.25">
      <c r="A74" t="s">
        <v>56</v>
      </c>
      <c r="B74" s="8">
        <f t="shared" si="9"/>
        <v>39</v>
      </c>
      <c r="C74" s="2">
        <v>4.1336652715336077</v>
      </c>
      <c r="D74">
        <f>VLOOKUP(A74,[1]Library_Genotypes_unfiltered_27!$A:$G,6,FALSE)</f>
        <v>93.73</v>
      </c>
      <c r="E74">
        <f>VLOOKUP(A74,[1]Library_Genotypes_unfiltered_27!$A:$G,7,FALSE)</f>
        <v>2.61</v>
      </c>
      <c r="F74" s="1" t="str">
        <f t="shared" si="10"/>
        <v>073</v>
      </c>
      <c r="G74" s="3">
        <v>42640</v>
      </c>
      <c r="H74" s="3" t="s">
        <v>1425</v>
      </c>
      <c r="I74" s="1">
        <v>147.4</v>
      </c>
      <c r="J74" s="3" t="str">
        <f t="shared" si="7"/>
        <v>Sep 27</v>
      </c>
      <c r="K74" s="1">
        <f t="shared" si="11"/>
        <v>35.244633600000007</v>
      </c>
      <c r="L74" s="1" t="str">
        <f t="shared" si="12"/>
        <v>Sep 27 35.24</v>
      </c>
      <c r="M74" t="str">
        <f t="shared" si="8"/>
        <v>no</v>
      </c>
      <c r="N74" t="s">
        <v>1443</v>
      </c>
      <c r="O74" t="s">
        <v>1443</v>
      </c>
    </row>
    <row r="75" spans="1:17" hidden="1" x14ac:dyDescent="0.25">
      <c r="A75" t="s">
        <v>1285</v>
      </c>
      <c r="B75" s="8">
        <f t="shared" si="9"/>
        <v>39</v>
      </c>
      <c r="D75">
        <f>VLOOKUP(A75,[1]Library_Genotypes_unfiltered_27!$A:$G,6,FALSE)</f>
        <v>14.39</v>
      </c>
      <c r="E75">
        <f>VLOOKUP(A75,[1]Library_Genotypes_unfiltered_27!$A:$G,7,FALSE)</f>
        <v>9.48</v>
      </c>
      <c r="F75" s="1" t="str">
        <f t="shared" si="10"/>
        <v>074</v>
      </c>
      <c r="G75" s="3">
        <v>42640</v>
      </c>
      <c r="H75" s="3" t="s">
        <v>1426</v>
      </c>
      <c r="I75" s="1">
        <v>150</v>
      </c>
      <c r="J75" s="3" t="str">
        <f t="shared" si="7"/>
        <v>Sep 27</v>
      </c>
      <c r="K75" s="1">
        <f t="shared" si="11"/>
        <v>39.428927999999999</v>
      </c>
      <c r="L75" s="1" t="str">
        <f t="shared" si="12"/>
        <v>Sep 27 39.43</v>
      </c>
      <c r="M75" t="str">
        <f t="shared" si="8"/>
        <v>no</v>
      </c>
      <c r="N75" t="s">
        <v>1443</v>
      </c>
      <c r="O75" t="s">
        <v>1443</v>
      </c>
    </row>
    <row r="76" spans="1:17" hidden="1" x14ac:dyDescent="0.25">
      <c r="A76" t="s">
        <v>1286</v>
      </c>
      <c r="B76" s="8">
        <f t="shared" si="9"/>
        <v>39</v>
      </c>
      <c r="D76">
        <f>VLOOKUP(A76,[1]Library_Genotypes_unfiltered_27!$A:$G,6,FALSE)</f>
        <v>24.72</v>
      </c>
      <c r="E76">
        <f>VLOOKUP(A76,[1]Library_Genotypes_unfiltered_27!$A:$G,7,FALSE)</f>
        <v>11.6</v>
      </c>
      <c r="F76" s="1" t="str">
        <f t="shared" si="10"/>
        <v>075</v>
      </c>
      <c r="G76" s="3">
        <v>42640</v>
      </c>
      <c r="H76" s="3" t="s">
        <v>1426</v>
      </c>
      <c r="I76" s="1">
        <v>150</v>
      </c>
      <c r="J76" s="3" t="str">
        <f t="shared" si="7"/>
        <v>Sep 27</v>
      </c>
      <c r="K76" s="1">
        <f t="shared" si="11"/>
        <v>39.428927999999999</v>
      </c>
      <c r="L76" s="1" t="str">
        <f t="shared" si="12"/>
        <v>Sep 27 39.43</v>
      </c>
      <c r="M76" t="str">
        <f t="shared" si="8"/>
        <v>no</v>
      </c>
      <c r="N76" t="s">
        <v>1443</v>
      </c>
      <c r="O76" t="s">
        <v>1443</v>
      </c>
    </row>
    <row r="77" spans="1:17" hidden="1" x14ac:dyDescent="0.25">
      <c r="A77" t="s">
        <v>57</v>
      </c>
      <c r="B77" s="8">
        <f t="shared" si="9"/>
        <v>39</v>
      </c>
      <c r="C77" s="2">
        <v>30.313545324579785</v>
      </c>
      <c r="D77">
        <f>VLOOKUP(A77,[1]Library_Genotypes_unfiltered_27!$A:$G,6,FALSE)</f>
        <v>99.26</v>
      </c>
      <c r="E77">
        <f>VLOOKUP(A77,[1]Library_Genotypes_unfiltered_27!$A:$G,7,FALSE)</f>
        <v>0.23</v>
      </c>
      <c r="F77" s="1" t="str">
        <f t="shared" si="10"/>
        <v>076</v>
      </c>
      <c r="G77" s="3">
        <v>42640</v>
      </c>
      <c r="H77" s="3" t="s">
        <v>1426</v>
      </c>
      <c r="I77" s="1">
        <v>150</v>
      </c>
      <c r="J77" s="3" t="str">
        <f t="shared" si="7"/>
        <v>Sep 27</v>
      </c>
      <c r="K77" s="1">
        <f t="shared" si="11"/>
        <v>39.428927999999999</v>
      </c>
      <c r="L77" s="1" t="str">
        <f t="shared" si="12"/>
        <v>Sep 27 39.43</v>
      </c>
      <c r="M77" t="str">
        <f t="shared" si="8"/>
        <v>yes</v>
      </c>
      <c r="N77" t="s">
        <v>1443</v>
      </c>
      <c r="O77" t="str">
        <f>VLOOKUP(A77,'[2]genotype table (dups removed)'!$TS$3:$TV$419,4,FALSE)</f>
        <v>Homozygous Spring</v>
      </c>
      <c r="Q77" t="s">
        <v>6</v>
      </c>
    </row>
    <row r="78" spans="1:17" hidden="1" x14ac:dyDescent="0.25">
      <c r="A78" t="s">
        <v>58</v>
      </c>
      <c r="B78" s="8">
        <f t="shared" si="9"/>
        <v>39</v>
      </c>
      <c r="C78" s="2">
        <v>5.6175451125969538</v>
      </c>
      <c r="D78">
        <f>VLOOKUP(A78,[1]Library_Genotypes_unfiltered_27!$A:$G,6,FALSE)</f>
        <v>0</v>
      </c>
      <c r="E78">
        <f>VLOOKUP(A78,[1]Library_Genotypes_unfiltered_27!$A:$G,7,FALSE)</f>
        <v>0</v>
      </c>
      <c r="F78" s="1" t="str">
        <f t="shared" si="10"/>
        <v>077</v>
      </c>
      <c r="G78" s="3">
        <v>42640</v>
      </c>
      <c r="H78" s="3" t="s">
        <v>1426</v>
      </c>
      <c r="I78" s="1">
        <v>150</v>
      </c>
      <c r="J78" s="3" t="str">
        <f t="shared" si="7"/>
        <v>Sep 27</v>
      </c>
      <c r="K78" s="1">
        <f t="shared" si="11"/>
        <v>39.428927999999999</v>
      </c>
      <c r="L78" s="1" t="str">
        <f t="shared" si="12"/>
        <v>Sep 27 39.43</v>
      </c>
      <c r="M78" t="str">
        <f t="shared" si="8"/>
        <v>no</v>
      </c>
      <c r="O78" t="str">
        <f>VLOOKUP(A78,'[3]Sample Master'!$B$6:$P$289,15,FALSE)</f>
        <v/>
      </c>
    </row>
    <row r="79" spans="1:17" hidden="1" x14ac:dyDescent="0.25">
      <c r="A79" t="s">
        <v>59</v>
      </c>
      <c r="B79" s="8">
        <f t="shared" si="9"/>
        <v>39</v>
      </c>
      <c r="C79" s="2">
        <v>7.8433648741919724</v>
      </c>
      <c r="D79">
        <f>VLOOKUP(A79,[1]Library_Genotypes_unfiltered_27!$A:$G,6,FALSE)</f>
        <v>99.26</v>
      </c>
      <c r="E79">
        <f>VLOOKUP(A79,[1]Library_Genotypes_unfiltered_27!$A:$G,7,FALSE)</f>
        <v>0.22</v>
      </c>
      <c r="F79" s="1" t="str">
        <f t="shared" si="10"/>
        <v>078</v>
      </c>
      <c r="G79" s="3">
        <v>42640</v>
      </c>
      <c r="H79" s="3" t="s">
        <v>1426</v>
      </c>
      <c r="I79" s="1">
        <v>150</v>
      </c>
      <c r="J79" s="3" t="str">
        <f t="shared" si="7"/>
        <v>Sep 27</v>
      </c>
      <c r="K79" s="1">
        <f t="shared" si="11"/>
        <v>39.428927999999999</v>
      </c>
      <c r="L79" s="1" t="str">
        <f t="shared" si="12"/>
        <v>Sep 27 39.43</v>
      </c>
      <c r="M79" t="str">
        <f t="shared" si="8"/>
        <v>yes</v>
      </c>
      <c r="N79" t="s">
        <v>1443</v>
      </c>
      <c r="O79" t="str">
        <f>VLOOKUP(A79,'[2]genotype table (dups removed)'!$TS$3:$TV$419,4,FALSE)</f>
        <v>Homozygous Spring</v>
      </c>
      <c r="Q79" t="s">
        <v>6</v>
      </c>
    </row>
    <row r="80" spans="1:17" hidden="1" x14ac:dyDescent="0.25">
      <c r="A80" t="s">
        <v>60</v>
      </c>
      <c r="B80" s="8">
        <f t="shared" si="9"/>
        <v>39</v>
      </c>
      <c r="C80" s="2">
        <v>1.1659055894069148</v>
      </c>
      <c r="D80">
        <f>VLOOKUP(A80,[1]Library_Genotypes_unfiltered_27!$A:$G,6,FALSE)</f>
        <v>14.39</v>
      </c>
      <c r="E80">
        <f>VLOOKUP(A80,[1]Library_Genotypes_unfiltered_27!$A:$G,7,FALSE)</f>
        <v>5.0999999999999996</v>
      </c>
      <c r="F80" s="1" t="str">
        <f t="shared" si="10"/>
        <v>079</v>
      </c>
      <c r="G80" s="3">
        <v>42640</v>
      </c>
      <c r="H80" s="3" t="s">
        <v>1426</v>
      </c>
      <c r="I80" s="1">
        <v>150</v>
      </c>
      <c r="J80" s="3" t="str">
        <f t="shared" si="7"/>
        <v>Sep 27</v>
      </c>
      <c r="K80" s="1">
        <f t="shared" si="11"/>
        <v>39.428927999999999</v>
      </c>
      <c r="L80" s="1" t="str">
        <f t="shared" si="12"/>
        <v>Sep 27 39.43</v>
      </c>
      <c r="M80" t="str">
        <f t="shared" si="8"/>
        <v>no</v>
      </c>
      <c r="N80" t="s">
        <v>1443</v>
      </c>
      <c r="O80" t="s">
        <v>1443</v>
      </c>
    </row>
    <row r="81" spans="1:17" hidden="1" x14ac:dyDescent="0.25">
      <c r="A81" t="s">
        <v>61</v>
      </c>
      <c r="B81" s="8">
        <f t="shared" si="9"/>
        <v>39</v>
      </c>
      <c r="C81" s="2">
        <v>0.42396566887524184</v>
      </c>
      <c r="D81">
        <f>VLOOKUP(A81,[1]Library_Genotypes_unfiltered_27!$A:$G,6,FALSE)</f>
        <v>90.04</v>
      </c>
      <c r="E81">
        <f>VLOOKUP(A81,[1]Library_Genotypes_unfiltered_27!$A:$G,7,FALSE)</f>
        <v>1.22</v>
      </c>
      <c r="F81" s="1" t="str">
        <f t="shared" si="10"/>
        <v>080</v>
      </c>
      <c r="G81" s="3">
        <v>42640</v>
      </c>
      <c r="H81" s="3" t="s">
        <v>1426</v>
      </c>
      <c r="I81" s="1">
        <v>150</v>
      </c>
      <c r="J81" s="3" t="str">
        <f t="shared" si="7"/>
        <v>Sep 27</v>
      </c>
      <c r="K81" s="1">
        <f t="shared" si="11"/>
        <v>39.428927999999999</v>
      </c>
      <c r="L81" s="1" t="str">
        <f t="shared" si="12"/>
        <v>Sep 27 39.43</v>
      </c>
      <c r="M81" t="str">
        <f t="shared" si="8"/>
        <v>yes</v>
      </c>
      <c r="N81" t="s">
        <v>1444</v>
      </c>
      <c r="O81" t="s">
        <v>1444</v>
      </c>
      <c r="Q81" t="s">
        <v>5</v>
      </c>
    </row>
    <row r="82" spans="1:17" hidden="1" x14ac:dyDescent="0.25">
      <c r="A82" t="s">
        <v>62</v>
      </c>
      <c r="B82" s="8">
        <f t="shared" si="9"/>
        <v>39</v>
      </c>
      <c r="C82" s="2">
        <v>0.63594850331286268</v>
      </c>
      <c r="D82">
        <f>VLOOKUP(A82,[1]Library_Genotypes_unfiltered_27!$A:$G,6,FALSE)</f>
        <v>86.35</v>
      </c>
      <c r="E82">
        <f>VLOOKUP(A82,[1]Library_Genotypes_unfiltered_27!$A:$G,7,FALSE)</f>
        <v>3.67</v>
      </c>
      <c r="F82" s="1" t="str">
        <f t="shared" si="10"/>
        <v>081</v>
      </c>
      <c r="G82" s="3">
        <v>42640</v>
      </c>
      <c r="H82" s="3" t="s">
        <v>1426</v>
      </c>
      <c r="I82" s="1">
        <v>150</v>
      </c>
      <c r="J82" s="3" t="str">
        <f t="shared" si="7"/>
        <v>Sep 27</v>
      </c>
      <c r="K82" s="1">
        <f t="shared" si="11"/>
        <v>39.428927999999999</v>
      </c>
      <c r="L82" s="1" t="str">
        <f t="shared" si="12"/>
        <v>Sep 27 39.43</v>
      </c>
      <c r="M82" t="str">
        <f t="shared" si="8"/>
        <v>no</v>
      </c>
      <c r="O82" t="str">
        <f>VLOOKUP(A82,'[3]Sample Master'!$B$6:$P$289,15,FALSE)</f>
        <v/>
      </c>
    </row>
    <row r="83" spans="1:17" hidden="1" x14ac:dyDescent="0.25">
      <c r="A83" t="s">
        <v>63</v>
      </c>
      <c r="B83" s="8">
        <f t="shared" si="9"/>
        <v>39</v>
      </c>
      <c r="C83" s="2">
        <v>1.5898712582821568</v>
      </c>
      <c r="D83">
        <f>VLOOKUP(A83,[1]Library_Genotypes_unfiltered_27!$A:$G,6,FALSE)</f>
        <v>0.37</v>
      </c>
      <c r="E83">
        <f>VLOOKUP(A83,[1]Library_Genotypes_unfiltered_27!$A:$G,7,FALSE)</f>
        <v>9.09</v>
      </c>
      <c r="F83" s="1" t="str">
        <f t="shared" si="10"/>
        <v>082</v>
      </c>
      <c r="G83" s="3">
        <v>42640</v>
      </c>
      <c r="H83" s="3" t="s">
        <v>1426</v>
      </c>
      <c r="I83" s="1">
        <v>150</v>
      </c>
      <c r="J83" s="3" t="str">
        <f t="shared" si="7"/>
        <v>Sep 27</v>
      </c>
      <c r="K83" s="1">
        <f t="shared" si="11"/>
        <v>39.428927999999999</v>
      </c>
      <c r="L83" s="1" t="str">
        <f t="shared" si="12"/>
        <v>Sep 27 39.43</v>
      </c>
      <c r="M83" t="str">
        <f t="shared" si="8"/>
        <v>no</v>
      </c>
      <c r="N83" t="s">
        <v>1443</v>
      </c>
      <c r="O83" t="s">
        <v>1443</v>
      </c>
    </row>
    <row r="84" spans="1:17" hidden="1" x14ac:dyDescent="0.25">
      <c r="A84" t="s">
        <v>64</v>
      </c>
      <c r="B84" s="8">
        <f t="shared" si="9"/>
        <v>39</v>
      </c>
      <c r="C84" s="2">
        <v>0.84793133775048368</v>
      </c>
      <c r="D84">
        <f>VLOOKUP(A84,[1]Library_Genotypes_unfiltered_27!$A:$G,6,FALSE)</f>
        <v>9.23</v>
      </c>
      <c r="E84">
        <f>VLOOKUP(A84,[1]Library_Genotypes_unfiltered_27!$A:$G,7,FALSE)</f>
        <v>7.43</v>
      </c>
      <c r="F84" s="1" t="str">
        <f t="shared" si="10"/>
        <v>083</v>
      </c>
      <c r="G84" s="3">
        <v>42640</v>
      </c>
      <c r="H84" s="3" t="s">
        <v>1426</v>
      </c>
      <c r="I84" s="1">
        <v>150</v>
      </c>
      <c r="J84" s="3" t="str">
        <f t="shared" si="7"/>
        <v>Sep 27</v>
      </c>
      <c r="K84" s="1">
        <f t="shared" si="11"/>
        <v>39.428927999999999</v>
      </c>
      <c r="L84" s="1" t="str">
        <f t="shared" si="12"/>
        <v>Sep 27 39.43</v>
      </c>
      <c r="M84" t="str">
        <f t="shared" si="8"/>
        <v>no</v>
      </c>
      <c r="N84" t="s">
        <v>1443</v>
      </c>
      <c r="O84" t="s">
        <v>1443</v>
      </c>
    </row>
    <row r="85" spans="1:17" hidden="1" x14ac:dyDescent="0.25">
      <c r="A85" t="s">
        <v>65</v>
      </c>
      <c r="B85" s="8">
        <f t="shared" si="9"/>
        <v>39</v>
      </c>
      <c r="C85" s="2">
        <v>1.9078455099385878</v>
      </c>
      <c r="D85">
        <f>VLOOKUP(A85,[1]Library_Genotypes_unfiltered_27!$A:$G,6,FALSE)</f>
        <v>96.31</v>
      </c>
      <c r="E85">
        <f>VLOOKUP(A85,[1]Library_Genotypes_unfiltered_27!$A:$G,7,FALSE)</f>
        <v>1.08</v>
      </c>
      <c r="F85" s="1" t="str">
        <f t="shared" si="10"/>
        <v>084</v>
      </c>
      <c r="G85" s="3">
        <v>42640</v>
      </c>
      <c r="H85" s="3" t="s">
        <v>1426</v>
      </c>
      <c r="I85" s="1">
        <v>150</v>
      </c>
      <c r="J85" s="3" t="str">
        <f t="shared" si="7"/>
        <v>Sep 27</v>
      </c>
      <c r="K85" s="1">
        <f t="shared" si="11"/>
        <v>39.428927999999999</v>
      </c>
      <c r="L85" s="1" t="str">
        <f t="shared" si="12"/>
        <v>Sep 27 39.43</v>
      </c>
      <c r="M85" t="str">
        <f t="shared" si="8"/>
        <v>yes</v>
      </c>
      <c r="N85" t="s">
        <v>1443</v>
      </c>
      <c r="O85" t="str">
        <f>VLOOKUP(A85,'[2]genotype table (dups removed)'!$TS$3:$TV$419,4,FALSE)</f>
        <v>Homozygous Spring</v>
      </c>
      <c r="Q85" t="s">
        <v>6</v>
      </c>
    </row>
    <row r="86" spans="1:17" hidden="1" x14ac:dyDescent="0.25">
      <c r="A86" t="s">
        <v>66</v>
      </c>
      <c r="B86" s="8">
        <f t="shared" si="9"/>
        <v>39</v>
      </c>
      <c r="C86" s="2">
        <v>2.2258197615950195</v>
      </c>
      <c r="D86">
        <f>VLOOKUP(A86,[1]Library_Genotypes_unfiltered_27!$A:$G,6,FALSE)</f>
        <v>98.89</v>
      </c>
      <c r="E86">
        <f>VLOOKUP(A86,[1]Library_Genotypes_unfiltered_27!$A:$G,7,FALSE)</f>
        <v>0.34</v>
      </c>
      <c r="F86" s="1" t="str">
        <f t="shared" si="10"/>
        <v>085</v>
      </c>
      <c r="G86" s="3">
        <v>42640</v>
      </c>
      <c r="H86" s="3" t="s">
        <v>1426</v>
      </c>
      <c r="I86" s="1">
        <v>150</v>
      </c>
      <c r="J86" s="3" t="str">
        <f t="shared" si="7"/>
        <v>Sep 27</v>
      </c>
      <c r="K86" s="1">
        <f t="shared" si="11"/>
        <v>39.428927999999999</v>
      </c>
      <c r="L86" s="1" t="str">
        <f t="shared" si="12"/>
        <v>Sep 27 39.43</v>
      </c>
      <c r="M86" t="str">
        <f t="shared" si="8"/>
        <v>yes</v>
      </c>
      <c r="N86" t="s">
        <v>1443</v>
      </c>
      <c r="O86" t="str">
        <f>VLOOKUP(A86,'[2]genotype table (dups removed)'!$TS$3:$TV$419,4,FALSE)</f>
        <v>Homozygous Spring</v>
      </c>
      <c r="Q86" t="s">
        <v>5</v>
      </c>
    </row>
    <row r="87" spans="1:17" hidden="1" x14ac:dyDescent="0.25">
      <c r="A87" t="s">
        <v>67</v>
      </c>
      <c r="B87" s="8">
        <f t="shared" si="9"/>
        <v>39</v>
      </c>
      <c r="C87" s="2">
        <v>40.382729960366781</v>
      </c>
      <c r="D87">
        <f>VLOOKUP(A87,[1]Library_Genotypes_unfiltered_27!$A:$G,6,FALSE)</f>
        <v>98.89</v>
      </c>
      <c r="E87">
        <f>VLOOKUP(A87,[1]Library_Genotypes_unfiltered_27!$A:$G,7,FALSE)</f>
        <v>0.43</v>
      </c>
      <c r="F87" s="1" t="str">
        <f t="shared" si="10"/>
        <v>086</v>
      </c>
      <c r="G87" s="3">
        <v>42640</v>
      </c>
      <c r="H87" s="3" t="s">
        <v>1425</v>
      </c>
      <c r="I87" s="1">
        <v>147.4</v>
      </c>
      <c r="J87" s="3" t="str">
        <f t="shared" si="7"/>
        <v>Sep 27</v>
      </c>
      <c r="K87" s="1">
        <f t="shared" si="11"/>
        <v>35.244633600000007</v>
      </c>
      <c r="L87" s="1" t="str">
        <f t="shared" si="12"/>
        <v>Sep 27 35.24</v>
      </c>
      <c r="M87" t="str">
        <f t="shared" si="8"/>
        <v>yes</v>
      </c>
      <c r="N87" t="s">
        <v>1443</v>
      </c>
      <c r="O87" t="str">
        <f>VLOOKUP(A87,'[2]genotype table (dups removed)'!$TS$3:$TV$419,4,FALSE)</f>
        <v>Homozygous Spring</v>
      </c>
      <c r="Q87" t="s">
        <v>6</v>
      </c>
    </row>
    <row r="88" spans="1:17" hidden="1" x14ac:dyDescent="0.25">
      <c r="A88" t="s">
        <v>68</v>
      </c>
      <c r="B88" s="8">
        <f t="shared" si="9"/>
        <v>39</v>
      </c>
      <c r="C88" s="2">
        <v>5.8295279470345749</v>
      </c>
      <c r="D88">
        <f>VLOOKUP(A88,[1]Library_Genotypes_unfiltered_27!$A:$G,6,FALSE)</f>
        <v>99.63</v>
      </c>
      <c r="E88">
        <f>VLOOKUP(A88,[1]Library_Genotypes_unfiltered_27!$A:$G,7,FALSE)</f>
        <v>0.33</v>
      </c>
      <c r="F88" s="1" t="str">
        <f t="shared" si="10"/>
        <v>087</v>
      </c>
      <c r="G88" s="3">
        <v>42640</v>
      </c>
      <c r="H88" s="3" t="s">
        <v>1425</v>
      </c>
      <c r="I88" s="1">
        <v>147.4</v>
      </c>
      <c r="J88" s="3" t="str">
        <f t="shared" si="7"/>
        <v>Sep 27</v>
      </c>
      <c r="K88" s="1">
        <f t="shared" si="11"/>
        <v>35.244633600000007</v>
      </c>
      <c r="L88" s="1" t="str">
        <f t="shared" si="12"/>
        <v>Sep 27 35.24</v>
      </c>
      <c r="M88" t="str">
        <f t="shared" si="8"/>
        <v>yes</v>
      </c>
      <c r="N88" t="s">
        <v>1443</v>
      </c>
      <c r="O88" t="str">
        <f>VLOOKUP(A88,'[2]genotype table (dups removed)'!$TS$3:$TV$419,4,FALSE)</f>
        <v>Homozygous Spring</v>
      </c>
      <c r="Q88" t="s">
        <v>6</v>
      </c>
    </row>
    <row r="89" spans="1:17" hidden="1" x14ac:dyDescent="0.25">
      <c r="A89" t="s">
        <v>1287</v>
      </c>
      <c r="B89" s="8">
        <f t="shared" si="9"/>
        <v>39</v>
      </c>
      <c r="D89">
        <f>VLOOKUP(A89,[1]Library_Genotypes_unfiltered_27!$A:$G,6,FALSE)</f>
        <v>10.33</v>
      </c>
      <c r="E89">
        <f>VLOOKUP(A89,[1]Library_Genotypes_unfiltered_27!$A:$G,7,FALSE)</f>
        <v>10.59</v>
      </c>
      <c r="F89" s="1" t="str">
        <f t="shared" si="10"/>
        <v>088</v>
      </c>
      <c r="G89" s="3">
        <v>42641</v>
      </c>
      <c r="H89" s="3" t="s">
        <v>1427</v>
      </c>
      <c r="I89" s="1">
        <v>144.19999999999999</v>
      </c>
      <c r="J89" s="3" t="str">
        <f t="shared" si="7"/>
        <v>Sep 28</v>
      </c>
      <c r="K89" s="1">
        <f t="shared" si="11"/>
        <v>30.094732799999981</v>
      </c>
      <c r="L89" s="1" t="str">
        <f t="shared" si="12"/>
        <v>Sep 28 30.09</v>
      </c>
      <c r="M89" t="str">
        <f t="shared" si="8"/>
        <v>no</v>
      </c>
      <c r="N89" t="s">
        <v>1443</v>
      </c>
      <c r="O89" t="str">
        <f>VLOOKUP(A89,'[3]Sample Master'!$B$6:$P$289,15,FALSE)</f>
        <v/>
      </c>
    </row>
    <row r="90" spans="1:17" hidden="1" x14ac:dyDescent="0.25">
      <c r="A90" t="s">
        <v>1296</v>
      </c>
      <c r="B90" s="8">
        <f t="shared" si="9"/>
        <v>39</v>
      </c>
      <c r="D90">
        <f>VLOOKUP(A90,[1]Library_Genotypes_unfiltered_27!$A:$G,6,FALSE)</f>
        <v>53.87</v>
      </c>
      <c r="E90">
        <f>VLOOKUP(A90,[1]Library_Genotypes_unfiltered_27!$A:$G,7,FALSE)</f>
        <v>7.98</v>
      </c>
      <c r="F90" s="1" t="str">
        <f t="shared" si="10"/>
        <v>089</v>
      </c>
      <c r="G90" s="3">
        <v>42641</v>
      </c>
      <c r="H90" s="3" t="s">
        <v>1427</v>
      </c>
      <c r="I90" s="1">
        <v>144.19999999999999</v>
      </c>
      <c r="J90" s="3" t="str">
        <f t="shared" si="7"/>
        <v>Sep 28</v>
      </c>
      <c r="K90" s="1">
        <f t="shared" si="11"/>
        <v>30.094732799999981</v>
      </c>
      <c r="L90" s="1" t="str">
        <f t="shared" si="12"/>
        <v>Sep 28 30.09</v>
      </c>
      <c r="M90" t="str">
        <f t="shared" si="8"/>
        <v>no</v>
      </c>
      <c r="N90" t="s">
        <v>1443</v>
      </c>
      <c r="O90" t="s">
        <v>1443</v>
      </c>
    </row>
    <row r="91" spans="1:17" hidden="1" x14ac:dyDescent="0.25">
      <c r="A91" t="s">
        <v>69</v>
      </c>
      <c r="B91" s="8">
        <f t="shared" si="9"/>
        <v>39</v>
      </c>
      <c r="C91" s="2">
        <v>1.2124862463512234</v>
      </c>
      <c r="D91">
        <f>VLOOKUP(A91,[1]Library_Genotypes_unfiltered_27!$A:$G,6,FALSE)</f>
        <v>79.7</v>
      </c>
      <c r="E91">
        <f>VLOOKUP(A91,[1]Library_Genotypes_unfiltered_27!$A:$G,7,FALSE)</f>
        <v>5.25</v>
      </c>
      <c r="F91" s="1" t="str">
        <f t="shared" si="10"/>
        <v>090</v>
      </c>
      <c r="G91" s="3">
        <v>42641</v>
      </c>
      <c r="H91" s="3" t="s">
        <v>1427</v>
      </c>
      <c r="I91" s="1">
        <v>144.19999999999999</v>
      </c>
      <c r="J91" s="3" t="str">
        <f t="shared" si="7"/>
        <v>Sep 28</v>
      </c>
      <c r="K91" s="1">
        <f t="shared" si="11"/>
        <v>30.094732799999981</v>
      </c>
      <c r="L91" s="1" t="str">
        <f t="shared" si="12"/>
        <v>Sep 28 30.09</v>
      </c>
      <c r="M91" t="str">
        <f t="shared" si="8"/>
        <v>no</v>
      </c>
      <c r="N91" t="s">
        <v>1443</v>
      </c>
      <c r="O91" t="s">
        <v>1443</v>
      </c>
      <c r="Q91" t="s">
        <v>6</v>
      </c>
    </row>
    <row r="92" spans="1:17" hidden="1" x14ac:dyDescent="0.25">
      <c r="A92" t="s">
        <v>70</v>
      </c>
      <c r="B92" s="8">
        <f t="shared" si="9"/>
        <v>39</v>
      </c>
      <c r="C92" s="2">
        <v>1.9078455099385878</v>
      </c>
      <c r="D92">
        <f>VLOOKUP(A92,[1]Library_Genotypes_unfiltered_27!$A:$G,6,FALSE)</f>
        <v>65.31</v>
      </c>
      <c r="E92">
        <f>VLOOKUP(A92,[1]Library_Genotypes_unfiltered_27!$A:$G,7,FALSE)</f>
        <v>7.06</v>
      </c>
      <c r="F92" s="1" t="str">
        <f t="shared" si="10"/>
        <v>091</v>
      </c>
      <c r="G92" s="3">
        <v>42641</v>
      </c>
      <c r="H92" s="3" t="s">
        <v>1427</v>
      </c>
      <c r="I92" s="1">
        <v>144.19999999999999</v>
      </c>
      <c r="J92" s="3" t="str">
        <f t="shared" si="7"/>
        <v>Sep 28</v>
      </c>
      <c r="K92" s="1">
        <f t="shared" si="11"/>
        <v>30.094732799999981</v>
      </c>
      <c r="L92" s="1" t="str">
        <f t="shared" si="12"/>
        <v>Sep 28 30.09</v>
      </c>
      <c r="M92" t="str">
        <f t="shared" si="8"/>
        <v>no</v>
      </c>
      <c r="N92" t="s">
        <v>1443</v>
      </c>
      <c r="O92" t="s">
        <v>1444</v>
      </c>
    </row>
    <row r="93" spans="1:17" hidden="1" x14ac:dyDescent="0.25">
      <c r="A93" t="s">
        <v>71</v>
      </c>
      <c r="B93" s="8">
        <f t="shared" si="9"/>
        <v>39</v>
      </c>
      <c r="C93" s="2">
        <v>2.5437940132514507</v>
      </c>
      <c r="D93">
        <f>VLOOKUP(A93,[1]Library_Genotypes_unfiltered_27!$A:$G,6,FALSE)</f>
        <v>92.25</v>
      </c>
      <c r="E93">
        <f>VLOOKUP(A93,[1]Library_Genotypes_unfiltered_27!$A:$G,7,FALSE)</f>
        <v>1.89</v>
      </c>
      <c r="F93" s="1" t="str">
        <f t="shared" si="10"/>
        <v>092</v>
      </c>
      <c r="G93" s="3">
        <v>42641</v>
      </c>
      <c r="H93" s="3" t="s">
        <v>1427</v>
      </c>
      <c r="I93" s="1">
        <v>144.19999999999999</v>
      </c>
      <c r="J93" s="3" t="str">
        <f t="shared" si="7"/>
        <v>Sep 28</v>
      </c>
      <c r="K93" s="1">
        <f t="shared" si="11"/>
        <v>30.094732799999981</v>
      </c>
      <c r="L93" s="1" t="str">
        <f t="shared" si="12"/>
        <v>Sep 28 30.09</v>
      </c>
      <c r="M93" t="str">
        <f t="shared" si="8"/>
        <v>yes</v>
      </c>
      <c r="N93" t="s">
        <v>1443</v>
      </c>
      <c r="O93" t="str">
        <f>VLOOKUP(A93,'[2]genotype table (dups removed)'!$TS$3:$TV$419,4,FALSE)</f>
        <v>Homozygous Spring</v>
      </c>
      <c r="Q93" t="s">
        <v>6</v>
      </c>
    </row>
    <row r="94" spans="1:17" hidden="1" x14ac:dyDescent="0.25">
      <c r="A94" t="s">
        <v>72</v>
      </c>
      <c r="B94" s="8">
        <f t="shared" si="9"/>
        <v>39</v>
      </c>
      <c r="C94" s="2">
        <v>29.677596821266931</v>
      </c>
      <c r="D94">
        <f>VLOOKUP(A94,[1]Library_Genotypes_unfiltered_27!$A:$G,6,FALSE)</f>
        <v>98.15</v>
      </c>
      <c r="E94">
        <f>VLOOKUP(A94,[1]Library_Genotypes_unfiltered_27!$A:$G,7,FALSE)</f>
        <v>1.06</v>
      </c>
      <c r="F94" s="1" t="str">
        <f t="shared" si="10"/>
        <v>093</v>
      </c>
      <c r="G94" s="3">
        <v>42641</v>
      </c>
      <c r="H94" s="3" t="s">
        <v>1427</v>
      </c>
      <c r="I94" s="1">
        <v>144.19999999999999</v>
      </c>
      <c r="J94" s="3" t="str">
        <f t="shared" si="7"/>
        <v>Sep 28</v>
      </c>
      <c r="K94" s="1">
        <f t="shared" si="11"/>
        <v>30.094732799999981</v>
      </c>
      <c r="L94" s="1" t="str">
        <f t="shared" si="12"/>
        <v>Sep 28 30.09</v>
      </c>
      <c r="M94" t="str">
        <f t="shared" si="8"/>
        <v>yes</v>
      </c>
      <c r="N94" t="s">
        <v>1443</v>
      </c>
      <c r="O94" t="str">
        <f>VLOOKUP(A94,'[2]genotype table (dups removed)'!$TS$3:$TV$419,4,FALSE)</f>
        <v>Homozygous Spring</v>
      </c>
      <c r="Q94" t="s">
        <v>6</v>
      </c>
    </row>
    <row r="95" spans="1:17" hidden="1" x14ac:dyDescent="0.25">
      <c r="A95" t="s">
        <v>73</v>
      </c>
      <c r="B95" s="8">
        <f t="shared" si="9"/>
        <v>39</v>
      </c>
      <c r="C95" s="2">
        <v>5.0875880265029014</v>
      </c>
      <c r="D95">
        <f>VLOOKUP(A95,[1]Library_Genotypes_unfiltered_27!$A:$G,6,FALSE)</f>
        <v>85.61</v>
      </c>
      <c r="E95">
        <f>VLOOKUP(A95,[1]Library_Genotypes_unfiltered_27!$A:$G,7,FALSE)</f>
        <v>2.62</v>
      </c>
      <c r="F95" s="1" t="str">
        <f t="shared" si="10"/>
        <v>094</v>
      </c>
      <c r="G95" s="3">
        <v>42641</v>
      </c>
      <c r="H95" s="3" t="s">
        <v>1427</v>
      </c>
      <c r="I95" s="1">
        <v>144.19999999999999</v>
      </c>
      <c r="J95" s="3" t="str">
        <f t="shared" si="7"/>
        <v>Sep 28</v>
      </c>
      <c r="K95" s="1">
        <f t="shared" si="11"/>
        <v>30.094732799999981</v>
      </c>
      <c r="L95" s="1" t="str">
        <f t="shared" si="12"/>
        <v>Sep 28 30.09</v>
      </c>
      <c r="M95" t="str">
        <f t="shared" si="8"/>
        <v>no</v>
      </c>
      <c r="N95" t="s">
        <v>1443</v>
      </c>
      <c r="O95" t="s">
        <v>1443</v>
      </c>
    </row>
    <row r="96" spans="1:17" hidden="1" x14ac:dyDescent="0.25">
      <c r="A96" t="s">
        <v>74</v>
      </c>
      <c r="B96" s="8">
        <f t="shared" si="9"/>
        <v>39</v>
      </c>
      <c r="C96" s="2">
        <v>1.9078455099385878</v>
      </c>
      <c r="D96">
        <f>VLOOKUP(A96,[1]Library_Genotypes_unfiltered_27!$A:$G,6,FALSE)</f>
        <v>99.26</v>
      </c>
      <c r="E96">
        <f>VLOOKUP(A96,[1]Library_Genotypes_unfiltered_27!$A:$G,7,FALSE)</f>
        <v>1.01</v>
      </c>
      <c r="F96" s="1" t="str">
        <f t="shared" si="10"/>
        <v>095</v>
      </c>
      <c r="G96" s="3">
        <v>42641</v>
      </c>
      <c r="H96" s="3" t="s">
        <v>1427</v>
      </c>
      <c r="I96" s="1">
        <v>144.19999999999999</v>
      </c>
      <c r="J96" s="3" t="str">
        <f t="shared" si="7"/>
        <v>Sep 28</v>
      </c>
      <c r="K96" s="1">
        <f t="shared" si="11"/>
        <v>30.094732799999981</v>
      </c>
      <c r="L96" s="1" t="str">
        <f t="shared" si="12"/>
        <v>Sep 28 30.09</v>
      </c>
      <c r="M96" t="str">
        <f t="shared" si="8"/>
        <v>yes</v>
      </c>
      <c r="N96" t="s">
        <v>1443</v>
      </c>
      <c r="O96" t="str">
        <f>VLOOKUP(A96,'[2]genotype table (dups removed)'!$TS$3:$TV$419,4,FALSE)</f>
        <v>Homozygous Spring</v>
      </c>
      <c r="Q96" t="s">
        <v>6</v>
      </c>
    </row>
    <row r="97" spans="1:17" hidden="1" x14ac:dyDescent="0.25">
      <c r="A97" t="s">
        <v>75</v>
      </c>
      <c r="B97" s="8">
        <f t="shared" si="9"/>
        <v>39</v>
      </c>
      <c r="C97" s="2">
        <v>2.4378025960326402</v>
      </c>
      <c r="D97">
        <f>VLOOKUP(A97,[1]Library_Genotypes_unfiltered_27!$A:$G,6,FALSE)</f>
        <v>80.069999999999993</v>
      </c>
      <c r="E97">
        <f>VLOOKUP(A97,[1]Library_Genotypes_unfiltered_27!$A:$G,7,FALSE)</f>
        <v>4.37</v>
      </c>
      <c r="F97" s="1" t="str">
        <f t="shared" si="10"/>
        <v>096</v>
      </c>
      <c r="G97" s="3">
        <v>42641</v>
      </c>
      <c r="H97" s="3" t="s">
        <v>1427</v>
      </c>
      <c r="I97" s="1">
        <v>144.19999999999999</v>
      </c>
      <c r="J97" s="3" t="str">
        <f t="shared" si="7"/>
        <v>Sep 28</v>
      </c>
      <c r="K97" s="1">
        <f t="shared" si="11"/>
        <v>30.094732799999981</v>
      </c>
      <c r="L97" s="1" t="str">
        <f t="shared" si="12"/>
        <v>Sep 28 30.09</v>
      </c>
      <c r="M97" t="str">
        <f t="shared" si="8"/>
        <v>no</v>
      </c>
      <c r="N97" t="s">
        <v>1444</v>
      </c>
      <c r="O97" t="s">
        <v>1444</v>
      </c>
    </row>
    <row r="98" spans="1:17" hidden="1" x14ac:dyDescent="0.25">
      <c r="A98" t="s">
        <v>76</v>
      </c>
      <c r="B98" s="8">
        <f t="shared" si="9"/>
        <v>39</v>
      </c>
      <c r="C98" s="2">
        <v>0.31797425165643134</v>
      </c>
      <c r="D98">
        <f>VLOOKUP(A98,[1]Library_Genotypes_unfiltered_27!$A:$G,6,FALSE)</f>
        <v>51.29</v>
      </c>
      <c r="E98">
        <f>VLOOKUP(A98,[1]Library_Genotypes_unfiltered_27!$A:$G,7,FALSE)</f>
        <v>9.5500000000000007</v>
      </c>
      <c r="F98" s="1" t="str">
        <f t="shared" si="10"/>
        <v>097</v>
      </c>
      <c r="G98" s="3">
        <v>42641</v>
      </c>
      <c r="H98" s="3" t="s">
        <v>1427</v>
      </c>
      <c r="I98" s="1">
        <v>144.19999999999999</v>
      </c>
      <c r="J98" s="3" t="str">
        <f t="shared" si="7"/>
        <v>Sep 28</v>
      </c>
      <c r="K98" s="1">
        <f t="shared" si="11"/>
        <v>30.094732799999981</v>
      </c>
      <c r="L98" s="1" t="str">
        <f t="shared" si="12"/>
        <v>Sep 28 30.09</v>
      </c>
      <c r="M98" t="str">
        <f t="shared" ref="M98:M133" si="13">IF(D98&gt;90,IF(E98&lt;2.5,"yes","no"),"no")</f>
        <v>no</v>
      </c>
      <c r="N98" t="s">
        <v>1443</v>
      </c>
      <c r="O98" t="s">
        <v>1443</v>
      </c>
    </row>
    <row r="99" spans="1:17" hidden="1" x14ac:dyDescent="0.25">
      <c r="A99" t="s">
        <v>77</v>
      </c>
      <c r="B99" s="8">
        <f t="shared" si="9"/>
        <v>39</v>
      </c>
      <c r="C99" s="2">
        <v>3.6037081854395558</v>
      </c>
      <c r="D99">
        <f>VLOOKUP(A99,[1]Library_Genotypes_unfiltered_27!$A:$G,6,FALSE)</f>
        <v>0</v>
      </c>
      <c r="E99">
        <f>VLOOKUP(A99,[1]Library_Genotypes_unfiltered_27!$A:$G,7,FALSE)</f>
        <v>0</v>
      </c>
      <c r="F99" s="1" t="str">
        <f t="shared" si="10"/>
        <v>098</v>
      </c>
      <c r="G99" s="3">
        <v>42641</v>
      </c>
      <c r="H99" s="3" t="s">
        <v>1427</v>
      </c>
      <c r="I99" s="1">
        <v>144.19999999999999</v>
      </c>
      <c r="J99" s="3" t="str">
        <f t="shared" si="7"/>
        <v>Sep 28</v>
      </c>
      <c r="K99" s="1">
        <f t="shared" si="11"/>
        <v>30.094732799999981</v>
      </c>
      <c r="L99" s="1" t="str">
        <f t="shared" si="12"/>
        <v>Sep 28 30.09</v>
      </c>
      <c r="M99" t="str">
        <f t="shared" si="13"/>
        <v>no</v>
      </c>
      <c r="N99" t="s">
        <v>1443</v>
      </c>
      <c r="O99" t="s">
        <v>1443</v>
      </c>
    </row>
    <row r="100" spans="1:17" x14ac:dyDescent="0.25">
      <c r="A100" t="s">
        <v>78</v>
      </c>
      <c r="B100" s="8">
        <f t="shared" si="9"/>
        <v>39</v>
      </c>
      <c r="C100" s="2">
        <v>0</v>
      </c>
      <c r="D100">
        <f>VLOOKUP(A100,[1]Library_Genotypes_unfiltered_27!$A:$G,6,FALSE)</f>
        <v>8.1199999999999992</v>
      </c>
      <c r="E100">
        <f>VLOOKUP(A100,[1]Library_Genotypes_unfiltered_27!$A:$G,7,FALSE)</f>
        <v>6.07</v>
      </c>
      <c r="F100" s="1" t="str">
        <f t="shared" si="10"/>
        <v>099</v>
      </c>
      <c r="G100" s="3">
        <v>42641</v>
      </c>
      <c r="H100" s="3" t="s">
        <v>1427</v>
      </c>
      <c r="I100" s="1">
        <v>144.19999999999999</v>
      </c>
      <c r="J100" s="3" t="str">
        <f t="shared" si="7"/>
        <v>Sep 28</v>
      </c>
      <c r="K100" s="1">
        <f t="shared" si="11"/>
        <v>30.094732799999981</v>
      </c>
      <c r="L100" s="1" t="str">
        <f t="shared" si="12"/>
        <v>Sep 28 30.09</v>
      </c>
      <c r="M100" t="str">
        <f t="shared" si="13"/>
        <v>no</v>
      </c>
      <c r="O100" t="str">
        <f>VLOOKUP(A100,'[3]Sample Master'!$B$6:$P$289,15,FALSE)</f>
        <v/>
      </c>
      <c r="P100" t="s">
        <v>1445</v>
      </c>
    </row>
    <row r="101" spans="1:17" hidden="1" x14ac:dyDescent="0.25">
      <c r="A101" t="s">
        <v>79</v>
      </c>
      <c r="B101" s="8">
        <f t="shared" si="9"/>
        <v>39</v>
      </c>
      <c r="C101" s="2">
        <v>0.52995708609405223</v>
      </c>
      <c r="D101">
        <f>VLOOKUP(A101,[1]Library_Genotypes_unfiltered_27!$A:$G,6,FALSE)</f>
        <v>25.09</v>
      </c>
      <c r="E101">
        <f>VLOOKUP(A101,[1]Library_Genotypes_unfiltered_27!$A:$G,7,FALSE)</f>
        <v>4.41</v>
      </c>
      <c r="F101" s="1" t="str">
        <f t="shared" si="10"/>
        <v>100</v>
      </c>
      <c r="G101" s="3">
        <v>42641</v>
      </c>
      <c r="H101" s="3" t="s">
        <v>1427</v>
      </c>
      <c r="I101" s="1">
        <v>144.19999999999999</v>
      </c>
      <c r="J101" s="3" t="str">
        <f t="shared" si="7"/>
        <v>Sep 28</v>
      </c>
      <c r="K101" s="1">
        <f t="shared" si="11"/>
        <v>30.094732799999981</v>
      </c>
      <c r="L101" s="1" t="str">
        <f t="shared" si="12"/>
        <v>Sep 28 30.09</v>
      </c>
      <c r="M101" t="str">
        <f t="shared" si="13"/>
        <v>no</v>
      </c>
      <c r="N101" t="s">
        <v>1444</v>
      </c>
      <c r="O101" t="s">
        <v>1443</v>
      </c>
    </row>
    <row r="102" spans="1:17" hidden="1" x14ac:dyDescent="0.25">
      <c r="A102" t="s">
        <v>80</v>
      </c>
      <c r="B102" s="8">
        <f t="shared" si="9"/>
        <v>39</v>
      </c>
      <c r="C102" s="2">
        <v>2.3318111788138296</v>
      </c>
      <c r="D102">
        <f>VLOOKUP(A102,[1]Library_Genotypes_unfiltered_27!$A:$G,6,FALSE)</f>
        <v>3.32</v>
      </c>
      <c r="E102">
        <f>VLOOKUP(A102,[1]Library_Genotypes_unfiltered_27!$A:$G,7,FALSE)</f>
        <v>7.14</v>
      </c>
      <c r="F102" s="1" t="str">
        <f t="shared" si="10"/>
        <v>101</v>
      </c>
      <c r="G102" s="3">
        <v>42641</v>
      </c>
      <c r="H102" s="3" t="s">
        <v>1427</v>
      </c>
      <c r="I102" s="1">
        <v>144.19999999999999</v>
      </c>
      <c r="J102" s="3" t="str">
        <f t="shared" si="7"/>
        <v>Sep 28</v>
      </c>
      <c r="K102" s="1">
        <f t="shared" si="11"/>
        <v>30.094732799999981</v>
      </c>
      <c r="L102" s="1" t="str">
        <f t="shared" si="12"/>
        <v>Sep 28 30.09</v>
      </c>
      <c r="M102" t="str">
        <f t="shared" si="13"/>
        <v>no</v>
      </c>
      <c r="N102" t="s">
        <v>1443</v>
      </c>
      <c r="O102" t="s">
        <v>1443</v>
      </c>
    </row>
    <row r="103" spans="1:17" hidden="1" x14ac:dyDescent="0.25">
      <c r="A103" t="s">
        <v>81</v>
      </c>
      <c r="B103" s="8">
        <f t="shared" si="9"/>
        <v>39</v>
      </c>
      <c r="C103" s="2">
        <v>13.142935735132497</v>
      </c>
      <c r="D103">
        <f>VLOOKUP(A103,[1]Library_Genotypes_unfiltered_27!$A:$G,6,FALSE)</f>
        <v>99.63</v>
      </c>
      <c r="E103">
        <f>VLOOKUP(A103,[1]Library_Genotypes_unfiltered_27!$A:$G,7,FALSE)</f>
        <v>0.23</v>
      </c>
      <c r="F103" s="1" t="str">
        <f t="shared" si="10"/>
        <v>102</v>
      </c>
      <c r="G103" s="3">
        <v>42641</v>
      </c>
      <c r="H103" s="3" t="s">
        <v>1427</v>
      </c>
      <c r="I103" s="1">
        <v>144.19999999999999</v>
      </c>
      <c r="J103" s="3" t="str">
        <f t="shared" si="7"/>
        <v>Sep 28</v>
      </c>
      <c r="K103" s="1">
        <f t="shared" si="11"/>
        <v>30.094732799999981</v>
      </c>
      <c r="L103" s="1" t="str">
        <f t="shared" si="12"/>
        <v>Sep 28 30.09</v>
      </c>
      <c r="M103" t="str">
        <f t="shared" si="13"/>
        <v>yes</v>
      </c>
      <c r="N103" t="s">
        <v>1444</v>
      </c>
      <c r="O103" t="str">
        <f>VLOOKUP(A103,'[2]genotype table (dups removed)'!$TS$3:$TV$419,4,FALSE)</f>
        <v>Heterozygous</v>
      </c>
      <c r="Q103" t="s">
        <v>6</v>
      </c>
    </row>
    <row r="104" spans="1:17" hidden="1" x14ac:dyDescent="0.25">
      <c r="A104" t="s">
        <v>82</v>
      </c>
      <c r="B104" s="8">
        <f t="shared" si="9"/>
        <v>39</v>
      </c>
      <c r="C104" s="2">
        <v>3.9216824370959862</v>
      </c>
      <c r="D104">
        <f>VLOOKUP(A104,[1]Library_Genotypes_unfiltered_27!$A:$G,6,FALSE)</f>
        <v>99.63</v>
      </c>
      <c r="E104">
        <f>VLOOKUP(A104,[1]Library_Genotypes_unfiltered_27!$A:$G,7,FALSE)</f>
        <v>0.33</v>
      </c>
      <c r="F104" s="1" t="str">
        <f t="shared" si="10"/>
        <v>103</v>
      </c>
      <c r="G104" s="3">
        <v>42641</v>
      </c>
      <c r="H104" s="3" t="s">
        <v>1427</v>
      </c>
      <c r="I104" s="1">
        <v>144.19999999999999</v>
      </c>
      <c r="J104" s="3" t="str">
        <f t="shared" si="7"/>
        <v>Sep 28</v>
      </c>
      <c r="K104" s="1">
        <f t="shared" si="11"/>
        <v>30.094732799999981</v>
      </c>
      <c r="L104" s="1" t="str">
        <f t="shared" si="12"/>
        <v>Sep 28 30.09</v>
      </c>
      <c r="M104" t="str">
        <f t="shared" si="13"/>
        <v>yes</v>
      </c>
      <c r="N104" t="s">
        <v>1443</v>
      </c>
      <c r="O104" t="str">
        <f>VLOOKUP(A104,'[2]genotype table (dups removed)'!$TS$3:$TV$419,4,FALSE)</f>
        <v>Homozygous Spring</v>
      </c>
      <c r="Q104" t="s">
        <v>5</v>
      </c>
    </row>
    <row r="105" spans="1:17" hidden="1" x14ac:dyDescent="0.25">
      <c r="A105" t="s">
        <v>83</v>
      </c>
      <c r="B105" s="8">
        <f t="shared" si="9"/>
        <v>39</v>
      </c>
      <c r="C105" s="2">
        <v>2.1198283443762089</v>
      </c>
      <c r="D105">
        <f>VLOOKUP(A105,[1]Library_Genotypes_unfiltered_27!$A:$G,6,FALSE)</f>
        <v>99.26</v>
      </c>
      <c r="E105">
        <f>VLOOKUP(A105,[1]Library_Genotypes_unfiltered_27!$A:$G,7,FALSE)</f>
        <v>0.55000000000000004</v>
      </c>
      <c r="F105" s="1" t="str">
        <f t="shared" si="10"/>
        <v>104</v>
      </c>
      <c r="G105" s="3">
        <v>42641</v>
      </c>
      <c r="H105" s="3" t="s">
        <v>1427</v>
      </c>
      <c r="I105" s="1">
        <v>144.19999999999999</v>
      </c>
      <c r="J105" s="3" t="str">
        <f t="shared" si="7"/>
        <v>Sep 28</v>
      </c>
      <c r="K105" s="1">
        <f t="shared" si="11"/>
        <v>30.094732799999981</v>
      </c>
      <c r="L105" s="1" t="str">
        <f t="shared" si="12"/>
        <v>Sep 28 30.09</v>
      </c>
      <c r="M105" t="str">
        <f t="shared" si="13"/>
        <v>yes</v>
      </c>
      <c r="N105" t="s">
        <v>1443</v>
      </c>
      <c r="O105" t="str">
        <f>VLOOKUP(A105,'[2]genotype table (dups removed)'!$TS$3:$TV$419,4,FALSE)</f>
        <v>Homozygous Spring</v>
      </c>
      <c r="Q105" t="s">
        <v>5</v>
      </c>
    </row>
    <row r="106" spans="1:17" hidden="1" x14ac:dyDescent="0.25">
      <c r="A106" t="s">
        <v>84</v>
      </c>
      <c r="B106" s="8">
        <f t="shared" si="9"/>
        <v>39</v>
      </c>
      <c r="C106" s="2">
        <v>2.8617682649078824</v>
      </c>
      <c r="D106">
        <f>VLOOKUP(A106,[1]Library_Genotypes_unfiltered_27!$A:$G,6,FALSE)</f>
        <v>93.73</v>
      </c>
      <c r="E106">
        <f>VLOOKUP(A106,[1]Library_Genotypes_unfiltered_27!$A:$G,7,FALSE)</f>
        <v>1.1599999999999999</v>
      </c>
      <c r="F106" s="1" t="str">
        <f t="shared" si="10"/>
        <v>105</v>
      </c>
      <c r="G106" s="3">
        <v>42641</v>
      </c>
      <c r="H106" s="3" t="s">
        <v>1427</v>
      </c>
      <c r="I106" s="1">
        <v>144.19999999999999</v>
      </c>
      <c r="J106" s="3" t="str">
        <f t="shared" si="7"/>
        <v>Sep 28</v>
      </c>
      <c r="K106" s="1">
        <f t="shared" si="11"/>
        <v>30.094732799999981</v>
      </c>
      <c r="L106" s="1" t="str">
        <f t="shared" si="12"/>
        <v>Sep 28 30.09</v>
      </c>
      <c r="M106" t="str">
        <f t="shared" si="13"/>
        <v>yes</v>
      </c>
      <c r="N106" t="s">
        <v>1444</v>
      </c>
      <c r="O106" t="str">
        <f>VLOOKUP(A106,'[2]genotype table (dups removed)'!$TS$3:$TV$419,4,FALSE)</f>
        <v>Heterozygous</v>
      </c>
      <c r="Q106" t="s">
        <v>6</v>
      </c>
    </row>
    <row r="107" spans="1:17" hidden="1" x14ac:dyDescent="0.25">
      <c r="A107" t="s">
        <v>85</v>
      </c>
      <c r="B107" s="8">
        <f t="shared" si="9"/>
        <v>39</v>
      </c>
      <c r="C107" s="2">
        <v>24.166043125888784</v>
      </c>
      <c r="D107">
        <f>VLOOKUP(A107,[1]Library_Genotypes_unfiltered_27!$A:$G,6,FALSE)</f>
        <v>97.79</v>
      </c>
      <c r="E107">
        <f>VLOOKUP(A107,[1]Library_Genotypes_unfiltered_27!$A:$G,7,FALSE)</f>
        <v>0.77</v>
      </c>
      <c r="F107" s="1" t="str">
        <f t="shared" si="10"/>
        <v>106</v>
      </c>
      <c r="G107" s="3">
        <v>42641</v>
      </c>
      <c r="H107" s="3" t="s">
        <v>1427</v>
      </c>
      <c r="I107" s="1">
        <v>144.19999999999999</v>
      </c>
      <c r="J107" s="3" t="str">
        <f t="shared" si="7"/>
        <v>Sep 28</v>
      </c>
      <c r="K107" s="1">
        <f t="shared" si="11"/>
        <v>30.094732799999981</v>
      </c>
      <c r="L107" s="1" t="str">
        <f t="shared" si="12"/>
        <v>Sep 28 30.09</v>
      </c>
      <c r="M107" t="str">
        <f t="shared" si="13"/>
        <v>yes</v>
      </c>
      <c r="N107" t="s">
        <v>1444</v>
      </c>
      <c r="O107" t="str">
        <f>VLOOKUP(A107,'[2]genotype table (dups removed)'!$TS$3:$TV$419,4,FALSE)</f>
        <v>Heterozygous</v>
      </c>
      <c r="Q107" t="s">
        <v>6</v>
      </c>
    </row>
    <row r="108" spans="1:17" hidden="1" x14ac:dyDescent="0.25">
      <c r="A108" t="s">
        <v>86</v>
      </c>
      <c r="B108" s="8">
        <f t="shared" si="9"/>
        <v>39</v>
      </c>
      <c r="C108" s="2">
        <v>0.63594850331286268</v>
      </c>
      <c r="D108">
        <f>VLOOKUP(A108,[1]Library_Genotypes_unfiltered_27!$A:$G,6,FALSE)</f>
        <v>47.23</v>
      </c>
      <c r="E108">
        <f>VLOOKUP(A108,[1]Library_Genotypes_unfiltered_27!$A:$G,7,FALSE)</f>
        <v>4.87</v>
      </c>
      <c r="F108" s="1" t="str">
        <f t="shared" si="10"/>
        <v>107</v>
      </c>
      <c r="G108" s="3">
        <v>42641</v>
      </c>
      <c r="H108" s="3" t="s">
        <v>1427</v>
      </c>
      <c r="I108" s="1">
        <v>144.19999999999999</v>
      </c>
      <c r="J108" s="3" t="str">
        <f t="shared" si="7"/>
        <v>Sep 28</v>
      </c>
      <c r="K108" s="1">
        <f t="shared" si="11"/>
        <v>30.094732799999981</v>
      </c>
      <c r="L108" s="1" t="str">
        <f t="shared" si="12"/>
        <v>Sep 28 30.09</v>
      </c>
      <c r="M108" t="str">
        <f t="shared" si="13"/>
        <v>no</v>
      </c>
      <c r="N108" t="s">
        <v>1443</v>
      </c>
      <c r="O108" t="s">
        <v>1444</v>
      </c>
    </row>
    <row r="109" spans="1:17" hidden="1" x14ac:dyDescent="0.25">
      <c r="A109" t="s">
        <v>87</v>
      </c>
      <c r="B109" s="8">
        <f t="shared" si="9"/>
        <v>39</v>
      </c>
      <c r="C109" s="2">
        <v>0.95392275496929391</v>
      </c>
      <c r="D109">
        <f>VLOOKUP(A109,[1]Library_Genotypes_unfiltered_27!$A:$G,6,FALSE)</f>
        <v>22.14</v>
      </c>
      <c r="E109">
        <f>VLOOKUP(A109,[1]Library_Genotypes_unfiltered_27!$A:$G,7,FALSE)</f>
        <v>5.61</v>
      </c>
      <c r="F109" s="1" t="str">
        <f t="shared" si="10"/>
        <v>108</v>
      </c>
      <c r="G109" s="3">
        <v>42641</v>
      </c>
      <c r="H109" s="3" t="s">
        <v>1427</v>
      </c>
      <c r="I109" s="1">
        <v>144.19999999999999</v>
      </c>
      <c r="J109" s="3" t="str">
        <f t="shared" si="7"/>
        <v>Sep 28</v>
      </c>
      <c r="K109" s="1">
        <f t="shared" si="11"/>
        <v>30.094732799999981</v>
      </c>
      <c r="L109" s="1" t="str">
        <f t="shared" si="12"/>
        <v>Sep 28 30.09</v>
      </c>
      <c r="M109" t="str">
        <f t="shared" si="13"/>
        <v>no</v>
      </c>
      <c r="N109" t="s">
        <v>1443</v>
      </c>
      <c r="O109" t="s">
        <v>1443</v>
      </c>
    </row>
    <row r="110" spans="1:17" hidden="1" x14ac:dyDescent="0.25">
      <c r="A110" t="s">
        <v>88</v>
      </c>
      <c r="B110" s="8">
        <f t="shared" si="9"/>
        <v>39</v>
      </c>
      <c r="C110" s="2">
        <v>2.9677596821266929</v>
      </c>
      <c r="D110">
        <f>VLOOKUP(A110,[1]Library_Genotypes_unfiltered_27!$A:$G,6,FALSE)</f>
        <v>0</v>
      </c>
      <c r="E110">
        <f>VLOOKUP(A110,[1]Library_Genotypes_unfiltered_27!$A:$G,7,FALSE)</f>
        <v>0</v>
      </c>
      <c r="F110" s="1" t="str">
        <f t="shared" si="10"/>
        <v>109</v>
      </c>
      <c r="G110" s="3">
        <v>42641</v>
      </c>
      <c r="H110" s="3" t="s">
        <v>1427</v>
      </c>
      <c r="I110" s="1">
        <v>144.19999999999999</v>
      </c>
      <c r="J110" s="3" t="str">
        <f t="shared" si="7"/>
        <v>Sep 28</v>
      </c>
      <c r="K110" s="1">
        <f t="shared" si="11"/>
        <v>30.094732799999981</v>
      </c>
      <c r="L110" s="1" t="str">
        <f t="shared" si="12"/>
        <v>Sep 28 30.09</v>
      </c>
      <c r="M110" t="str">
        <f t="shared" si="13"/>
        <v>no</v>
      </c>
      <c r="O110" t="str">
        <f>VLOOKUP(A110,'[3]Sample Master'!$B$6:$P$289,15,FALSE)</f>
        <v/>
      </c>
    </row>
    <row r="111" spans="1:17" hidden="1" x14ac:dyDescent="0.25">
      <c r="A111" t="s">
        <v>89</v>
      </c>
      <c r="B111" s="8">
        <f t="shared" si="9"/>
        <v>39</v>
      </c>
      <c r="C111" s="2">
        <v>29.253631152391687</v>
      </c>
      <c r="D111">
        <f>VLOOKUP(A111,[1]Library_Genotypes_unfiltered_27!$A:$G,6,FALSE)</f>
        <v>99.63</v>
      </c>
      <c r="E111">
        <f>VLOOKUP(A111,[1]Library_Genotypes_unfiltered_27!$A:$G,7,FALSE)</f>
        <v>0.14000000000000001</v>
      </c>
      <c r="F111" s="1" t="str">
        <f t="shared" si="10"/>
        <v>110</v>
      </c>
      <c r="G111" s="3">
        <v>42641</v>
      </c>
      <c r="H111" s="3" t="s">
        <v>1427</v>
      </c>
      <c r="I111" s="1">
        <v>144.19999999999999</v>
      </c>
      <c r="J111" s="3" t="str">
        <f t="shared" si="7"/>
        <v>Sep 28</v>
      </c>
      <c r="K111" s="1">
        <f t="shared" si="11"/>
        <v>30.094732799999981</v>
      </c>
      <c r="L111" s="1" t="str">
        <f t="shared" si="12"/>
        <v>Sep 28 30.09</v>
      </c>
      <c r="M111" t="str">
        <f t="shared" si="13"/>
        <v>yes</v>
      </c>
      <c r="N111" t="s">
        <v>1444</v>
      </c>
      <c r="O111" t="str">
        <f>VLOOKUP(A111,'[2]genotype table (dups removed)'!$TS$3:$TV$419,4,FALSE)</f>
        <v>Heterozygous</v>
      </c>
      <c r="Q111" t="s">
        <v>6</v>
      </c>
    </row>
    <row r="112" spans="1:17" hidden="1" x14ac:dyDescent="0.25">
      <c r="A112" t="s">
        <v>90</v>
      </c>
      <c r="B112" s="8">
        <f t="shared" si="9"/>
        <v>39</v>
      </c>
      <c r="C112" s="2">
        <v>1.5898712582821568</v>
      </c>
      <c r="D112">
        <f>VLOOKUP(A112,[1]Library_Genotypes_unfiltered_27!$A:$G,6,FALSE)</f>
        <v>99.63</v>
      </c>
      <c r="E112">
        <f>VLOOKUP(A112,[1]Library_Genotypes_unfiltered_27!$A:$G,7,FALSE)</f>
        <v>0.39</v>
      </c>
      <c r="F112" s="1" t="str">
        <f t="shared" si="10"/>
        <v>111</v>
      </c>
      <c r="G112" s="3">
        <v>42641</v>
      </c>
      <c r="H112" s="3" t="s">
        <v>1427</v>
      </c>
      <c r="I112" s="1">
        <v>144.19999999999999</v>
      </c>
      <c r="J112" s="3" t="str">
        <f t="shared" si="7"/>
        <v>Sep 28</v>
      </c>
      <c r="K112" s="1">
        <f t="shared" si="11"/>
        <v>30.094732799999981</v>
      </c>
      <c r="L112" s="1" t="str">
        <f t="shared" si="12"/>
        <v>Sep 28 30.09</v>
      </c>
      <c r="M112" t="str">
        <f t="shared" si="13"/>
        <v>yes</v>
      </c>
      <c r="N112" t="s">
        <v>1444</v>
      </c>
      <c r="O112" t="str">
        <f>VLOOKUP(A112,'[2]genotype table (dups removed)'!$TS$3:$TV$419,4,FALSE)</f>
        <v>Heterozygous</v>
      </c>
      <c r="Q112" t="s">
        <v>6</v>
      </c>
    </row>
    <row r="113" spans="1:17" hidden="1" x14ac:dyDescent="0.25">
      <c r="A113" t="s">
        <v>91</v>
      </c>
      <c r="B113" s="8">
        <f t="shared" si="9"/>
        <v>39</v>
      </c>
      <c r="C113" s="2">
        <v>3.9216824370959862</v>
      </c>
      <c r="D113">
        <f>VLOOKUP(A113,[1]Library_Genotypes_unfiltered_27!$A:$G,6,FALSE)</f>
        <v>99.63</v>
      </c>
      <c r="E113">
        <f>VLOOKUP(A113,[1]Library_Genotypes_unfiltered_27!$A:$G,7,FALSE)</f>
        <v>0.27</v>
      </c>
      <c r="F113" s="1" t="str">
        <f t="shared" si="10"/>
        <v>112</v>
      </c>
      <c r="G113" s="3">
        <v>42641</v>
      </c>
      <c r="H113" s="3" t="s">
        <v>1427</v>
      </c>
      <c r="I113" s="1">
        <v>144.19999999999999</v>
      </c>
      <c r="J113" s="3" t="str">
        <f t="shared" si="7"/>
        <v>Sep 28</v>
      </c>
      <c r="K113" s="1">
        <f t="shared" si="11"/>
        <v>30.094732799999981</v>
      </c>
      <c r="L113" s="1" t="str">
        <f t="shared" si="12"/>
        <v>Sep 28 30.09</v>
      </c>
      <c r="M113" t="str">
        <f t="shared" si="13"/>
        <v>yes</v>
      </c>
      <c r="N113" t="s">
        <v>1444</v>
      </c>
      <c r="O113" t="str">
        <f>VLOOKUP(A113,'[2]genotype table (dups removed)'!$TS$3:$TV$419,4,FALSE)</f>
        <v>Heterozygous</v>
      </c>
      <c r="Q113" t="s">
        <v>5</v>
      </c>
    </row>
    <row r="114" spans="1:17" hidden="1" x14ac:dyDescent="0.25">
      <c r="A114" t="s">
        <v>92</v>
      </c>
      <c r="B114" s="8">
        <f t="shared" si="9"/>
        <v>39</v>
      </c>
      <c r="C114" s="2">
        <v>4.1336652715336077</v>
      </c>
      <c r="D114">
        <f>VLOOKUP(A114,[1]Library_Genotypes_unfiltered_27!$A:$G,6,FALSE)</f>
        <v>39.479999999999997</v>
      </c>
      <c r="E114">
        <f>VLOOKUP(A114,[1]Library_Genotypes_unfiltered_27!$A:$G,7,FALSE)</f>
        <v>3.58</v>
      </c>
      <c r="F114" s="1" t="str">
        <f t="shared" si="10"/>
        <v>113</v>
      </c>
      <c r="G114" s="3">
        <v>42641</v>
      </c>
      <c r="H114" s="3" t="s">
        <v>1427</v>
      </c>
      <c r="I114" s="1">
        <v>144.19999999999999</v>
      </c>
      <c r="J114" s="3" t="str">
        <f t="shared" si="7"/>
        <v>Sep 28</v>
      </c>
      <c r="K114" s="1">
        <f t="shared" si="11"/>
        <v>30.094732799999981</v>
      </c>
      <c r="L114" s="1" t="str">
        <f t="shared" si="12"/>
        <v>Sep 28 30.09</v>
      </c>
      <c r="M114" t="str">
        <f t="shared" si="13"/>
        <v>no</v>
      </c>
      <c r="N114" t="s">
        <v>1443</v>
      </c>
      <c r="O114" t="s">
        <v>1443</v>
      </c>
    </row>
    <row r="115" spans="1:17" hidden="1" x14ac:dyDescent="0.25">
      <c r="A115" t="s">
        <v>93</v>
      </c>
      <c r="B115" s="8">
        <f t="shared" si="9"/>
        <v>39</v>
      </c>
      <c r="C115" s="2">
        <v>0.63594850331286268</v>
      </c>
      <c r="D115">
        <f>VLOOKUP(A115,[1]Library_Genotypes_unfiltered_27!$A:$G,6,FALSE)</f>
        <v>87.82</v>
      </c>
      <c r="E115">
        <f>VLOOKUP(A115,[1]Library_Genotypes_unfiltered_27!$A:$G,7,FALSE)</f>
        <v>1.9</v>
      </c>
      <c r="F115" s="1" t="str">
        <f t="shared" si="10"/>
        <v>114</v>
      </c>
      <c r="G115" s="3">
        <v>42641</v>
      </c>
      <c r="H115" s="3" t="s">
        <v>1427</v>
      </c>
      <c r="I115" s="1">
        <v>144.19999999999999</v>
      </c>
      <c r="J115" s="3" t="str">
        <f t="shared" si="7"/>
        <v>Sep 28</v>
      </c>
      <c r="K115" s="1">
        <f t="shared" si="11"/>
        <v>30.094732799999981</v>
      </c>
      <c r="L115" s="1" t="str">
        <f t="shared" si="12"/>
        <v>Sep 28 30.09</v>
      </c>
      <c r="M115" t="str">
        <f t="shared" si="13"/>
        <v>no</v>
      </c>
      <c r="N115" t="s">
        <v>1443</v>
      </c>
      <c r="O115" t="s">
        <v>1443</v>
      </c>
      <c r="Q115" t="s">
        <v>5</v>
      </c>
    </row>
    <row r="116" spans="1:17" hidden="1" x14ac:dyDescent="0.25">
      <c r="A116" t="s">
        <v>94</v>
      </c>
      <c r="B116" s="8">
        <f t="shared" si="9"/>
        <v>39</v>
      </c>
      <c r="C116" s="2">
        <v>7.4193992053167328</v>
      </c>
      <c r="D116">
        <f>VLOOKUP(A116,[1]Library_Genotypes_unfiltered_27!$A:$G,6,FALSE)</f>
        <v>99.63</v>
      </c>
      <c r="E116">
        <f>VLOOKUP(A116,[1]Library_Genotypes_unfiltered_27!$A:$G,7,FALSE)</f>
        <v>0.55000000000000004</v>
      </c>
      <c r="F116" s="1" t="str">
        <f t="shared" si="10"/>
        <v>115</v>
      </c>
      <c r="G116" s="3">
        <v>42641</v>
      </c>
      <c r="H116" s="3" t="s">
        <v>1427</v>
      </c>
      <c r="I116" s="1">
        <v>144.19999999999999</v>
      </c>
      <c r="J116" s="3" t="str">
        <f t="shared" si="7"/>
        <v>Sep 28</v>
      </c>
      <c r="K116" s="1">
        <f t="shared" si="11"/>
        <v>30.094732799999981</v>
      </c>
      <c r="L116" s="1" t="str">
        <f t="shared" si="12"/>
        <v>Sep 28 30.09</v>
      </c>
      <c r="M116" t="str">
        <f t="shared" si="13"/>
        <v>yes</v>
      </c>
      <c r="N116" t="s">
        <v>1443</v>
      </c>
      <c r="O116" t="str">
        <f>VLOOKUP(A116,'[2]genotype table (dups removed)'!$TS$3:$TV$419,4,FALSE)</f>
        <v>Homozygous Spring</v>
      </c>
      <c r="Q116" t="s">
        <v>5</v>
      </c>
    </row>
    <row r="117" spans="1:17" hidden="1" x14ac:dyDescent="0.25">
      <c r="A117" t="s">
        <v>1297</v>
      </c>
      <c r="B117" s="8">
        <f t="shared" si="9"/>
        <v>39</v>
      </c>
      <c r="D117">
        <f>VLOOKUP(A117,[1]Library_Genotypes_unfiltered_27!$A:$G,6,FALSE)</f>
        <v>21.4</v>
      </c>
      <c r="E117">
        <f>VLOOKUP(A117,[1]Library_Genotypes_unfiltered_27!$A:$G,7,FALSE)</f>
        <v>11.32</v>
      </c>
      <c r="F117" s="1" t="str">
        <f t="shared" si="10"/>
        <v>116</v>
      </c>
      <c r="G117" s="3">
        <v>42641</v>
      </c>
      <c r="H117" s="3" t="s">
        <v>1428</v>
      </c>
      <c r="I117" s="1">
        <v>140</v>
      </c>
      <c r="J117" s="3" t="str">
        <f t="shared" si="7"/>
        <v>Sep 28</v>
      </c>
      <c r="K117" s="1">
        <f t="shared" si="11"/>
        <v>23.335488000000002</v>
      </c>
      <c r="L117" s="1" t="str">
        <f t="shared" si="12"/>
        <v>Sep 28 23.34</v>
      </c>
      <c r="M117" t="str">
        <f t="shared" si="13"/>
        <v>no</v>
      </c>
      <c r="O117" t="str">
        <f>VLOOKUP(A117,'[3]Sample Master'!$B$6:$P$289,15,FALSE)</f>
        <v/>
      </c>
    </row>
    <row r="118" spans="1:17" hidden="1" x14ac:dyDescent="0.25">
      <c r="A118" t="s">
        <v>1298</v>
      </c>
      <c r="B118" s="8">
        <f t="shared" si="9"/>
        <v>39</v>
      </c>
      <c r="D118">
        <f>VLOOKUP(A118,[1]Library_Genotypes_unfiltered_27!$A:$G,6,FALSE)</f>
        <v>99.26</v>
      </c>
      <c r="E118">
        <f>VLOOKUP(A118,[1]Library_Genotypes_unfiltered_27!$A:$G,7,FALSE)</f>
        <v>1.08</v>
      </c>
      <c r="F118" s="1" t="str">
        <f t="shared" si="10"/>
        <v>117</v>
      </c>
      <c r="G118" s="3">
        <v>42641</v>
      </c>
      <c r="H118" s="3" t="s">
        <v>1428</v>
      </c>
      <c r="I118" s="1">
        <v>140</v>
      </c>
      <c r="J118" s="3" t="str">
        <f t="shared" si="7"/>
        <v>Sep 28</v>
      </c>
      <c r="K118" s="1">
        <f t="shared" si="11"/>
        <v>23.335488000000002</v>
      </c>
      <c r="L118" s="1" t="str">
        <f t="shared" si="12"/>
        <v>Sep 28 23.34</v>
      </c>
      <c r="M118" t="str">
        <f t="shared" si="13"/>
        <v>yes</v>
      </c>
      <c r="N118" t="s">
        <v>1444</v>
      </c>
      <c r="O118" t="str">
        <f>VLOOKUP(A118,'[2]genotype table (dups removed)'!$TS$3:$TV$419,4,FALSE)</f>
        <v>Homozygous Spring</v>
      </c>
      <c r="Q118" t="s">
        <v>6</v>
      </c>
    </row>
    <row r="119" spans="1:17" hidden="1" x14ac:dyDescent="0.25">
      <c r="A119" t="s">
        <v>95</v>
      </c>
      <c r="B119" s="8">
        <f t="shared" si="9"/>
        <v>39</v>
      </c>
      <c r="C119" s="2">
        <v>1.5898712582821568</v>
      </c>
      <c r="D119">
        <f>VLOOKUP(A119,[1]Library_Genotypes_unfiltered_27!$A:$G,6,FALSE)</f>
        <v>80.069999999999993</v>
      </c>
      <c r="E119">
        <f>VLOOKUP(A119,[1]Library_Genotypes_unfiltered_27!$A:$G,7,FALSE)</f>
        <v>1.64</v>
      </c>
      <c r="F119" s="1" t="str">
        <f t="shared" si="10"/>
        <v>118</v>
      </c>
      <c r="G119" s="3">
        <v>42641</v>
      </c>
      <c r="H119" s="3" t="s">
        <v>1428</v>
      </c>
      <c r="I119" s="1">
        <v>140</v>
      </c>
      <c r="J119" s="3" t="str">
        <f t="shared" si="7"/>
        <v>Sep 28</v>
      </c>
      <c r="K119" s="1">
        <f t="shared" si="11"/>
        <v>23.335488000000002</v>
      </c>
      <c r="L119" s="1" t="str">
        <f t="shared" si="12"/>
        <v>Sep 28 23.34</v>
      </c>
      <c r="M119" t="str">
        <f t="shared" si="13"/>
        <v>no</v>
      </c>
      <c r="N119" t="s">
        <v>1444</v>
      </c>
      <c r="O119" t="s">
        <v>1444</v>
      </c>
      <c r="Q119" t="s">
        <v>5</v>
      </c>
    </row>
    <row r="120" spans="1:17" hidden="1" x14ac:dyDescent="0.25">
      <c r="A120" t="s">
        <v>96</v>
      </c>
      <c r="B120" s="8">
        <f t="shared" si="9"/>
        <v>39</v>
      </c>
      <c r="C120" s="2">
        <v>1.5898712582821568</v>
      </c>
      <c r="D120">
        <f>VLOOKUP(A120,[1]Library_Genotypes_unfiltered_27!$A:$G,6,FALSE)</f>
        <v>69.37</v>
      </c>
      <c r="E120">
        <f>VLOOKUP(A120,[1]Library_Genotypes_unfiltered_27!$A:$G,7,FALSE)</f>
        <v>2.2200000000000002</v>
      </c>
      <c r="F120" s="1" t="str">
        <f t="shared" si="10"/>
        <v>119</v>
      </c>
      <c r="G120" s="3">
        <v>42641</v>
      </c>
      <c r="H120" s="3" t="s">
        <v>1428</v>
      </c>
      <c r="I120" s="1">
        <v>140</v>
      </c>
      <c r="J120" s="3" t="str">
        <f t="shared" si="7"/>
        <v>Sep 28</v>
      </c>
      <c r="K120" s="1">
        <f t="shared" si="11"/>
        <v>23.335488000000002</v>
      </c>
      <c r="L120" s="1" t="str">
        <f t="shared" si="12"/>
        <v>Sep 28 23.34</v>
      </c>
      <c r="M120" t="str">
        <f t="shared" si="13"/>
        <v>no</v>
      </c>
      <c r="N120" t="s">
        <v>1444</v>
      </c>
      <c r="O120" t="s">
        <v>1444</v>
      </c>
      <c r="Q120" t="s">
        <v>6</v>
      </c>
    </row>
    <row r="121" spans="1:17" hidden="1" x14ac:dyDescent="0.25">
      <c r="A121" t="s">
        <v>97</v>
      </c>
      <c r="B121" s="8">
        <f t="shared" si="9"/>
        <v>39</v>
      </c>
      <c r="C121" s="2">
        <v>4.723412904462803</v>
      </c>
      <c r="D121">
        <f>VLOOKUP(A121,[1]Library_Genotypes_unfiltered_27!$A:$G,6,FALSE)</f>
        <v>30.26</v>
      </c>
      <c r="E121">
        <f>VLOOKUP(A121,[1]Library_Genotypes_unfiltered_27!$A:$G,7,FALSE)</f>
        <v>6.2</v>
      </c>
      <c r="F121" s="1" t="str">
        <f t="shared" si="10"/>
        <v>120</v>
      </c>
      <c r="G121" s="3">
        <v>42641</v>
      </c>
      <c r="H121" s="3" t="s">
        <v>1428</v>
      </c>
      <c r="I121" s="1">
        <v>140</v>
      </c>
      <c r="J121" s="3" t="str">
        <f t="shared" si="7"/>
        <v>Sep 28</v>
      </c>
      <c r="K121" s="1">
        <f t="shared" si="11"/>
        <v>23.335488000000002</v>
      </c>
      <c r="L121" s="1" t="str">
        <f t="shared" si="12"/>
        <v>Sep 28 23.34</v>
      </c>
      <c r="M121" t="str">
        <f t="shared" si="13"/>
        <v>no</v>
      </c>
      <c r="N121" t="s">
        <v>1443</v>
      </c>
      <c r="O121" t="s">
        <v>1443</v>
      </c>
    </row>
    <row r="122" spans="1:17" hidden="1" x14ac:dyDescent="0.25">
      <c r="A122" t="s">
        <v>98</v>
      </c>
      <c r="B122" s="8">
        <f t="shared" si="9"/>
        <v>39</v>
      </c>
      <c r="C122" s="2">
        <v>2.1888986630437377</v>
      </c>
      <c r="D122">
        <f>VLOOKUP(A122,[1]Library_Genotypes_unfiltered_27!$A:$G,6,FALSE)</f>
        <v>36.53</v>
      </c>
      <c r="E122">
        <f>VLOOKUP(A122,[1]Library_Genotypes_unfiltered_27!$A:$G,7,FALSE)</f>
        <v>4.18</v>
      </c>
      <c r="F122" s="1" t="str">
        <f t="shared" si="10"/>
        <v>121</v>
      </c>
      <c r="G122" s="3">
        <v>42641</v>
      </c>
      <c r="H122" s="3" t="s">
        <v>1428</v>
      </c>
      <c r="I122" s="1">
        <v>140</v>
      </c>
      <c r="J122" s="3" t="str">
        <f t="shared" si="7"/>
        <v>Sep 28</v>
      </c>
      <c r="K122" s="1">
        <f t="shared" si="11"/>
        <v>23.335488000000002</v>
      </c>
      <c r="L122" s="1" t="str">
        <f t="shared" si="12"/>
        <v>Sep 28 23.34</v>
      </c>
      <c r="M122" t="str">
        <f t="shared" si="13"/>
        <v>no</v>
      </c>
      <c r="N122" t="s">
        <v>1442</v>
      </c>
      <c r="O122" t="s">
        <v>1442</v>
      </c>
    </row>
    <row r="123" spans="1:17" hidden="1" x14ac:dyDescent="0.25">
      <c r="A123" t="s">
        <v>99</v>
      </c>
      <c r="B123" s="8">
        <f t="shared" si="9"/>
        <v>39</v>
      </c>
      <c r="C123" s="2">
        <v>1.6128726990848594</v>
      </c>
      <c r="D123">
        <f>VLOOKUP(A123,[1]Library_Genotypes_unfiltered_27!$A:$G,6,FALSE)</f>
        <v>44.65</v>
      </c>
      <c r="E123">
        <f>VLOOKUP(A123,[1]Library_Genotypes_unfiltered_27!$A:$G,7,FALSE)</f>
        <v>7.19</v>
      </c>
      <c r="F123" s="1" t="str">
        <f t="shared" si="10"/>
        <v>122</v>
      </c>
      <c r="G123" s="3">
        <v>42641</v>
      </c>
      <c r="H123" s="3" t="s">
        <v>1428</v>
      </c>
      <c r="I123" s="1">
        <v>140</v>
      </c>
      <c r="J123" s="3" t="str">
        <f t="shared" si="7"/>
        <v>Sep 28</v>
      </c>
      <c r="K123" s="1">
        <f t="shared" si="11"/>
        <v>23.335488000000002</v>
      </c>
      <c r="L123" s="1" t="str">
        <f t="shared" si="12"/>
        <v>Sep 28 23.34</v>
      </c>
      <c r="M123" t="str">
        <f t="shared" si="13"/>
        <v>no</v>
      </c>
      <c r="N123" t="s">
        <v>1443</v>
      </c>
      <c r="O123" t="s">
        <v>1443</v>
      </c>
    </row>
    <row r="124" spans="1:17" hidden="1" x14ac:dyDescent="0.25">
      <c r="A124" t="s">
        <v>100</v>
      </c>
      <c r="B124" s="8">
        <f t="shared" si="9"/>
        <v>39</v>
      </c>
      <c r="C124" s="2">
        <v>5.8754648323805583</v>
      </c>
      <c r="D124">
        <f>VLOOKUP(A124,[1]Library_Genotypes_unfiltered_27!$A:$G,6,FALSE)</f>
        <v>99.63</v>
      </c>
      <c r="E124">
        <f>VLOOKUP(A124,[1]Library_Genotypes_unfiltered_27!$A:$G,7,FALSE)</f>
        <v>0.44</v>
      </c>
      <c r="F124" s="1" t="str">
        <f t="shared" si="10"/>
        <v>123</v>
      </c>
      <c r="G124" s="3">
        <v>42641</v>
      </c>
      <c r="H124" s="3" t="s">
        <v>1428</v>
      </c>
      <c r="I124" s="1">
        <v>140</v>
      </c>
      <c r="J124" s="3" t="str">
        <f t="shared" si="7"/>
        <v>Sep 28</v>
      </c>
      <c r="K124" s="1">
        <f t="shared" si="11"/>
        <v>23.335488000000002</v>
      </c>
      <c r="L124" s="1" t="str">
        <f t="shared" si="12"/>
        <v>Sep 28 23.34</v>
      </c>
      <c r="M124" t="str">
        <f t="shared" si="13"/>
        <v>yes</v>
      </c>
      <c r="N124" t="s">
        <v>1443</v>
      </c>
      <c r="O124" t="str">
        <f>VLOOKUP(A124,'[2]genotype table (dups removed)'!$TS$3:$TV$419,4,FALSE)</f>
        <v>Homozygous Spring</v>
      </c>
      <c r="Q124" t="s">
        <v>5</v>
      </c>
    </row>
    <row r="125" spans="1:17" hidden="1" x14ac:dyDescent="0.25">
      <c r="A125" t="s">
        <v>101</v>
      </c>
      <c r="B125" s="8">
        <f t="shared" si="9"/>
        <v>39</v>
      </c>
      <c r="C125" s="2">
        <v>1.2672571207095322</v>
      </c>
      <c r="D125">
        <f>VLOOKUP(A125,[1]Library_Genotypes_unfiltered_27!$A:$G,6,FALSE)</f>
        <v>75.28</v>
      </c>
      <c r="E125">
        <f>VLOOKUP(A125,[1]Library_Genotypes_unfiltered_27!$A:$G,7,FALSE)</f>
        <v>5.94</v>
      </c>
      <c r="F125" s="1" t="str">
        <f t="shared" si="10"/>
        <v>124</v>
      </c>
      <c r="G125" s="3">
        <v>42641</v>
      </c>
      <c r="H125" s="3" t="s">
        <v>1428</v>
      </c>
      <c r="I125" s="1">
        <v>140</v>
      </c>
      <c r="J125" s="3" t="str">
        <f t="shared" si="7"/>
        <v>Sep 28</v>
      </c>
      <c r="K125" s="1">
        <f t="shared" si="11"/>
        <v>23.335488000000002</v>
      </c>
      <c r="L125" s="1" t="str">
        <f t="shared" si="12"/>
        <v>Sep 28 23.34</v>
      </c>
      <c r="M125" t="str">
        <f t="shared" si="13"/>
        <v>no</v>
      </c>
      <c r="N125" t="s">
        <v>1443</v>
      </c>
      <c r="O125" t="s">
        <v>1443</v>
      </c>
    </row>
    <row r="126" spans="1:17" hidden="1" x14ac:dyDescent="0.25">
      <c r="A126" t="s">
        <v>102</v>
      </c>
      <c r="B126" s="8">
        <f t="shared" si="9"/>
        <v>39</v>
      </c>
      <c r="C126" s="2">
        <v>0.92164154233420537</v>
      </c>
      <c r="D126">
        <f>VLOOKUP(A126,[1]Library_Genotypes_unfiltered_27!$A:$G,6,FALSE)</f>
        <v>0</v>
      </c>
      <c r="E126">
        <f>VLOOKUP(A126,[1]Library_Genotypes_unfiltered_27!$A:$G,7,FALSE)</f>
        <v>0</v>
      </c>
      <c r="F126" s="1" t="str">
        <f t="shared" si="10"/>
        <v>125</v>
      </c>
      <c r="G126" s="3">
        <v>42641</v>
      </c>
      <c r="H126" s="3" t="s">
        <v>1428</v>
      </c>
      <c r="I126" s="1">
        <v>140</v>
      </c>
      <c r="J126" s="3" t="str">
        <f t="shared" si="7"/>
        <v>Sep 28</v>
      </c>
      <c r="K126" s="1">
        <f t="shared" si="11"/>
        <v>23.335488000000002</v>
      </c>
      <c r="L126" s="1" t="str">
        <f t="shared" si="12"/>
        <v>Sep 28 23.34</v>
      </c>
      <c r="M126" t="str">
        <f t="shared" si="13"/>
        <v>no</v>
      </c>
      <c r="N126" t="s">
        <v>1444</v>
      </c>
      <c r="O126" t="s">
        <v>1442</v>
      </c>
    </row>
    <row r="127" spans="1:17" hidden="1" x14ac:dyDescent="0.25">
      <c r="A127" t="s">
        <v>103</v>
      </c>
      <c r="B127" s="8">
        <f t="shared" si="9"/>
        <v>39</v>
      </c>
      <c r="C127" s="2">
        <v>7.9026502957507008</v>
      </c>
      <c r="D127">
        <f>VLOOKUP(A127,[1]Library_Genotypes_unfiltered_27!$A:$G,6,FALSE)</f>
        <v>99.26</v>
      </c>
      <c r="E127">
        <f>VLOOKUP(A127,[1]Library_Genotypes_unfiltered_27!$A:$G,7,FALSE)</f>
        <v>0.54</v>
      </c>
      <c r="F127" s="1" t="str">
        <f t="shared" si="10"/>
        <v>126</v>
      </c>
      <c r="G127" s="3">
        <v>42641</v>
      </c>
      <c r="H127" s="3" t="s">
        <v>1428</v>
      </c>
      <c r="I127" s="1">
        <v>140</v>
      </c>
      <c r="J127" s="3" t="str">
        <f t="shared" si="7"/>
        <v>Sep 28</v>
      </c>
      <c r="K127" s="1">
        <f t="shared" si="11"/>
        <v>23.335488000000002</v>
      </c>
      <c r="L127" s="1" t="str">
        <f t="shared" si="12"/>
        <v>Sep 28 23.34</v>
      </c>
      <c r="M127" t="str">
        <f t="shared" si="13"/>
        <v>yes</v>
      </c>
      <c r="N127" t="s">
        <v>1443</v>
      </c>
      <c r="O127" t="str">
        <f>VLOOKUP(A127,'[2]genotype table (dups removed)'!$TS$3:$TV$419,4,FALSE)</f>
        <v>Homozygous Spring</v>
      </c>
      <c r="Q127" t="s">
        <v>5</v>
      </c>
    </row>
    <row r="128" spans="1:17" hidden="1" x14ac:dyDescent="0.25">
      <c r="A128" t="s">
        <v>104</v>
      </c>
      <c r="B128" s="8">
        <f t="shared" si="9"/>
        <v>39</v>
      </c>
      <c r="C128" s="2">
        <v>2.6684273725911458</v>
      </c>
      <c r="D128">
        <f>VLOOKUP(A128,[1]Library_Genotypes_unfiltered_27!$A:$G,6,FALSE)</f>
        <v>14.76</v>
      </c>
      <c r="E128">
        <f>VLOOKUP(A128,[1]Library_Genotypes_unfiltered_27!$A:$G,7,FALSE)</f>
        <v>6.14</v>
      </c>
      <c r="F128" s="1" t="str">
        <f t="shared" si="10"/>
        <v>127</v>
      </c>
      <c r="G128" s="3">
        <v>42641</v>
      </c>
      <c r="H128" s="3" t="s">
        <v>1428</v>
      </c>
      <c r="I128" s="1">
        <v>140</v>
      </c>
      <c r="J128" s="3" t="str">
        <f t="shared" si="7"/>
        <v>Sep 28</v>
      </c>
      <c r="K128" s="1">
        <f t="shared" si="11"/>
        <v>23.335488000000002</v>
      </c>
      <c r="L128" s="1" t="str">
        <f t="shared" si="12"/>
        <v>Sep 28 23.34</v>
      </c>
      <c r="M128" t="str">
        <f t="shared" si="13"/>
        <v>no</v>
      </c>
      <c r="N128" t="s">
        <v>1443</v>
      </c>
      <c r="O128" t="s">
        <v>1443</v>
      </c>
    </row>
    <row r="129" spans="1:17" hidden="1" x14ac:dyDescent="0.25">
      <c r="A129" t="s">
        <v>105</v>
      </c>
      <c r="B129" s="8">
        <f t="shared" si="9"/>
        <v>39</v>
      </c>
      <c r="C129" s="2">
        <v>7.2868593636142824</v>
      </c>
      <c r="D129">
        <f>VLOOKUP(A129,[1]Library_Genotypes_unfiltered_27!$A:$G,6,FALSE)</f>
        <v>99.63</v>
      </c>
      <c r="E129">
        <f>VLOOKUP(A129,[1]Library_Genotypes_unfiltered_27!$A:$G,7,FALSE)</f>
        <v>0.33</v>
      </c>
      <c r="F129" s="1" t="str">
        <f t="shared" si="10"/>
        <v>128</v>
      </c>
      <c r="G129" s="3">
        <v>42641</v>
      </c>
      <c r="H129" s="3" t="s">
        <v>1428</v>
      </c>
      <c r="I129" s="1">
        <v>140</v>
      </c>
      <c r="J129" s="3" t="str">
        <f t="shared" si="7"/>
        <v>Sep 28</v>
      </c>
      <c r="K129" s="1">
        <f t="shared" si="11"/>
        <v>23.335488000000002</v>
      </c>
      <c r="L129" s="1" t="str">
        <f t="shared" si="12"/>
        <v>Sep 28 23.34</v>
      </c>
      <c r="M129" t="str">
        <f t="shared" si="13"/>
        <v>yes</v>
      </c>
      <c r="N129" t="s">
        <v>1443</v>
      </c>
      <c r="O129" t="str">
        <f>VLOOKUP(A129,'[2]genotype table (dups removed)'!$TS$3:$TV$419,4,FALSE)</f>
        <v>Homozygous Spring</v>
      </c>
      <c r="Q129" t="s">
        <v>5</v>
      </c>
    </row>
    <row r="130" spans="1:17" hidden="1" x14ac:dyDescent="0.25">
      <c r="A130" t="s">
        <v>106</v>
      </c>
      <c r="B130" s="8">
        <f t="shared" si="9"/>
        <v>39</v>
      </c>
      <c r="C130" s="2">
        <v>10.776341312387318</v>
      </c>
      <c r="D130">
        <f>VLOOKUP(A130,[1]Library_Genotypes_unfiltered_27!$A:$G,6,FALSE)</f>
        <v>0</v>
      </c>
      <c r="E130">
        <f>VLOOKUP(A130,[1]Library_Genotypes_unfiltered_27!$A:$G,7,FALSE)</f>
        <v>0</v>
      </c>
      <c r="F130" s="1" t="str">
        <f t="shared" si="10"/>
        <v>129</v>
      </c>
      <c r="G130" s="3">
        <v>42641</v>
      </c>
      <c r="H130" s="3" t="s">
        <v>1428</v>
      </c>
      <c r="I130" s="1">
        <v>140</v>
      </c>
      <c r="J130" s="3" t="str">
        <f t="shared" ref="J130:J193" si="14">CONCATENATE(TEXT(G130,"MMM")," ",TEXT(G130,"DD"))</f>
        <v>Sep 28</v>
      </c>
      <c r="K130" s="1">
        <f t="shared" si="11"/>
        <v>23.335488000000002</v>
      </c>
      <c r="L130" s="1" t="str">
        <f t="shared" si="12"/>
        <v>Sep 28 23.34</v>
      </c>
      <c r="M130" t="str">
        <f t="shared" si="13"/>
        <v>no</v>
      </c>
      <c r="O130" t="str">
        <f>VLOOKUP(A130,'[3]Sample Master'!$B$6:$P$289,15,FALSE)</f>
        <v/>
      </c>
    </row>
    <row r="131" spans="1:17" hidden="1" x14ac:dyDescent="0.25">
      <c r="A131" t="s">
        <v>107</v>
      </c>
      <c r="B131" s="8">
        <f t="shared" ref="B131:B194" si="15">INT(((G131-DATE(YEAR(G131),1,1))-1)/7)+1</f>
        <v>39</v>
      </c>
      <c r="C131" s="2">
        <v>1.2315818642728364</v>
      </c>
      <c r="D131">
        <f>VLOOKUP(A131,[1]Library_Genotypes_unfiltered_27!$A:$G,6,FALSE)</f>
        <v>5.17</v>
      </c>
      <c r="E131">
        <f>VLOOKUP(A131,[1]Library_Genotypes_unfiltered_27!$A:$G,7,FALSE)</f>
        <v>3.4</v>
      </c>
      <c r="F131" s="1" t="str">
        <f t="shared" ref="F131:F194" si="16">RIGHT(A131,3)</f>
        <v>130</v>
      </c>
      <c r="G131" s="3">
        <v>42641</v>
      </c>
      <c r="H131" s="3" t="s">
        <v>1428</v>
      </c>
      <c r="I131" s="1">
        <v>140</v>
      </c>
      <c r="J131" s="3" t="str">
        <f t="shared" si="14"/>
        <v>Sep 28</v>
      </c>
      <c r="K131" s="1">
        <f t="shared" ref="K131:K194" si="17">CONVERT(I131-125.5,"mi","km")</f>
        <v>23.335488000000002</v>
      </c>
      <c r="L131" s="1" t="str">
        <f t="shared" ref="L131:L194" si="18">CONCATENATE(J131," ",ROUND(K131,2))</f>
        <v>Sep 28 23.34</v>
      </c>
      <c r="M131" t="str">
        <f t="shared" si="13"/>
        <v>no</v>
      </c>
      <c r="N131" t="s">
        <v>1443</v>
      </c>
      <c r="O131" t="s">
        <v>1443</v>
      </c>
    </row>
    <row r="132" spans="1:17" hidden="1" x14ac:dyDescent="0.25">
      <c r="A132" t="s">
        <v>108</v>
      </c>
      <c r="B132" s="8">
        <f t="shared" si="15"/>
        <v>39</v>
      </c>
      <c r="C132" s="2">
        <v>1.1289500422501</v>
      </c>
      <c r="D132">
        <f>VLOOKUP(A132,[1]Library_Genotypes_unfiltered_27!$A:$G,6,FALSE)</f>
        <v>98.89</v>
      </c>
      <c r="E132">
        <f>VLOOKUP(A132,[1]Library_Genotypes_unfiltered_27!$A:$G,7,FALSE)</f>
        <v>0.64</v>
      </c>
      <c r="F132" s="1" t="str">
        <f t="shared" si="16"/>
        <v>131</v>
      </c>
      <c r="G132" s="3">
        <v>42641</v>
      </c>
      <c r="H132" s="3" t="s">
        <v>1428</v>
      </c>
      <c r="I132" s="1">
        <v>140</v>
      </c>
      <c r="J132" s="3" t="str">
        <f t="shared" si="14"/>
        <v>Sep 28</v>
      </c>
      <c r="K132" s="1">
        <f t="shared" si="17"/>
        <v>23.335488000000002</v>
      </c>
      <c r="L132" s="1" t="str">
        <f t="shared" si="18"/>
        <v>Sep 28 23.34</v>
      </c>
      <c r="M132" t="str">
        <f t="shared" si="13"/>
        <v>yes</v>
      </c>
      <c r="N132" t="s">
        <v>1443</v>
      </c>
      <c r="O132" t="str">
        <f>VLOOKUP(A132,'[2]genotype table (dups removed)'!$TS$3:$TV$419,4,FALSE)</f>
        <v>Homozygous Spring</v>
      </c>
      <c r="Q132" t="s">
        <v>6</v>
      </c>
    </row>
    <row r="133" spans="1:17" hidden="1" x14ac:dyDescent="0.25">
      <c r="A133" t="s">
        <v>109</v>
      </c>
      <c r="B133" s="8">
        <f t="shared" si="15"/>
        <v>39</v>
      </c>
      <c r="C133" s="2">
        <v>1.5394773303410456</v>
      </c>
      <c r="D133">
        <f>VLOOKUP(A133,[1]Library_Genotypes_unfiltered_27!$A:$G,6,FALSE)</f>
        <v>2.21</v>
      </c>
      <c r="E133">
        <f>VLOOKUP(A133,[1]Library_Genotypes_unfiltered_27!$A:$G,7,FALSE)</f>
        <v>4.26</v>
      </c>
      <c r="F133" s="1" t="str">
        <f t="shared" si="16"/>
        <v>132</v>
      </c>
      <c r="G133" s="3">
        <v>42641</v>
      </c>
      <c r="H133" s="3" t="s">
        <v>1428</v>
      </c>
      <c r="I133" s="1">
        <v>140</v>
      </c>
      <c r="J133" s="3" t="str">
        <f t="shared" si="14"/>
        <v>Sep 28</v>
      </c>
      <c r="K133" s="1">
        <f t="shared" si="17"/>
        <v>23.335488000000002</v>
      </c>
      <c r="L133" s="1" t="str">
        <f t="shared" si="18"/>
        <v>Sep 28 23.34</v>
      </c>
      <c r="M133" t="str">
        <f t="shared" si="13"/>
        <v>no</v>
      </c>
      <c r="N133" t="s">
        <v>1444</v>
      </c>
      <c r="O133" t="s">
        <v>1443</v>
      </c>
    </row>
    <row r="134" spans="1:17" hidden="1" x14ac:dyDescent="0.25">
      <c r="A134" t="s">
        <v>110</v>
      </c>
      <c r="B134" s="8">
        <f t="shared" si="15"/>
        <v>39</v>
      </c>
      <c r="C134" s="2">
        <v>0.61579093213641822</v>
      </c>
      <c r="D134">
        <f>VLOOKUP(A134,[1]Library_Genotypes_unfiltered_27!$A:$G,6,FALSE)</f>
        <v>96.68</v>
      </c>
      <c r="E134">
        <f>VLOOKUP(A134,[1]Library_Genotypes_unfiltered_27!$A:$G,7,FALSE)</f>
        <v>0.99</v>
      </c>
      <c r="F134" s="1" t="str">
        <f t="shared" si="16"/>
        <v>133</v>
      </c>
      <c r="G134" s="3">
        <v>42641</v>
      </c>
      <c r="H134" s="3" t="s">
        <v>1428</v>
      </c>
      <c r="I134" s="1">
        <v>140</v>
      </c>
      <c r="J134" s="3" t="str">
        <f t="shared" si="14"/>
        <v>Sep 28</v>
      </c>
      <c r="K134" s="1">
        <f t="shared" si="17"/>
        <v>23.335488000000002</v>
      </c>
      <c r="L134" s="1" t="str">
        <f t="shared" si="18"/>
        <v>Sep 28 23.34</v>
      </c>
      <c r="M134" t="s">
        <v>1438</v>
      </c>
      <c r="N134" t="s">
        <v>1443</v>
      </c>
      <c r="O134" t="s">
        <v>1443</v>
      </c>
      <c r="P134" t="s">
        <v>1455</v>
      </c>
    </row>
    <row r="135" spans="1:17" hidden="1" x14ac:dyDescent="0.25">
      <c r="A135" t="s">
        <v>111</v>
      </c>
      <c r="B135" s="8">
        <f t="shared" si="15"/>
        <v>39</v>
      </c>
      <c r="C135" s="2">
        <v>1.1289500422501</v>
      </c>
      <c r="D135">
        <f>VLOOKUP(A135,[1]Library_Genotypes_unfiltered_27!$A:$G,6,FALSE)</f>
        <v>0</v>
      </c>
      <c r="E135">
        <f>VLOOKUP(A135,[1]Library_Genotypes_unfiltered_27!$A:$G,7,FALSE)</f>
        <v>0</v>
      </c>
      <c r="F135" s="1" t="str">
        <f t="shared" si="16"/>
        <v>134</v>
      </c>
      <c r="G135" s="3">
        <v>42641</v>
      </c>
      <c r="H135" s="3" t="s">
        <v>1428</v>
      </c>
      <c r="I135" s="1">
        <v>140</v>
      </c>
      <c r="J135" s="3" t="str">
        <f t="shared" si="14"/>
        <v>Sep 28</v>
      </c>
      <c r="K135" s="1">
        <f t="shared" si="17"/>
        <v>23.335488000000002</v>
      </c>
      <c r="L135" s="1" t="str">
        <f t="shared" si="18"/>
        <v>Sep 28 23.34</v>
      </c>
      <c r="M135" t="str">
        <f t="shared" ref="M135:M142" si="19">IF(D135&gt;90,IF(E135&lt;2.5,"yes","no"),"no")</f>
        <v>no</v>
      </c>
      <c r="N135" t="s">
        <v>1443</v>
      </c>
      <c r="O135" t="s">
        <v>1443</v>
      </c>
    </row>
    <row r="136" spans="1:17" hidden="1" x14ac:dyDescent="0.25">
      <c r="A136" t="s">
        <v>112</v>
      </c>
      <c r="B136" s="8">
        <f t="shared" si="15"/>
        <v>39</v>
      </c>
      <c r="C136" s="2">
        <v>2.2579000845002</v>
      </c>
      <c r="D136">
        <f>VLOOKUP(A136,[1]Library_Genotypes_unfiltered_27!$A:$G,6,FALSE)</f>
        <v>0</v>
      </c>
      <c r="E136">
        <f>VLOOKUP(A136,[1]Library_Genotypes_unfiltered_27!$A:$G,7,FALSE)</f>
        <v>0</v>
      </c>
      <c r="F136" s="1" t="str">
        <f t="shared" si="16"/>
        <v>135</v>
      </c>
      <c r="G136" s="3">
        <v>42641</v>
      </c>
      <c r="H136" s="3" t="s">
        <v>1428</v>
      </c>
      <c r="I136" s="1">
        <v>140</v>
      </c>
      <c r="J136" s="3" t="str">
        <f t="shared" si="14"/>
        <v>Sep 28</v>
      </c>
      <c r="K136" s="1">
        <f t="shared" si="17"/>
        <v>23.335488000000002</v>
      </c>
      <c r="L136" s="1" t="str">
        <f t="shared" si="18"/>
        <v>Sep 28 23.34</v>
      </c>
      <c r="M136" t="str">
        <f t="shared" si="19"/>
        <v>no</v>
      </c>
      <c r="N136" t="s">
        <v>1443</v>
      </c>
      <c r="O136" t="s">
        <v>1443</v>
      </c>
    </row>
    <row r="137" spans="1:17" hidden="1" x14ac:dyDescent="0.25">
      <c r="A137" t="s">
        <v>113</v>
      </c>
      <c r="B137" s="8">
        <f t="shared" si="15"/>
        <v>39</v>
      </c>
      <c r="C137" s="2">
        <v>22.37373720095653</v>
      </c>
      <c r="D137">
        <f>VLOOKUP(A137,[1]Library_Genotypes_unfiltered_27!$A:$G,6,FALSE)</f>
        <v>98.89</v>
      </c>
      <c r="E137">
        <f>VLOOKUP(A137,[1]Library_Genotypes_unfiltered_27!$A:$G,7,FALSE)</f>
        <v>0.22</v>
      </c>
      <c r="F137" s="1" t="str">
        <f t="shared" si="16"/>
        <v>136</v>
      </c>
      <c r="G137" s="3">
        <v>42641</v>
      </c>
      <c r="H137" s="3" t="s">
        <v>1428</v>
      </c>
      <c r="I137" s="1">
        <v>140</v>
      </c>
      <c r="J137" s="3" t="str">
        <f t="shared" si="14"/>
        <v>Sep 28</v>
      </c>
      <c r="K137" s="1">
        <f t="shared" si="17"/>
        <v>23.335488000000002</v>
      </c>
      <c r="L137" s="1" t="str">
        <f t="shared" si="18"/>
        <v>Sep 28 23.34</v>
      </c>
      <c r="M137" t="str">
        <f t="shared" si="19"/>
        <v>yes</v>
      </c>
      <c r="N137" t="s">
        <v>1444</v>
      </c>
      <c r="O137" t="str">
        <f>VLOOKUP(A137,'[2]genotype table (dups removed)'!$TS$3:$TV$419,4,FALSE)</f>
        <v>Heterozygous</v>
      </c>
      <c r="Q137" t="s">
        <v>5</v>
      </c>
    </row>
    <row r="138" spans="1:17" hidden="1" x14ac:dyDescent="0.25">
      <c r="A138" t="s">
        <v>114</v>
      </c>
      <c r="B138" s="8">
        <f t="shared" si="15"/>
        <v>39</v>
      </c>
      <c r="C138" s="2">
        <v>3.6947455928185091</v>
      </c>
      <c r="D138">
        <f>VLOOKUP(A138,[1]Library_Genotypes_unfiltered_27!$A:$G,6,FALSE)</f>
        <v>1.48</v>
      </c>
      <c r="E138">
        <f>VLOOKUP(A138,[1]Library_Genotypes_unfiltered_27!$A:$G,7,FALSE)</f>
        <v>9.6199999999999992</v>
      </c>
      <c r="F138" s="1" t="str">
        <f t="shared" si="16"/>
        <v>137</v>
      </c>
      <c r="G138" s="3">
        <v>42641</v>
      </c>
      <c r="H138" s="3" t="s">
        <v>1428</v>
      </c>
      <c r="I138" s="1">
        <v>140</v>
      </c>
      <c r="J138" s="3" t="str">
        <f t="shared" si="14"/>
        <v>Sep 28</v>
      </c>
      <c r="K138" s="1">
        <f t="shared" si="17"/>
        <v>23.335488000000002</v>
      </c>
      <c r="L138" s="1" t="str">
        <f t="shared" si="18"/>
        <v>Sep 28 23.34</v>
      </c>
      <c r="M138" t="str">
        <f t="shared" si="19"/>
        <v>no</v>
      </c>
      <c r="N138" t="s">
        <v>1443</v>
      </c>
      <c r="O138" t="s">
        <v>1443</v>
      </c>
    </row>
    <row r="139" spans="1:17" hidden="1" x14ac:dyDescent="0.25">
      <c r="A139" t="s">
        <v>1299</v>
      </c>
      <c r="B139" s="8">
        <f t="shared" si="15"/>
        <v>39</v>
      </c>
      <c r="D139">
        <f>VLOOKUP(A139,[1]Library_Genotypes_unfiltered_27!$A:$G,6,FALSE)</f>
        <v>28.78</v>
      </c>
      <c r="E139">
        <f>VLOOKUP(A139,[1]Library_Genotypes_unfiltered_27!$A:$G,7,FALSE)</f>
        <v>7.81</v>
      </c>
      <c r="F139" s="1" t="str">
        <f t="shared" si="16"/>
        <v>138</v>
      </c>
      <c r="G139" s="3">
        <v>42642</v>
      </c>
      <c r="H139" s="3" t="s">
        <v>1429</v>
      </c>
      <c r="I139" s="1">
        <v>136.6</v>
      </c>
      <c r="J139" s="3" t="str">
        <f t="shared" si="14"/>
        <v>Sep 29</v>
      </c>
      <c r="K139" s="1">
        <f t="shared" si="17"/>
        <v>17.863718399999993</v>
      </c>
      <c r="L139" s="1" t="str">
        <f t="shared" si="18"/>
        <v>Sep 29 17.86</v>
      </c>
      <c r="M139" t="str">
        <f t="shared" si="19"/>
        <v>no</v>
      </c>
      <c r="N139" t="s">
        <v>1443</v>
      </c>
      <c r="O139" t="s">
        <v>1443</v>
      </c>
    </row>
    <row r="140" spans="1:17" hidden="1" x14ac:dyDescent="0.25">
      <c r="A140" t="s">
        <v>1300</v>
      </c>
      <c r="B140" s="8">
        <f t="shared" si="15"/>
        <v>39</v>
      </c>
      <c r="D140">
        <f>VLOOKUP(A140,[1]Library_Genotypes_unfiltered_27!$A:$G,6,FALSE)</f>
        <v>95.2</v>
      </c>
      <c r="E140">
        <f>VLOOKUP(A140,[1]Library_Genotypes_unfiltered_27!$A:$G,7,FALSE)</f>
        <v>2.12</v>
      </c>
      <c r="F140" s="1" t="str">
        <f t="shared" si="16"/>
        <v>139</v>
      </c>
      <c r="G140" s="3">
        <v>42642</v>
      </c>
      <c r="H140" s="3" t="s">
        <v>1429</v>
      </c>
      <c r="I140" s="1">
        <v>136.6</v>
      </c>
      <c r="J140" s="3" t="str">
        <f t="shared" si="14"/>
        <v>Sep 29</v>
      </c>
      <c r="K140" s="1">
        <f t="shared" si="17"/>
        <v>17.863718399999993</v>
      </c>
      <c r="L140" s="1" t="str">
        <f t="shared" si="18"/>
        <v>Sep 29 17.86</v>
      </c>
      <c r="M140" t="str">
        <f t="shared" si="19"/>
        <v>yes</v>
      </c>
      <c r="N140" t="s">
        <v>1443</v>
      </c>
      <c r="O140" t="str">
        <f>VLOOKUP(A140,'[2]genotype table (dups removed)'!$TS$3:$TV$419,4,FALSE)</f>
        <v>Homozygous Spring</v>
      </c>
      <c r="Q140" t="s">
        <v>5</v>
      </c>
    </row>
    <row r="141" spans="1:17" hidden="1" x14ac:dyDescent="0.25">
      <c r="A141" t="s">
        <v>115</v>
      </c>
      <c r="B141" s="8">
        <f t="shared" si="15"/>
        <v>39</v>
      </c>
      <c r="C141" s="2">
        <v>1.950004618431991</v>
      </c>
      <c r="D141">
        <f>VLOOKUP(A141,[1]Library_Genotypes_unfiltered_27!$A:$G,6,FALSE)</f>
        <v>95.2</v>
      </c>
      <c r="E141">
        <f>VLOOKUP(A141,[1]Library_Genotypes_unfiltered_27!$A:$G,7,FALSE)</f>
        <v>1.03</v>
      </c>
      <c r="F141" s="1" t="str">
        <f t="shared" si="16"/>
        <v>140</v>
      </c>
      <c r="G141" s="3">
        <v>42642</v>
      </c>
      <c r="H141" s="3" t="s">
        <v>1429</v>
      </c>
      <c r="I141" s="1">
        <v>136.6</v>
      </c>
      <c r="J141" s="3" t="str">
        <f t="shared" si="14"/>
        <v>Sep 29</v>
      </c>
      <c r="K141" s="1">
        <f t="shared" si="17"/>
        <v>17.863718399999993</v>
      </c>
      <c r="L141" s="1" t="str">
        <f t="shared" si="18"/>
        <v>Sep 29 17.86</v>
      </c>
      <c r="M141" t="str">
        <f t="shared" si="19"/>
        <v>yes</v>
      </c>
      <c r="N141" t="s">
        <v>1443</v>
      </c>
      <c r="O141" t="str">
        <f>VLOOKUP(A141,'[2]genotype table (dups removed)'!$TS$3:$TV$419,4,FALSE)</f>
        <v>Homozygous Spring</v>
      </c>
      <c r="Q141" t="s">
        <v>5</v>
      </c>
    </row>
    <row r="142" spans="1:17" hidden="1" x14ac:dyDescent="0.25">
      <c r="A142" t="s">
        <v>116</v>
      </c>
      <c r="B142" s="8">
        <f t="shared" si="15"/>
        <v>39</v>
      </c>
      <c r="C142" s="2">
        <v>8.1079139397961733</v>
      </c>
      <c r="D142">
        <f>VLOOKUP(A142,[1]Library_Genotypes_unfiltered_27!$A:$G,6,FALSE)</f>
        <v>71.22</v>
      </c>
      <c r="E142">
        <f>VLOOKUP(A142,[1]Library_Genotypes_unfiltered_27!$A:$G,7,FALSE)</f>
        <v>2.66</v>
      </c>
      <c r="F142" s="1" t="str">
        <f t="shared" si="16"/>
        <v>141</v>
      </c>
      <c r="G142" s="3">
        <v>42642</v>
      </c>
      <c r="H142" s="3" t="s">
        <v>1429</v>
      </c>
      <c r="I142" s="1">
        <v>136.6</v>
      </c>
      <c r="J142" s="3" t="str">
        <f t="shared" si="14"/>
        <v>Sep 29</v>
      </c>
      <c r="K142" s="1">
        <f t="shared" si="17"/>
        <v>17.863718399999993</v>
      </c>
      <c r="L142" s="1" t="str">
        <f t="shared" si="18"/>
        <v>Sep 29 17.86</v>
      </c>
      <c r="M142" t="str">
        <f t="shared" si="19"/>
        <v>no</v>
      </c>
      <c r="N142" t="s">
        <v>1443</v>
      </c>
      <c r="O142" t="s">
        <v>1443</v>
      </c>
    </row>
    <row r="143" spans="1:17" hidden="1" x14ac:dyDescent="0.25">
      <c r="A143" t="s">
        <v>117</v>
      </c>
      <c r="B143" s="8">
        <f t="shared" si="15"/>
        <v>39</v>
      </c>
      <c r="C143" s="2">
        <v>6.5684366094551283</v>
      </c>
      <c r="D143">
        <f>VLOOKUP(A143,[1]Library_Genotypes_unfiltered_27!$A:$G,6,FALSE)</f>
        <v>99.63</v>
      </c>
      <c r="E143">
        <f>VLOOKUP(A143,[1]Library_Genotypes_unfiltered_27!$A:$G,7,FALSE)</f>
        <v>0.24</v>
      </c>
      <c r="F143" s="1" t="str">
        <f t="shared" si="16"/>
        <v>142</v>
      </c>
      <c r="G143" s="3">
        <v>42642</v>
      </c>
      <c r="H143" s="3" t="s">
        <v>1429</v>
      </c>
      <c r="I143" s="1">
        <v>136.6</v>
      </c>
      <c r="J143" s="3" t="str">
        <f t="shared" si="14"/>
        <v>Sep 29</v>
      </c>
      <c r="K143" s="1">
        <f t="shared" si="17"/>
        <v>17.863718399999993</v>
      </c>
      <c r="L143" s="1" t="str">
        <f t="shared" si="18"/>
        <v>Sep 29 17.86</v>
      </c>
      <c r="M143" t="s">
        <v>1438</v>
      </c>
      <c r="N143" t="s">
        <v>1443</v>
      </c>
      <c r="O143" t="s">
        <v>1443</v>
      </c>
      <c r="P143" t="s">
        <v>1454</v>
      </c>
    </row>
    <row r="144" spans="1:17" hidden="1" x14ac:dyDescent="0.25">
      <c r="A144" t="s">
        <v>1301</v>
      </c>
      <c r="B144" s="8">
        <f t="shared" si="15"/>
        <v>39</v>
      </c>
      <c r="D144">
        <f>VLOOKUP(A144,[1]Library_Genotypes_unfiltered_27!$A:$G,6,FALSE)</f>
        <v>92.62</v>
      </c>
      <c r="E144">
        <f>VLOOKUP(A144,[1]Library_Genotypes_unfiltered_27!$A:$G,7,FALSE)</f>
        <v>2.57</v>
      </c>
      <c r="F144" s="1" t="str">
        <f t="shared" si="16"/>
        <v>143</v>
      </c>
      <c r="G144" s="3">
        <v>42642</v>
      </c>
      <c r="H144" s="3" t="s">
        <v>1430</v>
      </c>
      <c r="I144" s="1">
        <v>133</v>
      </c>
      <c r="J144" s="3" t="str">
        <f t="shared" si="14"/>
        <v>Sep 29</v>
      </c>
      <c r="K144" s="1">
        <f t="shared" si="17"/>
        <v>12.070080000000001</v>
      </c>
      <c r="L144" s="1" t="str">
        <f t="shared" si="18"/>
        <v>Sep 29 12.07</v>
      </c>
      <c r="M144" t="str">
        <f t="shared" ref="M144:M207" si="20">IF(D144&gt;90,IF(E144&lt;2.5,"yes","no"),"no")</f>
        <v>no</v>
      </c>
      <c r="N144" t="s">
        <v>1444</v>
      </c>
      <c r="O144" t="s">
        <v>1444</v>
      </c>
    </row>
    <row r="145" spans="1:17" hidden="1" x14ac:dyDescent="0.25">
      <c r="A145" t="s">
        <v>1302</v>
      </c>
      <c r="B145" s="8">
        <f t="shared" si="15"/>
        <v>39</v>
      </c>
      <c r="D145">
        <f>VLOOKUP(A145,[1]Library_Genotypes_unfiltered_27!$A:$G,6,FALSE)</f>
        <v>99.63</v>
      </c>
      <c r="E145">
        <f>VLOOKUP(A145,[1]Library_Genotypes_unfiltered_27!$A:$G,7,FALSE)</f>
        <v>0.35</v>
      </c>
      <c r="F145" s="1" t="str">
        <f t="shared" si="16"/>
        <v>144</v>
      </c>
      <c r="G145" s="3">
        <v>42642</v>
      </c>
      <c r="H145" s="3" t="s">
        <v>1430</v>
      </c>
      <c r="I145" s="1">
        <v>133</v>
      </c>
      <c r="J145" s="3" t="str">
        <f t="shared" si="14"/>
        <v>Sep 29</v>
      </c>
      <c r="K145" s="1">
        <f t="shared" si="17"/>
        <v>12.070080000000001</v>
      </c>
      <c r="L145" s="1" t="str">
        <f t="shared" si="18"/>
        <v>Sep 29 12.07</v>
      </c>
      <c r="M145" t="str">
        <f t="shared" si="20"/>
        <v>yes</v>
      </c>
      <c r="N145" t="s">
        <v>1444</v>
      </c>
      <c r="O145" t="str">
        <f>VLOOKUP(A145,'[2]genotype table (dups removed)'!$TS$3:$TV$419,4,FALSE)</f>
        <v>Heterozygous</v>
      </c>
      <c r="Q145" t="s">
        <v>5</v>
      </c>
    </row>
    <row r="146" spans="1:17" hidden="1" x14ac:dyDescent="0.25">
      <c r="A146" t="s">
        <v>118</v>
      </c>
      <c r="B146" s="8">
        <f t="shared" si="15"/>
        <v>39</v>
      </c>
      <c r="C146" s="2">
        <v>6.8763320755233375</v>
      </c>
      <c r="D146">
        <f>VLOOKUP(A146,[1]Library_Genotypes_unfiltered_27!$A:$G,6,FALSE)</f>
        <v>80.81</v>
      </c>
      <c r="E146">
        <f>VLOOKUP(A146,[1]Library_Genotypes_unfiltered_27!$A:$G,7,FALSE)</f>
        <v>2.77</v>
      </c>
      <c r="F146" s="1" t="str">
        <f t="shared" si="16"/>
        <v>145</v>
      </c>
      <c r="G146" s="3">
        <v>42642</v>
      </c>
      <c r="H146" s="3" t="s">
        <v>1430</v>
      </c>
      <c r="I146" s="1">
        <v>133</v>
      </c>
      <c r="J146" s="3" t="str">
        <f t="shared" si="14"/>
        <v>Sep 29</v>
      </c>
      <c r="K146" s="1">
        <f t="shared" si="17"/>
        <v>12.070080000000001</v>
      </c>
      <c r="L146" s="1" t="str">
        <f t="shared" si="18"/>
        <v>Sep 29 12.07</v>
      </c>
      <c r="M146" t="str">
        <f t="shared" si="20"/>
        <v>no</v>
      </c>
      <c r="N146" t="s">
        <v>1443</v>
      </c>
      <c r="O146" t="s">
        <v>1443</v>
      </c>
    </row>
    <row r="147" spans="1:17" hidden="1" x14ac:dyDescent="0.25">
      <c r="A147" t="s">
        <v>119</v>
      </c>
      <c r="B147" s="8">
        <f t="shared" si="15"/>
        <v>39</v>
      </c>
      <c r="C147" s="2">
        <v>5.1315911011368183</v>
      </c>
      <c r="D147">
        <f>VLOOKUP(A147,[1]Library_Genotypes_unfiltered_27!$A:$G,6,FALSE)</f>
        <v>17.71</v>
      </c>
      <c r="E147">
        <f>VLOOKUP(A147,[1]Library_Genotypes_unfiltered_27!$A:$G,7,FALSE)</f>
        <v>2.82</v>
      </c>
      <c r="F147" s="1" t="str">
        <f t="shared" si="16"/>
        <v>146</v>
      </c>
      <c r="G147" s="3">
        <v>42642</v>
      </c>
      <c r="H147" s="3" t="s">
        <v>1430</v>
      </c>
      <c r="I147" s="1">
        <v>133</v>
      </c>
      <c r="J147" s="3" t="str">
        <f t="shared" si="14"/>
        <v>Sep 29</v>
      </c>
      <c r="K147" s="1">
        <f t="shared" si="17"/>
        <v>12.070080000000001</v>
      </c>
      <c r="L147" s="1" t="str">
        <f t="shared" si="18"/>
        <v>Sep 29 12.07</v>
      </c>
      <c r="M147" t="str">
        <f t="shared" si="20"/>
        <v>no</v>
      </c>
      <c r="N147" t="s">
        <v>1444</v>
      </c>
      <c r="O147" t="s">
        <v>1444</v>
      </c>
    </row>
    <row r="148" spans="1:17" hidden="1" x14ac:dyDescent="0.25">
      <c r="A148" t="s">
        <v>1303</v>
      </c>
      <c r="B148" s="8">
        <f t="shared" si="15"/>
        <v>39</v>
      </c>
      <c r="D148">
        <f>VLOOKUP(A148,[1]Library_Genotypes_unfiltered_27!$A:$G,6,FALSE)</f>
        <v>33.950000000000003</v>
      </c>
      <c r="E148">
        <f>VLOOKUP(A148,[1]Library_Genotypes_unfiltered_27!$A:$G,7,FALSE)</f>
        <v>9.8800000000000008</v>
      </c>
      <c r="F148" s="1" t="str">
        <f t="shared" si="16"/>
        <v>147</v>
      </c>
      <c r="G148" s="3">
        <v>42643</v>
      </c>
      <c r="H148" s="3" t="s">
        <v>1431</v>
      </c>
      <c r="I148" s="1">
        <v>155.5</v>
      </c>
      <c r="J148" s="3" t="str">
        <f t="shared" si="14"/>
        <v>Sep 30</v>
      </c>
      <c r="K148" s="1">
        <f t="shared" si="17"/>
        <v>48.280320000000003</v>
      </c>
      <c r="L148" s="1" t="str">
        <f t="shared" si="18"/>
        <v>Sep 30 48.28</v>
      </c>
      <c r="M148" t="str">
        <f t="shared" si="20"/>
        <v>no</v>
      </c>
      <c r="N148" t="s">
        <v>1443</v>
      </c>
      <c r="O148" t="s">
        <v>1443</v>
      </c>
    </row>
    <row r="149" spans="1:17" hidden="1" x14ac:dyDescent="0.25">
      <c r="A149" t="s">
        <v>1311</v>
      </c>
      <c r="B149" s="8">
        <f t="shared" si="15"/>
        <v>39</v>
      </c>
      <c r="D149">
        <f>VLOOKUP(A149,[1]Library_Genotypes_unfiltered_27!$A:$G,6,FALSE)</f>
        <v>77.86</v>
      </c>
      <c r="E149">
        <f>VLOOKUP(A149,[1]Library_Genotypes_unfiltered_27!$A:$G,7,FALSE)</f>
        <v>4.71</v>
      </c>
      <c r="F149" s="1" t="str">
        <f t="shared" si="16"/>
        <v>148</v>
      </c>
      <c r="G149" s="3">
        <v>42643</v>
      </c>
      <c r="H149" s="3" t="s">
        <v>1431</v>
      </c>
      <c r="I149" s="1">
        <v>155.5</v>
      </c>
      <c r="J149" s="3" t="str">
        <f t="shared" si="14"/>
        <v>Sep 30</v>
      </c>
      <c r="K149" s="1">
        <f t="shared" si="17"/>
        <v>48.280320000000003</v>
      </c>
      <c r="L149" s="1" t="str">
        <f t="shared" si="18"/>
        <v>Sep 30 48.28</v>
      </c>
      <c r="M149" t="str">
        <f t="shared" si="20"/>
        <v>no</v>
      </c>
      <c r="N149" t="s">
        <v>1444</v>
      </c>
      <c r="O149" t="s">
        <v>1444</v>
      </c>
    </row>
    <row r="150" spans="1:17" hidden="1" x14ac:dyDescent="0.25">
      <c r="A150" t="s">
        <v>120</v>
      </c>
      <c r="B150" s="8">
        <f t="shared" si="15"/>
        <v>39</v>
      </c>
      <c r="C150" s="2">
        <v>3.3868501267503004</v>
      </c>
      <c r="D150">
        <f>VLOOKUP(A150,[1]Library_Genotypes_unfiltered_27!$A:$G,6,FALSE)</f>
        <v>1.85</v>
      </c>
      <c r="E150">
        <f>VLOOKUP(A150,[1]Library_Genotypes_unfiltered_27!$A:$G,7,FALSE)</f>
        <v>0</v>
      </c>
      <c r="F150" s="1" t="str">
        <f t="shared" si="16"/>
        <v>149</v>
      </c>
      <c r="G150" s="3">
        <v>42643</v>
      </c>
      <c r="H150" s="3" t="s">
        <v>1431</v>
      </c>
      <c r="I150" s="1">
        <v>155.5</v>
      </c>
      <c r="J150" s="3" t="str">
        <f t="shared" si="14"/>
        <v>Sep 30</v>
      </c>
      <c r="K150" s="1">
        <f t="shared" si="17"/>
        <v>48.280320000000003</v>
      </c>
      <c r="L150" s="1" t="str">
        <f t="shared" si="18"/>
        <v>Sep 30 48.28</v>
      </c>
      <c r="M150" t="str">
        <f t="shared" si="20"/>
        <v>no</v>
      </c>
      <c r="N150" t="s">
        <v>1443</v>
      </c>
      <c r="O150" t="s">
        <v>1443</v>
      </c>
    </row>
    <row r="151" spans="1:17" hidden="1" x14ac:dyDescent="0.25">
      <c r="A151" t="s">
        <v>121</v>
      </c>
      <c r="B151" s="8">
        <f t="shared" si="15"/>
        <v>39</v>
      </c>
      <c r="C151" s="2">
        <v>3.0789546606820912</v>
      </c>
      <c r="D151">
        <f>VLOOKUP(A151,[1]Library_Genotypes_unfiltered_27!$A:$G,6,FALSE)</f>
        <v>99.26</v>
      </c>
      <c r="E151">
        <f>VLOOKUP(A151,[1]Library_Genotypes_unfiltered_27!$A:$G,7,FALSE)</f>
        <v>0.51</v>
      </c>
      <c r="F151" s="1" t="str">
        <f t="shared" si="16"/>
        <v>150</v>
      </c>
      <c r="G151" s="3">
        <v>42643</v>
      </c>
      <c r="H151" s="3" t="s">
        <v>1431</v>
      </c>
      <c r="I151" s="1">
        <v>155.5</v>
      </c>
      <c r="J151" s="3" t="str">
        <f t="shared" si="14"/>
        <v>Sep 30</v>
      </c>
      <c r="K151" s="1">
        <f t="shared" si="17"/>
        <v>48.280320000000003</v>
      </c>
      <c r="L151" s="1" t="str">
        <f t="shared" si="18"/>
        <v>Sep 30 48.28</v>
      </c>
      <c r="M151" t="str">
        <f t="shared" si="20"/>
        <v>yes</v>
      </c>
      <c r="N151" t="s">
        <v>1443</v>
      </c>
      <c r="O151" t="str">
        <f>VLOOKUP(A151,'[2]genotype table (dups removed)'!$TS$3:$TV$419,4,FALSE)</f>
        <v>Homozygous Spring</v>
      </c>
      <c r="Q151" t="s">
        <v>6</v>
      </c>
    </row>
    <row r="152" spans="1:17" hidden="1" x14ac:dyDescent="0.25">
      <c r="A152" t="s">
        <v>122</v>
      </c>
      <c r="B152" s="8">
        <f t="shared" si="15"/>
        <v>39</v>
      </c>
      <c r="C152" s="2">
        <v>1.1289500422501</v>
      </c>
      <c r="D152">
        <f>VLOOKUP(A152,[1]Library_Genotypes_unfiltered_27!$A:$G,6,FALSE)</f>
        <v>5.54</v>
      </c>
      <c r="E152">
        <f>VLOOKUP(A152,[1]Library_Genotypes_unfiltered_27!$A:$G,7,FALSE)</f>
        <v>3.17</v>
      </c>
      <c r="F152" s="1" t="str">
        <f t="shared" si="16"/>
        <v>151</v>
      </c>
      <c r="G152" s="3">
        <v>42643</v>
      </c>
      <c r="H152" s="3" t="s">
        <v>1431</v>
      </c>
      <c r="I152" s="1">
        <v>155.5</v>
      </c>
      <c r="J152" s="3" t="str">
        <f t="shared" si="14"/>
        <v>Sep 30</v>
      </c>
      <c r="K152" s="1">
        <f t="shared" si="17"/>
        <v>48.280320000000003</v>
      </c>
      <c r="L152" s="1" t="str">
        <f t="shared" si="18"/>
        <v>Sep 30 48.28</v>
      </c>
      <c r="M152" t="str">
        <f t="shared" si="20"/>
        <v>no</v>
      </c>
      <c r="N152" t="s">
        <v>1443</v>
      </c>
      <c r="O152" t="s">
        <v>1443</v>
      </c>
    </row>
    <row r="153" spans="1:17" hidden="1" x14ac:dyDescent="0.25">
      <c r="A153" t="s">
        <v>123</v>
      </c>
      <c r="B153" s="8">
        <f t="shared" si="15"/>
        <v>39</v>
      </c>
      <c r="C153" s="2">
        <v>8.6210730499098549</v>
      </c>
      <c r="D153">
        <f>VLOOKUP(A153,[1]Library_Genotypes_unfiltered_27!$A:$G,6,FALSE)</f>
        <v>98.52</v>
      </c>
      <c r="E153">
        <f>VLOOKUP(A153,[1]Library_Genotypes_unfiltered_27!$A:$G,7,FALSE)</f>
        <v>0.34</v>
      </c>
      <c r="F153" s="1" t="str">
        <f t="shared" si="16"/>
        <v>152</v>
      </c>
      <c r="G153" s="3">
        <v>42643</v>
      </c>
      <c r="H153" s="3" t="s">
        <v>1431</v>
      </c>
      <c r="I153" s="1">
        <v>155.5</v>
      </c>
      <c r="J153" s="3" t="str">
        <f t="shared" si="14"/>
        <v>Sep 30</v>
      </c>
      <c r="K153" s="1">
        <f t="shared" si="17"/>
        <v>48.280320000000003</v>
      </c>
      <c r="L153" s="1" t="str">
        <f t="shared" si="18"/>
        <v>Sep 30 48.28</v>
      </c>
      <c r="M153" t="str">
        <f t="shared" si="20"/>
        <v>yes</v>
      </c>
      <c r="N153" t="s">
        <v>1443</v>
      </c>
      <c r="O153" t="str">
        <f>VLOOKUP(A153,'[2]genotype table (dups removed)'!$TS$3:$TV$419,4,FALSE)</f>
        <v>Homozygous Spring</v>
      </c>
      <c r="Q153" t="s">
        <v>5</v>
      </c>
    </row>
    <row r="154" spans="1:17" hidden="1" x14ac:dyDescent="0.25">
      <c r="A154" t="s">
        <v>124</v>
      </c>
      <c r="B154" s="8">
        <f t="shared" si="15"/>
        <v>39</v>
      </c>
      <c r="C154" s="2">
        <v>2.1552682624774637</v>
      </c>
      <c r="D154">
        <f>VLOOKUP(A154,[1]Library_Genotypes_unfiltered_27!$A:$G,6,FALSE)</f>
        <v>35.79</v>
      </c>
      <c r="E154">
        <f>VLOOKUP(A154,[1]Library_Genotypes_unfiltered_27!$A:$G,7,FALSE)</f>
        <v>4.5</v>
      </c>
      <c r="F154" s="1" t="str">
        <f t="shared" si="16"/>
        <v>153</v>
      </c>
      <c r="G154" s="3">
        <v>42643</v>
      </c>
      <c r="H154" s="3" t="s">
        <v>1431</v>
      </c>
      <c r="I154" s="1">
        <v>155.5</v>
      </c>
      <c r="J154" s="3" t="str">
        <f t="shared" si="14"/>
        <v>Sep 30</v>
      </c>
      <c r="K154" s="1">
        <f t="shared" si="17"/>
        <v>48.280320000000003</v>
      </c>
      <c r="L154" s="1" t="str">
        <f t="shared" si="18"/>
        <v>Sep 30 48.28</v>
      </c>
      <c r="M154" t="str">
        <f t="shared" si="20"/>
        <v>no</v>
      </c>
      <c r="N154" t="s">
        <v>1442</v>
      </c>
      <c r="O154" t="str">
        <f>VLOOKUP(A154,'[3]Sample Master'!$B$6:$P$289,15,FALSE)</f>
        <v/>
      </c>
    </row>
    <row r="155" spans="1:17" hidden="1" x14ac:dyDescent="0.25">
      <c r="A155" t="s">
        <v>125</v>
      </c>
      <c r="B155" s="8">
        <f t="shared" si="15"/>
        <v>39</v>
      </c>
      <c r="C155" s="2">
        <v>5.5421183892277641</v>
      </c>
      <c r="D155">
        <f>VLOOKUP(A155,[1]Library_Genotypes_unfiltered_27!$A:$G,6,FALSE)</f>
        <v>5.17</v>
      </c>
      <c r="E155">
        <f>VLOOKUP(A155,[1]Library_Genotypes_unfiltered_27!$A:$G,7,FALSE)</f>
        <v>6.55</v>
      </c>
      <c r="F155" s="1" t="str">
        <f t="shared" si="16"/>
        <v>154</v>
      </c>
      <c r="G155" s="3">
        <v>42643</v>
      </c>
      <c r="H155" s="3" t="s">
        <v>1431</v>
      </c>
      <c r="I155" s="1">
        <v>155.5</v>
      </c>
      <c r="J155" s="3" t="str">
        <f t="shared" si="14"/>
        <v>Sep 30</v>
      </c>
      <c r="K155" s="1">
        <f t="shared" si="17"/>
        <v>48.280320000000003</v>
      </c>
      <c r="L155" s="1" t="str">
        <f t="shared" si="18"/>
        <v>Sep 30 48.28</v>
      </c>
      <c r="M155" t="str">
        <f t="shared" si="20"/>
        <v>no</v>
      </c>
      <c r="N155" t="s">
        <v>1443</v>
      </c>
      <c r="O155" t="s">
        <v>1443</v>
      </c>
    </row>
    <row r="156" spans="1:17" hidden="1" x14ac:dyDescent="0.25">
      <c r="A156" t="s">
        <v>126</v>
      </c>
      <c r="B156" s="8">
        <f t="shared" si="15"/>
        <v>39</v>
      </c>
      <c r="C156" s="2">
        <v>2.4631637285456729</v>
      </c>
      <c r="D156">
        <f>VLOOKUP(A156,[1]Library_Genotypes_unfiltered_27!$A:$G,6,FALSE)</f>
        <v>0</v>
      </c>
      <c r="E156">
        <f>VLOOKUP(A156,[1]Library_Genotypes_unfiltered_27!$A:$G,7,FALSE)</f>
        <v>0</v>
      </c>
      <c r="F156" s="1" t="str">
        <f t="shared" si="16"/>
        <v>155</v>
      </c>
      <c r="G156" s="3">
        <v>42643</v>
      </c>
      <c r="H156" s="3" t="s">
        <v>1431</v>
      </c>
      <c r="I156" s="1">
        <v>155.5</v>
      </c>
      <c r="J156" s="3" t="str">
        <f t="shared" si="14"/>
        <v>Sep 30</v>
      </c>
      <c r="K156" s="1">
        <f t="shared" si="17"/>
        <v>48.280320000000003</v>
      </c>
      <c r="L156" s="1" t="str">
        <f t="shared" si="18"/>
        <v>Sep 30 48.28</v>
      </c>
      <c r="M156" t="str">
        <f t="shared" si="20"/>
        <v>no</v>
      </c>
      <c r="N156" t="s">
        <v>1443</v>
      </c>
      <c r="O156" t="s">
        <v>1443</v>
      </c>
    </row>
    <row r="157" spans="1:17" hidden="1" x14ac:dyDescent="0.25">
      <c r="A157" t="s">
        <v>127</v>
      </c>
      <c r="B157" s="8">
        <f t="shared" si="15"/>
        <v>39</v>
      </c>
      <c r="C157" s="2">
        <v>4.0026410588867183</v>
      </c>
      <c r="D157">
        <f>VLOOKUP(A157,[1]Library_Genotypes_unfiltered_27!$A:$G,6,FALSE)</f>
        <v>53.87</v>
      </c>
      <c r="E157">
        <f>VLOOKUP(A157,[1]Library_Genotypes_unfiltered_27!$A:$G,7,FALSE)</f>
        <v>4.2</v>
      </c>
      <c r="F157" s="1" t="str">
        <f t="shared" si="16"/>
        <v>156</v>
      </c>
      <c r="G157" s="3">
        <v>42643</v>
      </c>
      <c r="H157" s="3" t="s">
        <v>1431</v>
      </c>
      <c r="I157" s="1">
        <v>155.5</v>
      </c>
      <c r="J157" s="3" t="str">
        <f t="shared" si="14"/>
        <v>Sep 30</v>
      </c>
      <c r="K157" s="1">
        <f t="shared" si="17"/>
        <v>48.280320000000003</v>
      </c>
      <c r="L157" s="1" t="str">
        <f t="shared" si="18"/>
        <v>Sep 30 48.28</v>
      </c>
      <c r="M157" t="str">
        <f t="shared" si="20"/>
        <v>no</v>
      </c>
      <c r="O157" t="str">
        <f>VLOOKUP(A157,'[3]Sample Master'!$B$6:$P$289,15,FALSE)</f>
        <v/>
      </c>
    </row>
    <row r="158" spans="1:17" hidden="1" x14ac:dyDescent="0.25">
      <c r="A158" t="s">
        <v>128</v>
      </c>
      <c r="B158" s="8">
        <f t="shared" si="15"/>
        <v>39</v>
      </c>
      <c r="C158" s="2">
        <v>4.7210638130458724</v>
      </c>
      <c r="D158">
        <f>VLOOKUP(A158,[1]Library_Genotypes_unfiltered_27!$A:$G,6,FALSE)</f>
        <v>16.239999999999998</v>
      </c>
      <c r="E158">
        <f>VLOOKUP(A158,[1]Library_Genotypes_unfiltered_27!$A:$G,7,FALSE)</f>
        <v>6.93</v>
      </c>
      <c r="F158" s="1" t="str">
        <f t="shared" si="16"/>
        <v>157</v>
      </c>
      <c r="G158" s="3">
        <v>42643</v>
      </c>
      <c r="H158" s="3" t="s">
        <v>1431</v>
      </c>
      <c r="I158" s="1">
        <v>155.5</v>
      </c>
      <c r="J158" s="3" t="str">
        <f t="shared" si="14"/>
        <v>Sep 30</v>
      </c>
      <c r="K158" s="1">
        <f t="shared" si="17"/>
        <v>48.280320000000003</v>
      </c>
      <c r="L158" s="1" t="str">
        <f t="shared" si="18"/>
        <v>Sep 30 48.28</v>
      </c>
      <c r="M158" t="str">
        <f t="shared" si="20"/>
        <v>no</v>
      </c>
      <c r="N158" t="s">
        <v>1442</v>
      </c>
      <c r="O158" t="str">
        <f>VLOOKUP(A158,'[3]Sample Master'!$B$6:$P$289,15,FALSE)</f>
        <v/>
      </c>
    </row>
    <row r="159" spans="1:17" hidden="1" x14ac:dyDescent="0.25">
      <c r="A159" t="s">
        <v>129</v>
      </c>
      <c r="B159" s="8">
        <f t="shared" si="15"/>
        <v>39</v>
      </c>
      <c r="C159" s="2">
        <v>2.1552682624774637</v>
      </c>
      <c r="D159">
        <f>VLOOKUP(A159,[1]Library_Genotypes_unfiltered_27!$A:$G,6,FALSE)</f>
        <v>64.94</v>
      </c>
      <c r="E159">
        <f>VLOOKUP(A159,[1]Library_Genotypes_unfiltered_27!$A:$G,7,FALSE)</f>
        <v>4.04</v>
      </c>
      <c r="F159" s="1" t="str">
        <f t="shared" si="16"/>
        <v>158</v>
      </c>
      <c r="G159" s="3">
        <v>42643</v>
      </c>
      <c r="H159" s="3" t="s">
        <v>1431</v>
      </c>
      <c r="I159" s="1">
        <v>155.5</v>
      </c>
      <c r="J159" s="3" t="str">
        <f t="shared" si="14"/>
        <v>Sep 30</v>
      </c>
      <c r="K159" s="1">
        <f t="shared" si="17"/>
        <v>48.280320000000003</v>
      </c>
      <c r="L159" s="1" t="str">
        <f t="shared" si="18"/>
        <v>Sep 30 48.28</v>
      </c>
      <c r="M159" t="str">
        <f t="shared" si="20"/>
        <v>no</v>
      </c>
      <c r="N159" t="s">
        <v>1443</v>
      </c>
      <c r="O159" t="s">
        <v>1443</v>
      </c>
    </row>
    <row r="160" spans="1:17" hidden="1" x14ac:dyDescent="0.25">
      <c r="A160" t="s">
        <v>130</v>
      </c>
      <c r="B160" s="8">
        <f t="shared" si="15"/>
        <v>39</v>
      </c>
      <c r="C160" s="2">
        <v>1.8473727964092546</v>
      </c>
      <c r="D160">
        <f>VLOOKUP(A160,[1]Library_Genotypes_unfiltered_27!$A:$G,6,FALSE)</f>
        <v>52.03</v>
      </c>
      <c r="E160">
        <f>VLOOKUP(A160,[1]Library_Genotypes_unfiltered_27!$A:$G,7,FALSE)</f>
        <v>3.53</v>
      </c>
      <c r="F160" s="1" t="str">
        <f t="shared" si="16"/>
        <v>159</v>
      </c>
      <c r="G160" s="3">
        <v>42643</v>
      </c>
      <c r="H160" s="3" t="s">
        <v>1431</v>
      </c>
      <c r="I160" s="1">
        <v>155.5</v>
      </c>
      <c r="J160" s="3" t="str">
        <f t="shared" si="14"/>
        <v>Sep 30</v>
      </c>
      <c r="K160" s="1">
        <f t="shared" si="17"/>
        <v>48.280320000000003</v>
      </c>
      <c r="L160" s="1" t="str">
        <f t="shared" si="18"/>
        <v>Sep 30 48.28</v>
      </c>
      <c r="M160" t="str">
        <f t="shared" si="20"/>
        <v>no</v>
      </c>
      <c r="N160" t="s">
        <v>1444</v>
      </c>
      <c r="O160" t="s">
        <v>1444</v>
      </c>
    </row>
    <row r="161" spans="1:17" hidden="1" x14ac:dyDescent="0.25">
      <c r="A161" t="s">
        <v>1312</v>
      </c>
      <c r="B161" s="8">
        <f t="shared" si="15"/>
        <v>39</v>
      </c>
      <c r="D161">
        <f>VLOOKUP(A161,[1]Library_Genotypes_unfiltered_27!$A:$G,6,FALSE)</f>
        <v>91.51</v>
      </c>
      <c r="E161">
        <f>VLOOKUP(A161,[1]Library_Genotypes_unfiltered_27!$A:$G,7,FALSE)</f>
        <v>3.18</v>
      </c>
      <c r="F161" s="1" t="str">
        <f t="shared" si="16"/>
        <v>160</v>
      </c>
      <c r="G161" s="3">
        <v>42643</v>
      </c>
      <c r="H161" s="3" t="s">
        <v>1432</v>
      </c>
      <c r="I161" s="1">
        <v>128.5</v>
      </c>
      <c r="J161" s="3" t="str">
        <f t="shared" si="14"/>
        <v>Sep 30</v>
      </c>
      <c r="K161" s="1">
        <f t="shared" si="17"/>
        <v>4.8280320000000003</v>
      </c>
      <c r="L161" s="1" t="str">
        <f t="shared" si="18"/>
        <v>Sep 30 4.83</v>
      </c>
      <c r="M161" t="str">
        <f t="shared" si="20"/>
        <v>no</v>
      </c>
      <c r="N161" t="s">
        <v>1444</v>
      </c>
      <c r="O161" t="s">
        <v>1444</v>
      </c>
    </row>
    <row r="162" spans="1:17" hidden="1" x14ac:dyDescent="0.25">
      <c r="A162" t="s">
        <v>1313</v>
      </c>
      <c r="B162" s="8">
        <f t="shared" si="15"/>
        <v>39</v>
      </c>
      <c r="D162">
        <f>VLOOKUP(A162,[1]Library_Genotypes_unfiltered_27!$A:$G,6,FALSE)</f>
        <v>97.42</v>
      </c>
      <c r="E162">
        <f>VLOOKUP(A162,[1]Library_Genotypes_unfiltered_27!$A:$G,7,FALSE)</f>
        <v>1.88</v>
      </c>
      <c r="F162" s="1" t="str">
        <f t="shared" si="16"/>
        <v>161</v>
      </c>
      <c r="G162" s="3">
        <v>42643</v>
      </c>
      <c r="H162" s="3" t="s">
        <v>1432</v>
      </c>
      <c r="I162" s="1">
        <v>128.5</v>
      </c>
      <c r="J162" s="3" t="str">
        <f t="shared" si="14"/>
        <v>Sep 30</v>
      </c>
      <c r="K162" s="1">
        <f t="shared" si="17"/>
        <v>4.8280320000000003</v>
      </c>
      <c r="L162" s="1" t="str">
        <f t="shared" si="18"/>
        <v>Sep 30 4.83</v>
      </c>
      <c r="M162" t="str">
        <f t="shared" si="20"/>
        <v>yes</v>
      </c>
      <c r="N162" t="s">
        <v>1443</v>
      </c>
      <c r="O162" t="str">
        <f>VLOOKUP(A162,'[2]genotype table (dups removed)'!$TS$3:$TV$419,4,FALSE)</f>
        <v>Heterozygous</v>
      </c>
      <c r="Q162" t="s">
        <v>5</v>
      </c>
    </row>
    <row r="163" spans="1:17" hidden="1" x14ac:dyDescent="0.25">
      <c r="A163" t="s">
        <v>1314</v>
      </c>
      <c r="B163" s="8">
        <f t="shared" si="15"/>
        <v>40</v>
      </c>
      <c r="D163">
        <f>VLOOKUP(A163,[1]Library_Genotypes_unfiltered_27!$A:$G,6,FALSE)</f>
        <v>17.71</v>
      </c>
      <c r="E163">
        <f>VLOOKUP(A163,[1]Library_Genotypes_unfiltered_27!$A:$G,7,FALSE)</f>
        <v>8.1999999999999993</v>
      </c>
      <c r="F163" s="1" t="str">
        <f t="shared" si="16"/>
        <v>162</v>
      </c>
      <c r="G163" s="3">
        <v>42646</v>
      </c>
      <c r="H163" s="3" t="s">
        <v>1435</v>
      </c>
      <c r="I163" s="1">
        <v>156.25</v>
      </c>
      <c r="J163" s="3" t="str">
        <f t="shared" si="14"/>
        <v>Oct 03</v>
      </c>
      <c r="K163" s="1">
        <f t="shared" si="17"/>
        <v>49.487328000000005</v>
      </c>
      <c r="L163" s="1" t="str">
        <f t="shared" si="18"/>
        <v>Oct 03 49.49</v>
      </c>
      <c r="M163" t="str">
        <f t="shared" si="20"/>
        <v>no</v>
      </c>
      <c r="N163" t="s">
        <v>1443</v>
      </c>
      <c r="O163" t="s">
        <v>1443</v>
      </c>
    </row>
    <row r="164" spans="1:17" hidden="1" x14ac:dyDescent="0.25">
      <c r="A164" t="s">
        <v>1315</v>
      </c>
      <c r="B164" s="8">
        <f t="shared" si="15"/>
        <v>40</v>
      </c>
      <c r="D164">
        <f>VLOOKUP(A164,[1]Library_Genotypes_unfiltered_27!$A:$G,6,FALSE)</f>
        <v>98.89</v>
      </c>
      <c r="E164">
        <f>VLOOKUP(A164,[1]Library_Genotypes_unfiltered_27!$A:$G,7,FALSE)</f>
        <v>0.72</v>
      </c>
      <c r="F164" s="1" t="str">
        <f t="shared" si="16"/>
        <v>163</v>
      </c>
      <c r="G164" s="3">
        <v>42646</v>
      </c>
      <c r="H164" s="3" t="s">
        <v>1435</v>
      </c>
      <c r="I164" s="1">
        <v>156.25</v>
      </c>
      <c r="J164" s="3" t="str">
        <f t="shared" si="14"/>
        <v>Oct 03</v>
      </c>
      <c r="K164" s="1">
        <f t="shared" si="17"/>
        <v>49.487328000000005</v>
      </c>
      <c r="L164" s="1" t="str">
        <f t="shared" si="18"/>
        <v>Oct 03 49.49</v>
      </c>
      <c r="M164" t="str">
        <f t="shared" si="20"/>
        <v>yes</v>
      </c>
      <c r="N164" t="s">
        <v>1444</v>
      </c>
      <c r="O164" t="str">
        <f>VLOOKUP(A164,'[2]genotype table (dups removed)'!$TS$3:$TV$419,4,FALSE)</f>
        <v>Heterozygous</v>
      </c>
      <c r="Q164" t="s">
        <v>5</v>
      </c>
    </row>
    <row r="165" spans="1:17" hidden="1" x14ac:dyDescent="0.25">
      <c r="A165" t="s">
        <v>131</v>
      </c>
      <c r="B165" s="8">
        <f t="shared" si="15"/>
        <v>40</v>
      </c>
      <c r="C165" s="2">
        <v>2.1552682624774637</v>
      </c>
      <c r="D165">
        <f>VLOOKUP(A165,[1]Library_Genotypes_unfiltered_27!$A:$G,6,FALSE)</f>
        <v>0</v>
      </c>
      <c r="E165">
        <f>VLOOKUP(A165,[1]Library_Genotypes_unfiltered_27!$A:$G,7,FALSE)</f>
        <v>0</v>
      </c>
      <c r="F165" s="1" t="str">
        <f t="shared" si="16"/>
        <v>164</v>
      </c>
      <c r="G165" s="3">
        <v>42646</v>
      </c>
      <c r="H165" s="3" t="s">
        <v>1435</v>
      </c>
      <c r="I165" s="1">
        <v>156.25</v>
      </c>
      <c r="J165" s="3" t="str">
        <f t="shared" si="14"/>
        <v>Oct 03</v>
      </c>
      <c r="K165" s="1">
        <f t="shared" si="17"/>
        <v>49.487328000000005</v>
      </c>
      <c r="L165" s="1" t="str">
        <f t="shared" si="18"/>
        <v>Oct 03 49.49</v>
      </c>
      <c r="M165" t="str">
        <f t="shared" si="20"/>
        <v>no</v>
      </c>
      <c r="N165" t="s">
        <v>1443</v>
      </c>
      <c r="O165" t="s">
        <v>1443</v>
      </c>
    </row>
    <row r="166" spans="1:17" hidden="1" x14ac:dyDescent="0.25">
      <c r="A166" t="s">
        <v>132</v>
      </c>
      <c r="B166" s="8">
        <f t="shared" si="15"/>
        <v>40</v>
      </c>
      <c r="C166" s="2">
        <v>2.6684273725911458</v>
      </c>
      <c r="D166">
        <f>VLOOKUP(A166,[1]Library_Genotypes_unfiltered_27!$A:$G,6,FALSE)</f>
        <v>0.37</v>
      </c>
      <c r="E166">
        <f>VLOOKUP(A166,[1]Library_Genotypes_unfiltered_27!$A:$G,7,FALSE)</f>
        <v>0</v>
      </c>
      <c r="F166" s="1" t="str">
        <f t="shared" si="16"/>
        <v>165</v>
      </c>
      <c r="G166" s="3">
        <v>42646</v>
      </c>
      <c r="H166" s="3" t="s">
        <v>1435</v>
      </c>
      <c r="I166" s="1">
        <v>156.25</v>
      </c>
      <c r="J166" s="3" t="str">
        <f t="shared" si="14"/>
        <v>Oct 03</v>
      </c>
      <c r="K166" s="1">
        <f t="shared" si="17"/>
        <v>49.487328000000005</v>
      </c>
      <c r="L166" s="1" t="str">
        <f t="shared" si="18"/>
        <v>Oct 03 49.49</v>
      </c>
      <c r="M166" t="str">
        <f t="shared" si="20"/>
        <v>no</v>
      </c>
      <c r="N166" t="s">
        <v>1443</v>
      </c>
      <c r="O166" t="s">
        <v>1443</v>
      </c>
    </row>
    <row r="167" spans="1:17" hidden="1" x14ac:dyDescent="0.25">
      <c r="A167" t="s">
        <v>133</v>
      </c>
      <c r="B167" s="8">
        <f t="shared" si="15"/>
        <v>40</v>
      </c>
      <c r="C167" s="2">
        <v>0.30789546606820911</v>
      </c>
      <c r="D167">
        <f>VLOOKUP(A167,[1]Library_Genotypes_unfiltered_27!$A:$G,6,FALSE)</f>
        <v>0</v>
      </c>
      <c r="E167">
        <f>VLOOKUP(A167,[1]Library_Genotypes_unfiltered_27!$A:$G,7,FALSE)</f>
        <v>0</v>
      </c>
      <c r="F167" s="1" t="str">
        <f t="shared" si="16"/>
        <v>166</v>
      </c>
      <c r="G167" s="3">
        <v>42646</v>
      </c>
      <c r="H167" s="3" t="s">
        <v>1435</v>
      </c>
      <c r="I167" s="1">
        <v>156.25</v>
      </c>
      <c r="J167" s="3" t="str">
        <f t="shared" si="14"/>
        <v>Oct 03</v>
      </c>
      <c r="K167" s="1">
        <f t="shared" si="17"/>
        <v>49.487328000000005</v>
      </c>
      <c r="L167" s="1" t="str">
        <f t="shared" si="18"/>
        <v>Oct 03 49.49</v>
      </c>
      <c r="M167" t="str">
        <f t="shared" si="20"/>
        <v>no</v>
      </c>
      <c r="O167" t="str">
        <f>VLOOKUP(A167,'[3]Sample Master'!$B$6:$P$289,15,FALSE)</f>
        <v/>
      </c>
    </row>
    <row r="168" spans="1:17" hidden="1" x14ac:dyDescent="0.25">
      <c r="A168" t="s">
        <v>134</v>
      </c>
      <c r="B168" s="8">
        <f t="shared" si="15"/>
        <v>40</v>
      </c>
      <c r="C168" s="2">
        <v>12.72634593081931</v>
      </c>
      <c r="D168">
        <f>VLOOKUP(A168,[1]Library_Genotypes_unfiltered_27!$A:$G,6,FALSE)</f>
        <v>3.32</v>
      </c>
      <c r="E168">
        <f>VLOOKUP(A168,[1]Library_Genotypes_unfiltered_27!$A:$G,7,FALSE)</f>
        <v>8</v>
      </c>
      <c r="F168" s="1" t="str">
        <f t="shared" si="16"/>
        <v>167</v>
      </c>
      <c r="G168" s="3">
        <v>42646</v>
      </c>
      <c r="H168" s="3" t="s">
        <v>1435</v>
      </c>
      <c r="I168" s="1">
        <v>156.25</v>
      </c>
      <c r="J168" s="3" t="str">
        <f t="shared" si="14"/>
        <v>Oct 03</v>
      </c>
      <c r="K168" s="1">
        <f t="shared" si="17"/>
        <v>49.487328000000005</v>
      </c>
      <c r="L168" s="1" t="str">
        <f t="shared" si="18"/>
        <v>Oct 03 49.49</v>
      </c>
      <c r="M168" t="str">
        <f t="shared" si="20"/>
        <v>no</v>
      </c>
      <c r="N168" t="s">
        <v>1442</v>
      </c>
      <c r="O168" t="s">
        <v>1444</v>
      </c>
    </row>
    <row r="169" spans="1:17" hidden="1" x14ac:dyDescent="0.25">
      <c r="A169" t="s">
        <v>135</v>
      </c>
      <c r="B169" s="8">
        <f t="shared" si="15"/>
        <v>40</v>
      </c>
      <c r="C169" s="2">
        <v>44.336947113822113</v>
      </c>
      <c r="D169">
        <f>VLOOKUP(A169,[1]Library_Genotypes_unfiltered_27!$A:$G,6,FALSE)</f>
        <v>99.26</v>
      </c>
      <c r="E169">
        <f>VLOOKUP(A169,[1]Library_Genotypes_unfiltered_27!$A:$G,7,FALSE)</f>
        <v>0.23</v>
      </c>
      <c r="F169" s="1" t="str">
        <f t="shared" si="16"/>
        <v>168</v>
      </c>
      <c r="G169" s="3">
        <v>42646</v>
      </c>
      <c r="H169" s="3" t="s">
        <v>1435</v>
      </c>
      <c r="I169" s="1">
        <v>156.25</v>
      </c>
      <c r="J169" s="3" t="str">
        <f t="shared" si="14"/>
        <v>Oct 03</v>
      </c>
      <c r="K169" s="1">
        <f t="shared" si="17"/>
        <v>49.487328000000005</v>
      </c>
      <c r="L169" s="1" t="str">
        <f t="shared" si="18"/>
        <v>Oct 03 49.49</v>
      </c>
      <c r="M169" t="str">
        <f t="shared" si="20"/>
        <v>yes</v>
      </c>
      <c r="N169" t="s">
        <v>1444</v>
      </c>
      <c r="O169" t="str">
        <f>VLOOKUP(A169,'[2]genotype table (dups removed)'!$TS$3:$TV$419,4,FALSE)</f>
        <v>Homozygous Spring</v>
      </c>
      <c r="Q169" t="s">
        <v>6</v>
      </c>
    </row>
    <row r="170" spans="1:17" hidden="1" x14ac:dyDescent="0.25">
      <c r="A170" t="s">
        <v>136</v>
      </c>
      <c r="B170" s="8">
        <f t="shared" si="15"/>
        <v>40</v>
      </c>
      <c r="C170" s="2">
        <v>4.3105365249549275</v>
      </c>
      <c r="D170">
        <f>VLOOKUP(A170,[1]Library_Genotypes_unfiltered_27!$A:$G,6,FALSE)</f>
        <v>1.1100000000000001</v>
      </c>
      <c r="E170">
        <f>VLOOKUP(A170,[1]Library_Genotypes_unfiltered_27!$A:$G,7,FALSE)</f>
        <v>2.86</v>
      </c>
      <c r="F170" s="1" t="str">
        <f t="shared" si="16"/>
        <v>169</v>
      </c>
      <c r="G170" s="3">
        <v>42646</v>
      </c>
      <c r="H170" s="3" t="s">
        <v>1435</v>
      </c>
      <c r="I170" s="1">
        <v>156.25</v>
      </c>
      <c r="J170" s="3" t="str">
        <f t="shared" si="14"/>
        <v>Oct 03</v>
      </c>
      <c r="K170" s="1">
        <f t="shared" si="17"/>
        <v>49.487328000000005</v>
      </c>
      <c r="L170" s="1" t="str">
        <f t="shared" si="18"/>
        <v>Oct 03 49.49</v>
      </c>
      <c r="M170" t="str">
        <f t="shared" si="20"/>
        <v>no</v>
      </c>
      <c r="O170" t="str">
        <f>VLOOKUP(A170,'[3]Sample Master'!$B$6:$P$289,15,FALSE)</f>
        <v/>
      </c>
    </row>
    <row r="171" spans="1:17" hidden="1" x14ac:dyDescent="0.25">
      <c r="A171" t="s">
        <v>137</v>
      </c>
      <c r="B171" s="8">
        <f t="shared" si="15"/>
        <v>40</v>
      </c>
      <c r="C171" s="2">
        <v>3.900009236863982</v>
      </c>
      <c r="D171">
        <f>VLOOKUP(A171,[1]Library_Genotypes_unfiltered_27!$A:$G,6,FALSE)</f>
        <v>4.8</v>
      </c>
      <c r="E171">
        <f>VLOOKUP(A171,[1]Library_Genotypes_unfiltered_27!$A:$G,7,FALSE)</f>
        <v>7.5</v>
      </c>
      <c r="F171" s="1" t="str">
        <f t="shared" si="16"/>
        <v>170</v>
      </c>
      <c r="G171" s="3">
        <v>42646</v>
      </c>
      <c r="H171" s="3" t="s">
        <v>1435</v>
      </c>
      <c r="I171" s="1">
        <v>156.25</v>
      </c>
      <c r="J171" s="3" t="str">
        <f t="shared" si="14"/>
        <v>Oct 03</v>
      </c>
      <c r="K171" s="1">
        <f t="shared" si="17"/>
        <v>49.487328000000005</v>
      </c>
      <c r="L171" s="1" t="str">
        <f t="shared" si="18"/>
        <v>Oct 03 49.49</v>
      </c>
      <c r="M171" t="str">
        <f t="shared" si="20"/>
        <v>no</v>
      </c>
      <c r="N171" t="s">
        <v>1443</v>
      </c>
      <c r="O171" t="s">
        <v>1443</v>
      </c>
    </row>
    <row r="172" spans="1:17" hidden="1" x14ac:dyDescent="0.25">
      <c r="A172" t="s">
        <v>1316</v>
      </c>
      <c r="B172" s="8">
        <f t="shared" si="15"/>
        <v>40</v>
      </c>
      <c r="D172">
        <f>VLOOKUP(A172,[1]Library_Genotypes_unfiltered_27!$A:$G,6,FALSE)</f>
        <v>95.94</v>
      </c>
      <c r="E172">
        <f>VLOOKUP(A172,[1]Library_Genotypes_unfiltered_27!$A:$G,7,FALSE)</f>
        <v>2.63</v>
      </c>
      <c r="F172" s="1" t="str">
        <f t="shared" si="16"/>
        <v>171</v>
      </c>
      <c r="G172" s="3">
        <v>42646</v>
      </c>
      <c r="H172" s="3" t="s">
        <v>1424</v>
      </c>
      <c r="I172" s="1">
        <v>154</v>
      </c>
      <c r="J172" s="3" t="str">
        <f t="shared" si="14"/>
        <v>Oct 03</v>
      </c>
      <c r="K172" s="1">
        <f t="shared" si="17"/>
        <v>45.866304</v>
      </c>
      <c r="L172" s="1" t="str">
        <f t="shared" si="18"/>
        <v>Oct 03 45.87</v>
      </c>
      <c r="M172" t="str">
        <f t="shared" si="20"/>
        <v>no</v>
      </c>
      <c r="N172" t="s">
        <v>1442</v>
      </c>
      <c r="O172" t="s">
        <v>1442</v>
      </c>
    </row>
    <row r="173" spans="1:17" hidden="1" x14ac:dyDescent="0.25">
      <c r="A173" t="s">
        <v>1317</v>
      </c>
      <c r="B173" s="8">
        <f t="shared" si="15"/>
        <v>40</v>
      </c>
      <c r="D173">
        <f>VLOOKUP(A173,[1]Library_Genotypes_unfiltered_27!$A:$G,6,FALSE)</f>
        <v>68.27</v>
      </c>
      <c r="E173">
        <f>VLOOKUP(A173,[1]Library_Genotypes_unfiltered_27!$A:$G,7,FALSE)</f>
        <v>4.5</v>
      </c>
      <c r="F173" s="1" t="str">
        <f t="shared" si="16"/>
        <v>172</v>
      </c>
      <c r="G173" s="3">
        <v>42646</v>
      </c>
      <c r="H173" s="3" t="s">
        <v>1424</v>
      </c>
      <c r="I173" s="1">
        <v>154</v>
      </c>
      <c r="J173" s="3" t="str">
        <f t="shared" si="14"/>
        <v>Oct 03</v>
      </c>
      <c r="K173" s="1">
        <f t="shared" si="17"/>
        <v>45.866304</v>
      </c>
      <c r="L173" s="1" t="str">
        <f t="shared" si="18"/>
        <v>Oct 03 45.87</v>
      </c>
      <c r="M173" t="str">
        <f t="shared" si="20"/>
        <v>no</v>
      </c>
      <c r="N173" t="s">
        <v>1443</v>
      </c>
      <c r="O173" t="s">
        <v>1443</v>
      </c>
    </row>
    <row r="174" spans="1:17" hidden="1" x14ac:dyDescent="0.25">
      <c r="A174" t="s">
        <v>138</v>
      </c>
      <c r="B174" s="8">
        <f t="shared" si="15"/>
        <v>40</v>
      </c>
      <c r="C174" s="2">
        <v>1.1289500422501</v>
      </c>
      <c r="D174">
        <f>VLOOKUP(A174,[1]Library_Genotypes_unfiltered_27!$A:$G,6,FALSE)</f>
        <v>96.68</v>
      </c>
      <c r="E174">
        <f>VLOOKUP(A174,[1]Library_Genotypes_unfiltered_27!$A:$G,7,FALSE)</f>
        <v>0.59</v>
      </c>
      <c r="F174" s="1" t="str">
        <f t="shared" si="16"/>
        <v>173</v>
      </c>
      <c r="G174" s="3">
        <v>42646</v>
      </c>
      <c r="H174" s="3" t="s">
        <v>1424</v>
      </c>
      <c r="I174" s="1">
        <v>154</v>
      </c>
      <c r="J174" s="3" t="str">
        <f t="shared" si="14"/>
        <v>Oct 03</v>
      </c>
      <c r="K174" s="1">
        <f t="shared" si="17"/>
        <v>45.866304</v>
      </c>
      <c r="L174" s="1" t="str">
        <f t="shared" si="18"/>
        <v>Oct 03 45.87</v>
      </c>
      <c r="M174" t="str">
        <f t="shared" si="20"/>
        <v>yes</v>
      </c>
      <c r="N174" t="s">
        <v>1443</v>
      </c>
      <c r="O174" t="str">
        <f>VLOOKUP(A174,'[2]genotype table (dups removed)'!$TS$3:$TV$419,4,FALSE)</f>
        <v>Homozygous Spring</v>
      </c>
      <c r="Q174" t="s">
        <v>5</v>
      </c>
    </row>
    <row r="175" spans="1:17" hidden="1" x14ac:dyDescent="0.25">
      <c r="A175" t="s">
        <v>139</v>
      </c>
      <c r="B175" s="8">
        <f t="shared" si="15"/>
        <v>40</v>
      </c>
      <c r="C175" s="2">
        <v>2.6684273725911458</v>
      </c>
      <c r="D175">
        <f>VLOOKUP(A175,[1]Library_Genotypes_unfiltered_27!$A:$G,6,FALSE)</f>
        <v>0.37</v>
      </c>
      <c r="E175">
        <f>VLOOKUP(A175,[1]Library_Genotypes_unfiltered_27!$A:$G,7,FALSE)</f>
        <v>0</v>
      </c>
      <c r="F175" s="1" t="str">
        <f t="shared" si="16"/>
        <v>174</v>
      </c>
      <c r="G175" s="3">
        <v>42646</v>
      </c>
      <c r="H175" s="3" t="s">
        <v>1424</v>
      </c>
      <c r="I175" s="1">
        <v>154</v>
      </c>
      <c r="J175" s="3" t="str">
        <f t="shared" si="14"/>
        <v>Oct 03</v>
      </c>
      <c r="K175" s="1">
        <f t="shared" si="17"/>
        <v>45.866304</v>
      </c>
      <c r="L175" s="1" t="str">
        <f t="shared" si="18"/>
        <v>Oct 03 45.87</v>
      </c>
      <c r="M175" t="str">
        <f t="shared" si="20"/>
        <v>no</v>
      </c>
      <c r="N175" t="s">
        <v>1444</v>
      </c>
      <c r="O175" t="s">
        <v>1443</v>
      </c>
    </row>
    <row r="176" spans="1:17" hidden="1" x14ac:dyDescent="0.25">
      <c r="A176" t="s">
        <v>140</v>
      </c>
      <c r="B176" s="8">
        <f t="shared" si="15"/>
        <v>40</v>
      </c>
      <c r="C176" s="2">
        <v>2.1552682624774637</v>
      </c>
      <c r="D176">
        <f>VLOOKUP(A176,[1]Library_Genotypes_unfiltered_27!$A:$G,6,FALSE)</f>
        <v>47.97</v>
      </c>
      <c r="E176">
        <f>VLOOKUP(A176,[1]Library_Genotypes_unfiltered_27!$A:$G,7,FALSE)</f>
        <v>2.2400000000000002</v>
      </c>
      <c r="F176" s="1" t="str">
        <f t="shared" si="16"/>
        <v>175</v>
      </c>
      <c r="G176" s="3">
        <v>42646</v>
      </c>
      <c r="H176" s="3" t="s">
        <v>1424</v>
      </c>
      <c r="I176" s="1">
        <v>154</v>
      </c>
      <c r="J176" s="3" t="str">
        <f t="shared" si="14"/>
        <v>Oct 03</v>
      </c>
      <c r="K176" s="1">
        <f t="shared" si="17"/>
        <v>45.866304</v>
      </c>
      <c r="L176" s="1" t="str">
        <f t="shared" si="18"/>
        <v>Oct 03 45.87</v>
      </c>
      <c r="M176" t="str">
        <f t="shared" si="20"/>
        <v>no</v>
      </c>
      <c r="N176" t="s">
        <v>1443</v>
      </c>
      <c r="O176" t="s">
        <v>1443</v>
      </c>
      <c r="Q176" t="s">
        <v>6</v>
      </c>
    </row>
    <row r="177" spans="1:17" hidden="1" x14ac:dyDescent="0.25">
      <c r="A177" t="s">
        <v>141</v>
      </c>
      <c r="B177" s="8">
        <f t="shared" si="15"/>
        <v>40</v>
      </c>
      <c r="C177" s="2">
        <v>0</v>
      </c>
      <c r="D177">
        <f>VLOOKUP(A177,[1]Library_Genotypes_unfiltered_27!$A:$G,6,FALSE)</f>
        <v>2.58</v>
      </c>
      <c r="E177">
        <f>VLOOKUP(A177,[1]Library_Genotypes_unfiltered_27!$A:$G,7,FALSE)</f>
        <v>4.6900000000000004</v>
      </c>
      <c r="F177" s="1" t="str">
        <f t="shared" si="16"/>
        <v>176</v>
      </c>
      <c r="G177" s="3">
        <v>42646</v>
      </c>
      <c r="H177" s="3" t="s">
        <v>1424</v>
      </c>
      <c r="I177" s="1">
        <v>154</v>
      </c>
      <c r="J177" s="3" t="str">
        <f t="shared" si="14"/>
        <v>Oct 03</v>
      </c>
      <c r="K177" s="1">
        <f t="shared" si="17"/>
        <v>45.866304</v>
      </c>
      <c r="L177" s="1" t="str">
        <f t="shared" si="18"/>
        <v>Oct 03 45.87</v>
      </c>
      <c r="M177" t="str">
        <f t="shared" si="20"/>
        <v>no</v>
      </c>
      <c r="N177" t="s">
        <v>1443</v>
      </c>
      <c r="O177" t="s">
        <v>1443</v>
      </c>
    </row>
    <row r="178" spans="1:17" hidden="1" x14ac:dyDescent="0.25">
      <c r="A178" t="s">
        <v>142</v>
      </c>
      <c r="B178" s="8">
        <f t="shared" si="15"/>
        <v>40</v>
      </c>
      <c r="C178" s="2">
        <v>2.4631637285456729</v>
      </c>
      <c r="D178">
        <f>VLOOKUP(A178,[1]Library_Genotypes_unfiltered_27!$A:$G,6,FALSE)</f>
        <v>0</v>
      </c>
      <c r="E178">
        <f>VLOOKUP(A178,[1]Library_Genotypes_unfiltered_27!$A:$G,7,FALSE)</f>
        <v>0</v>
      </c>
      <c r="F178" s="1" t="str">
        <f t="shared" si="16"/>
        <v>177</v>
      </c>
      <c r="G178" s="3">
        <v>42646</v>
      </c>
      <c r="H178" s="3" t="s">
        <v>1424</v>
      </c>
      <c r="I178" s="1">
        <v>154</v>
      </c>
      <c r="J178" s="3" t="str">
        <f t="shared" si="14"/>
        <v>Oct 03</v>
      </c>
      <c r="K178" s="1">
        <f t="shared" si="17"/>
        <v>45.866304</v>
      </c>
      <c r="L178" s="1" t="str">
        <f t="shared" si="18"/>
        <v>Oct 03 45.87</v>
      </c>
      <c r="M178" t="str">
        <f t="shared" si="20"/>
        <v>no</v>
      </c>
      <c r="N178" t="s">
        <v>1443</v>
      </c>
      <c r="O178" t="s">
        <v>1443</v>
      </c>
    </row>
    <row r="179" spans="1:17" hidden="1" x14ac:dyDescent="0.25">
      <c r="A179" t="s">
        <v>143</v>
      </c>
      <c r="B179" s="8">
        <f t="shared" si="15"/>
        <v>40</v>
      </c>
      <c r="C179" s="2">
        <v>9.4421276260917448</v>
      </c>
      <c r="D179">
        <f>VLOOKUP(A179,[1]Library_Genotypes_unfiltered_27!$A:$G,6,FALSE)</f>
        <v>99.26</v>
      </c>
      <c r="E179">
        <f>VLOOKUP(A179,[1]Library_Genotypes_unfiltered_27!$A:$G,7,FALSE)</f>
        <v>0.38</v>
      </c>
      <c r="F179" s="1" t="str">
        <f t="shared" si="16"/>
        <v>178</v>
      </c>
      <c r="G179" s="3">
        <v>42646</v>
      </c>
      <c r="H179" s="3" t="s">
        <v>1424</v>
      </c>
      <c r="I179" s="1">
        <v>154</v>
      </c>
      <c r="J179" s="3" t="str">
        <f t="shared" si="14"/>
        <v>Oct 03</v>
      </c>
      <c r="K179" s="1">
        <f t="shared" si="17"/>
        <v>45.866304</v>
      </c>
      <c r="L179" s="1" t="str">
        <f t="shared" si="18"/>
        <v>Oct 03 45.87</v>
      </c>
      <c r="M179" t="str">
        <f t="shared" si="20"/>
        <v>yes</v>
      </c>
      <c r="N179" t="s">
        <v>1443</v>
      </c>
      <c r="O179" t="str">
        <f>VLOOKUP(A179,'[2]genotype table (dups removed)'!$TS$3:$TV$419,4,FALSE)</f>
        <v>Homozygous Spring</v>
      </c>
      <c r="Q179" t="s">
        <v>5</v>
      </c>
    </row>
    <row r="180" spans="1:17" hidden="1" x14ac:dyDescent="0.25">
      <c r="A180" t="s">
        <v>144</v>
      </c>
      <c r="B180" s="8">
        <f t="shared" si="15"/>
        <v>40</v>
      </c>
      <c r="C180" s="2">
        <v>10.981604956432792</v>
      </c>
      <c r="D180">
        <f>VLOOKUP(A180,[1]Library_Genotypes_unfiltered_27!$A:$G,6,FALSE)</f>
        <v>0</v>
      </c>
      <c r="E180">
        <f>VLOOKUP(A180,[1]Library_Genotypes_unfiltered_27!$A:$G,7,FALSE)</f>
        <v>0</v>
      </c>
      <c r="F180" s="1" t="str">
        <f t="shared" si="16"/>
        <v>179</v>
      </c>
      <c r="G180" s="3">
        <v>42646</v>
      </c>
      <c r="H180" s="3" t="s">
        <v>1424</v>
      </c>
      <c r="I180" s="1">
        <v>154</v>
      </c>
      <c r="J180" s="3" t="str">
        <f t="shared" si="14"/>
        <v>Oct 03</v>
      </c>
      <c r="K180" s="1">
        <f t="shared" si="17"/>
        <v>45.866304</v>
      </c>
      <c r="L180" s="1" t="str">
        <f t="shared" si="18"/>
        <v>Oct 03 45.87</v>
      </c>
      <c r="M180" t="str">
        <f t="shared" si="20"/>
        <v>no</v>
      </c>
      <c r="N180" t="s">
        <v>1443</v>
      </c>
      <c r="O180" t="s">
        <v>1443</v>
      </c>
    </row>
    <row r="181" spans="1:17" hidden="1" x14ac:dyDescent="0.25">
      <c r="A181" t="s">
        <v>145</v>
      </c>
      <c r="B181" s="8">
        <f t="shared" si="15"/>
        <v>40</v>
      </c>
      <c r="C181" s="2">
        <v>0.51315911011368187</v>
      </c>
      <c r="D181">
        <f>VLOOKUP(A181,[1]Library_Genotypes_unfiltered_27!$A:$G,6,FALSE)</f>
        <v>17.71</v>
      </c>
      <c r="E181">
        <f>VLOOKUP(A181,[1]Library_Genotypes_unfiltered_27!$A:$G,7,FALSE)</f>
        <v>8.3800000000000008</v>
      </c>
      <c r="F181" s="1" t="str">
        <f t="shared" si="16"/>
        <v>180</v>
      </c>
      <c r="G181" s="3">
        <v>42646</v>
      </c>
      <c r="H181" s="3" t="s">
        <v>1424</v>
      </c>
      <c r="I181" s="1">
        <v>154</v>
      </c>
      <c r="J181" s="3" t="str">
        <f t="shared" si="14"/>
        <v>Oct 03</v>
      </c>
      <c r="K181" s="1">
        <f t="shared" si="17"/>
        <v>45.866304</v>
      </c>
      <c r="L181" s="1" t="str">
        <f t="shared" si="18"/>
        <v>Oct 03 45.87</v>
      </c>
      <c r="M181" t="str">
        <f t="shared" si="20"/>
        <v>no</v>
      </c>
      <c r="N181" t="s">
        <v>1443</v>
      </c>
      <c r="O181" t="s">
        <v>1443</v>
      </c>
    </row>
    <row r="182" spans="1:17" hidden="1" x14ac:dyDescent="0.25">
      <c r="A182" t="s">
        <v>146</v>
      </c>
      <c r="B182" s="8">
        <f t="shared" si="15"/>
        <v>40</v>
      </c>
      <c r="C182" s="2">
        <v>3.900009236863982</v>
      </c>
      <c r="D182">
        <f>VLOOKUP(A182,[1]Library_Genotypes_unfiltered_27!$A:$G,6,FALSE)</f>
        <v>38.01</v>
      </c>
      <c r="E182">
        <f>VLOOKUP(A182,[1]Library_Genotypes_unfiltered_27!$A:$G,7,FALSE)</f>
        <v>3.36</v>
      </c>
      <c r="F182" s="1" t="str">
        <f t="shared" si="16"/>
        <v>181</v>
      </c>
      <c r="G182" s="3">
        <v>42646</v>
      </c>
      <c r="H182" s="3" t="s">
        <v>1424</v>
      </c>
      <c r="I182" s="1">
        <v>154</v>
      </c>
      <c r="J182" s="3" t="str">
        <f t="shared" si="14"/>
        <v>Oct 03</v>
      </c>
      <c r="K182" s="1">
        <f t="shared" si="17"/>
        <v>45.866304</v>
      </c>
      <c r="L182" s="1" t="str">
        <f t="shared" si="18"/>
        <v>Oct 03 45.87</v>
      </c>
      <c r="M182" t="str">
        <f t="shared" si="20"/>
        <v>no</v>
      </c>
      <c r="O182" t="str">
        <f>VLOOKUP(A182,'[3]Sample Master'!$B$6:$P$289,15,FALSE)</f>
        <v/>
      </c>
    </row>
    <row r="183" spans="1:17" hidden="1" x14ac:dyDescent="0.25">
      <c r="A183" t="s">
        <v>147</v>
      </c>
      <c r="B183" s="8">
        <f t="shared" si="15"/>
        <v>40</v>
      </c>
      <c r="C183" s="2">
        <v>20.834259870615483</v>
      </c>
      <c r="D183">
        <f>VLOOKUP(A183,[1]Library_Genotypes_unfiltered_27!$A:$G,6,FALSE)</f>
        <v>98.89</v>
      </c>
      <c r="E183">
        <f>VLOOKUP(A183,[1]Library_Genotypes_unfiltered_27!$A:$G,7,FALSE)</f>
        <v>0.17</v>
      </c>
      <c r="F183" s="1" t="str">
        <f t="shared" si="16"/>
        <v>182</v>
      </c>
      <c r="G183" s="3">
        <v>42646</v>
      </c>
      <c r="H183" s="3" t="s">
        <v>1424</v>
      </c>
      <c r="I183" s="1">
        <v>154</v>
      </c>
      <c r="J183" s="3" t="str">
        <f t="shared" si="14"/>
        <v>Oct 03</v>
      </c>
      <c r="K183" s="1">
        <f t="shared" si="17"/>
        <v>45.866304</v>
      </c>
      <c r="L183" s="1" t="str">
        <f t="shared" si="18"/>
        <v>Oct 03 45.87</v>
      </c>
      <c r="M183" t="str">
        <f t="shared" si="20"/>
        <v>yes</v>
      </c>
      <c r="N183" t="s">
        <v>1444</v>
      </c>
      <c r="O183" t="str">
        <f>VLOOKUP(A183,'[2]genotype table (dups removed)'!$TS$3:$TV$419,4,FALSE)</f>
        <v>Homozygous Spring</v>
      </c>
      <c r="Q183" t="s">
        <v>6</v>
      </c>
    </row>
    <row r="184" spans="1:17" x14ac:dyDescent="0.25">
      <c r="A184" t="s">
        <v>148</v>
      </c>
      <c r="B184" s="8">
        <f t="shared" si="15"/>
        <v>40</v>
      </c>
      <c r="C184" s="2">
        <v>0</v>
      </c>
      <c r="D184">
        <f>VLOOKUP(A184,[1]Library_Genotypes_unfiltered_27!$A:$G,6,FALSE)</f>
        <v>0</v>
      </c>
      <c r="E184">
        <f>VLOOKUP(A184,[1]Library_Genotypes_unfiltered_27!$A:$G,7,FALSE)</f>
        <v>0</v>
      </c>
      <c r="F184" s="1" t="str">
        <f t="shared" si="16"/>
        <v>183</v>
      </c>
      <c r="G184" s="3">
        <v>42646</v>
      </c>
      <c r="H184" s="3" t="s">
        <v>1424</v>
      </c>
      <c r="I184" s="1">
        <v>154</v>
      </c>
      <c r="J184" s="3" t="str">
        <f t="shared" si="14"/>
        <v>Oct 03</v>
      </c>
      <c r="K184" s="1">
        <f t="shared" si="17"/>
        <v>45.866304</v>
      </c>
      <c r="L184" s="1" t="str">
        <f t="shared" si="18"/>
        <v>Oct 03 45.87</v>
      </c>
      <c r="M184" t="str">
        <f t="shared" si="20"/>
        <v>no</v>
      </c>
      <c r="O184" t="str">
        <f>VLOOKUP(A184,'[3]Sample Master'!$B$6:$P$289,15,FALSE)</f>
        <v/>
      </c>
      <c r="P184" t="s">
        <v>1445</v>
      </c>
    </row>
    <row r="185" spans="1:17" hidden="1" x14ac:dyDescent="0.25">
      <c r="A185" t="s">
        <v>149</v>
      </c>
      <c r="B185" s="8">
        <f t="shared" si="15"/>
        <v>40</v>
      </c>
      <c r="C185" s="2">
        <v>14.16319143913762</v>
      </c>
      <c r="D185">
        <f>VLOOKUP(A185,[1]Library_Genotypes_unfiltered_27!$A:$G,6,FALSE)</f>
        <v>98.89</v>
      </c>
      <c r="E185">
        <f>VLOOKUP(A185,[1]Library_Genotypes_unfiltered_27!$A:$G,7,FALSE)</f>
        <v>0.46</v>
      </c>
      <c r="F185" s="1" t="str">
        <f t="shared" si="16"/>
        <v>184</v>
      </c>
      <c r="G185" s="3">
        <v>42646</v>
      </c>
      <c r="H185" s="3" t="s">
        <v>1424</v>
      </c>
      <c r="I185" s="1">
        <v>154</v>
      </c>
      <c r="J185" s="3" t="str">
        <f t="shared" si="14"/>
        <v>Oct 03</v>
      </c>
      <c r="K185" s="1">
        <f t="shared" si="17"/>
        <v>45.866304</v>
      </c>
      <c r="L185" s="1" t="str">
        <f t="shared" si="18"/>
        <v>Oct 03 45.87</v>
      </c>
      <c r="M185" t="str">
        <f t="shared" si="20"/>
        <v>yes</v>
      </c>
      <c r="N185" t="s">
        <v>1443</v>
      </c>
      <c r="O185" t="str">
        <f>VLOOKUP(A185,'[2]genotype table (dups removed)'!$TS$3:$TV$419,4,FALSE)</f>
        <v>Homozygous Spring</v>
      </c>
      <c r="Q185" t="s">
        <v>5</v>
      </c>
    </row>
    <row r="186" spans="1:17" hidden="1" x14ac:dyDescent="0.25">
      <c r="A186" t="s">
        <v>150</v>
      </c>
      <c r="B186" s="8">
        <f t="shared" si="15"/>
        <v>40</v>
      </c>
      <c r="C186" s="2">
        <v>7.9026502957507008</v>
      </c>
      <c r="D186">
        <f>VLOOKUP(A186,[1]Library_Genotypes_unfiltered_27!$A:$G,6,FALSE)</f>
        <v>62.73</v>
      </c>
      <c r="E186">
        <f>VLOOKUP(A186,[1]Library_Genotypes_unfiltered_27!$A:$G,7,FALSE)</f>
        <v>3.52</v>
      </c>
      <c r="F186" s="1" t="str">
        <f t="shared" si="16"/>
        <v>185</v>
      </c>
      <c r="G186" s="3">
        <v>42646</v>
      </c>
      <c r="H186" s="3" t="s">
        <v>1424</v>
      </c>
      <c r="I186" s="1">
        <v>154</v>
      </c>
      <c r="J186" s="3" t="str">
        <f t="shared" si="14"/>
        <v>Oct 03</v>
      </c>
      <c r="K186" s="1">
        <f t="shared" si="17"/>
        <v>45.866304</v>
      </c>
      <c r="L186" s="1" t="str">
        <f t="shared" si="18"/>
        <v>Oct 03 45.87</v>
      </c>
      <c r="M186" t="str">
        <f t="shared" si="20"/>
        <v>no</v>
      </c>
      <c r="N186" t="s">
        <v>1444</v>
      </c>
      <c r="O186" t="s">
        <v>1444</v>
      </c>
    </row>
    <row r="187" spans="1:17" hidden="1" x14ac:dyDescent="0.25">
      <c r="A187" t="s">
        <v>151</v>
      </c>
      <c r="B187" s="8">
        <f t="shared" si="15"/>
        <v>40</v>
      </c>
      <c r="C187" s="2">
        <v>6.5684366094551283</v>
      </c>
      <c r="D187">
        <f>VLOOKUP(A187,[1]Library_Genotypes_unfiltered_27!$A:$G,6,FALSE)</f>
        <v>98.89</v>
      </c>
      <c r="E187">
        <f>VLOOKUP(A187,[1]Library_Genotypes_unfiltered_27!$A:$G,7,FALSE)</f>
        <v>0.53</v>
      </c>
      <c r="F187" s="1" t="str">
        <f t="shared" si="16"/>
        <v>186</v>
      </c>
      <c r="G187" s="3">
        <v>42646</v>
      </c>
      <c r="H187" s="3" t="s">
        <v>1424</v>
      </c>
      <c r="I187" s="1">
        <v>154</v>
      </c>
      <c r="J187" s="3" t="str">
        <f t="shared" si="14"/>
        <v>Oct 03</v>
      </c>
      <c r="K187" s="1">
        <f t="shared" si="17"/>
        <v>45.866304</v>
      </c>
      <c r="L187" s="1" t="str">
        <f t="shared" si="18"/>
        <v>Oct 03 45.87</v>
      </c>
      <c r="M187" t="str">
        <f t="shared" si="20"/>
        <v>yes</v>
      </c>
      <c r="N187" t="s">
        <v>1443</v>
      </c>
      <c r="O187" t="str">
        <f>VLOOKUP(A187,'[2]genotype table (dups removed)'!$TS$3:$TV$419,4,FALSE)</f>
        <v>Homozygous Spring</v>
      </c>
      <c r="Q187" t="s">
        <v>6</v>
      </c>
    </row>
    <row r="188" spans="1:17" hidden="1" x14ac:dyDescent="0.25">
      <c r="A188" t="s">
        <v>152</v>
      </c>
      <c r="B188" s="8">
        <f t="shared" si="15"/>
        <v>40</v>
      </c>
      <c r="C188" s="2">
        <v>8.6210730499098549</v>
      </c>
      <c r="D188">
        <f>VLOOKUP(A188,[1]Library_Genotypes_unfiltered_27!$A:$G,6,FALSE)</f>
        <v>0</v>
      </c>
      <c r="E188">
        <f>VLOOKUP(A188,[1]Library_Genotypes_unfiltered_27!$A:$G,7,FALSE)</f>
        <v>0</v>
      </c>
      <c r="F188" s="1" t="str">
        <f t="shared" si="16"/>
        <v>187</v>
      </c>
      <c r="G188" s="3">
        <v>42646</v>
      </c>
      <c r="H188" s="3" t="s">
        <v>1424</v>
      </c>
      <c r="I188" s="1">
        <v>154</v>
      </c>
      <c r="J188" s="3" t="str">
        <f t="shared" si="14"/>
        <v>Oct 03</v>
      </c>
      <c r="K188" s="1">
        <f t="shared" si="17"/>
        <v>45.866304</v>
      </c>
      <c r="L188" s="1" t="str">
        <f t="shared" si="18"/>
        <v>Oct 03 45.87</v>
      </c>
      <c r="M188" t="str">
        <f t="shared" si="20"/>
        <v>no</v>
      </c>
      <c r="O188" t="str">
        <f>VLOOKUP(A188,'[3]Sample Master'!$B$6:$P$289,15,FALSE)</f>
        <v/>
      </c>
    </row>
    <row r="189" spans="1:17" hidden="1" x14ac:dyDescent="0.25">
      <c r="A189" t="s">
        <v>1318</v>
      </c>
      <c r="B189" s="8">
        <f t="shared" si="15"/>
        <v>40</v>
      </c>
      <c r="D189">
        <f>VLOOKUP(A189,[1]Library_Genotypes_unfiltered_27!$A:$G,6,FALSE)</f>
        <v>26.57</v>
      </c>
      <c r="E189">
        <f>VLOOKUP(A189,[1]Library_Genotypes_unfiltered_27!$A:$G,7,FALSE)</f>
        <v>9.48</v>
      </c>
      <c r="F189" s="1" t="str">
        <f t="shared" si="16"/>
        <v>188</v>
      </c>
      <c r="G189" s="3">
        <v>42647</v>
      </c>
      <c r="H189" s="3" t="s">
        <v>1426</v>
      </c>
      <c r="I189" s="1">
        <v>150</v>
      </c>
      <c r="J189" s="3" t="str">
        <f t="shared" si="14"/>
        <v>Oct 04</v>
      </c>
      <c r="K189" s="1">
        <f t="shared" si="17"/>
        <v>39.428927999999999</v>
      </c>
      <c r="L189" s="1" t="str">
        <f t="shared" si="18"/>
        <v>Oct 04 39.43</v>
      </c>
      <c r="M189" t="str">
        <f t="shared" si="20"/>
        <v>no</v>
      </c>
      <c r="N189" t="s">
        <v>1444</v>
      </c>
      <c r="O189" t="s">
        <v>1443</v>
      </c>
    </row>
    <row r="190" spans="1:17" hidden="1" x14ac:dyDescent="0.25">
      <c r="A190" t="s">
        <v>1327</v>
      </c>
      <c r="B190" s="8">
        <f t="shared" si="15"/>
        <v>40</v>
      </c>
      <c r="D190">
        <f>VLOOKUP(A190,[1]Library_Genotypes_unfiltered_27!$A:$G,6,FALSE)</f>
        <v>30.63</v>
      </c>
      <c r="E190">
        <f>VLOOKUP(A190,[1]Library_Genotypes_unfiltered_27!$A:$G,7,FALSE)</f>
        <v>8.5500000000000007</v>
      </c>
      <c r="F190" s="1" t="str">
        <f t="shared" si="16"/>
        <v>189</v>
      </c>
      <c r="G190" s="3">
        <v>42647</v>
      </c>
      <c r="H190" s="3" t="s">
        <v>1426</v>
      </c>
      <c r="I190" s="1">
        <v>150</v>
      </c>
      <c r="J190" s="3" t="str">
        <f t="shared" si="14"/>
        <v>Oct 04</v>
      </c>
      <c r="K190" s="1">
        <f t="shared" si="17"/>
        <v>39.428927999999999</v>
      </c>
      <c r="L190" s="1" t="str">
        <f t="shared" si="18"/>
        <v>Oct 04 39.43</v>
      </c>
      <c r="M190" t="str">
        <f t="shared" si="20"/>
        <v>no</v>
      </c>
      <c r="N190" t="s">
        <v>1443</v>
      </c>
      <c r="O190" t="s">
        <v>1443</v>
      </c>
    </row>
    <row r="191" spans="1:17" hidden="1" x14ac:dyDescent="0.25">
      <c r="A191" t="s">
        <v>153</v>
      </c>
      <c r="B191" s="8">
        <f t="shared" si="15"/>
        <v>40</v>
      </c>
      <c r="C191" s="2">
        <v>2.3605319065229362</v>
      </c>
      <c r="D191">
        <f>VLOOKUP(A191,[1]Library_Genotypes_unfiltered_27!$A:$G,6,FALSE)</f>
        <v>98.89</v>
      </c>
      <c r="E191">
        <f>VLOOKUP(A191,[1]Library_Genotypes_unfiltered_27!$A:$G,7,FALSE)</f>
        <v>0.48</v>
      </c>
      <c r="F191" s="1" t="str">
        <f t="shared" si="16"/>
        <v>190</v>
      </c>
      <c r="G191" s="3">
        <v>42647</v>
      </c>
      <c r="H191" s="3" t="s">
        <v>1426</v>
      </c>
      <c r="I191" s="1">
        <v>150</v>
      </c>
      <c r="J191" s="3" t="str">
        <f t="shared" si="14"/>
        <v>Oct 04</v>
      </c>
      <c r="K191" s="1">
        <f t="shared" si="17"/>
        <v>39.428927999999999</v>
      </c>
      <c r="L191" s="1" t="str">
        <f t="shared" si="18"/>
        <v>Oct 04 39.43</v>
      </c>
      <c r="M191" t="str">
        <f t="shared" si="20"/>
        <v>yes</v>
      </c>
      <c r="N191" t="s">
        <v>1443</v>
      </c>
      <c r="O191" t="str">
        <f>VLOOKUP(A191,'[2]genotype table (dups removed)'!$TS$3:$TV$419,4,FALSE)</f>
        <v>Homozygous Spring</v>
      </c>
      <c r="Q191" t="s">
        <v>5</v>
      </c>
    </row>
    <row r="192" spans="1:17" hidden="1" x14ac:dyDescent="0.25">
      <c r="A192" t="s">
        <v>154</v>
      </c>
      <c r="B192" s="8">
        <f t="shared" si="15"/>
        <v>40</v>
      </c>
      <c r="C192" s="2">
        <v>3.2842183047275642</v>
      </c>
      <c r="D192">
        <f>VLOOKUP(A192,[1]Library_Genotypes_unfiltered_27!$A:$G,6,FALSE)</f>
        <v>0</v>
      </c>
      <c r="E192">
        <f>VLOOKUP(A192,[1]Library_Genotypes_unfiltered_27!$A:$G,7,FALSE)</f>
        <v>0</v>
      </c>
      <c r="F192" s="1" t="str">
        <f t="shared" si="16"/>
        <v>191</v>
      </c>
      <c r="G192" s="3">
        <v>42647</v>
      </c>
      <c r="H192" s="3" t="s">
        <v>1426</v>
      </c>
      <c r="I192" s="1">
        <v>150</v>
      </c>
      <c r="J192" s="3" t="str">
        <f t="shared" si="14"/>
        <v>Oct 04</v>
      </c>
      <c r="K192" s="1">
        <f t="shared" si="17"/>
        <v>39.428927999999999</v>
      </c>
      <c r="L192" s="1" t="str">
        <f t="shared" si="18"/>
        <v>Oct 04 39.43</v>
      </c>
      <c r="M192" t="str">
        <f t="shared" si="20"/>
        <v>no</v>
      </c>
      <c r="O192" t="str">
        <f>VLOOKUP(A192,'[3]Sample Master'!$B$6:$P$289,15,FALSE)</f>
        <v/>
      </c>
    </row>
    <row r="193" spans="1:17" hidden="1" x14ac:dyDescent="0.25">
      <c r="A193" t="s">
        <v>155</v>
      </c>
      <c r="B193" s="8">
        <f t="shared" si="15"/>
        <v>40</v>
      </c>
      <c r="C193" s="2">
        <v>4.0026410588867183</v>
      </c>
      <c r="D193">
        <f>VLOOKUP(A193,[1]Library_Genotypes_unfiltered_27!$A:$G,6,FALSE)</f>
        <v>0</v>
      </c>
      <c r="E193">
        <f>VLOOKUP(A193,[1]Library_Genotypes_unfiltered_27!$A:$G,7,FALSE)</f>
        <v>0</v>
      </c>
      <c r="F193" s="1" t="str">
        <f t="shared" si="16"/>
        <v>192</v>
      </c>
      <c r="G193" s="3">
        <v>42647</v>
      </c>
      <c r="H193" s="3" t="s">
        <v>1426</v>
      </c>
      <c r="I193" s="1">
        <v>150</v>
      </c>
      <c r="J193" s="3" t="str">
        <f t="shared" si="14"/>
        <v>Oct 04</v>
      </c>
      <c r="K193" s="1">
        <f t="shared" si="17"/>
        <v>39.428927999999999</v>
      </c>
      <c r="L193" s="1" t="str">
        <f t="shared" si="18"/>
        <v>Oct 04 39.43</v>
      </c>
      <c r="M193" t="str">
        <f t="shared" si="20"/>
        <v>no</v>
      </c>
      <c r="N193" t="s">
        <v>1443</v>
      </c>
      <c r="O193" t="s">
        <v>1444</v>
      </c>
    </row>
    <row r="194" spans="1:17" hidden="1" x14ac:dyDescent="0.25">
      <c r="A194" t="s">
        <v>156</v>
      </c>
      <c r="B194" s="8">
        <f t="shared" si="15"/>
        <v>40</v>
      </c>
      <c r="C194" s="2">
        <v>4.6184319910231366</v>
      </c>
      <c r="D194">
        <f>VLOOKUP(A194,[1]Library_Genotypes_unfiltered_27!$A:$G,6,FALSE)</f>
        <v>0</v>
      </c>
      <c r="E194">
        <f>VLOOKUP(A194,[1]Library_Genotypes_unfiltered_27!$A:$G,7,FALSE)</f>
        <v>0</v>
      </c>
      <c r="F194" s="1" t="str">
        <f t="shared" si="16"/>
        <v>193</v>
      </c>
      <c r="G194" s="3">
        <v>42647</v>
      </c>
      <c r="H194" s="3" t="s">
        <v>1426</v>
      </c>
      <c r="I194" s="1">
        <v>150</v>
      </c>
      <c r="J194" s="3" t="str">
        <f t="shared" ref="J194:J257" si="21">CONCATENATE(TEXT(G194,"MMM")," ",TEXT(G194,"DD"))</f>
        <v>Oct 04</v>
      </c>
      <c r="K194" s="1">
        <f t="shared" si="17"/>
        <v>39.428927999999999</v>
      </c>
      <c r="L194" s="1" t="str">
        <f t="shared" si="18"/>
        <v>Oct 04 39.43</v>
      </c>
      <c r="M194" t="str">
        <f t="shared" si="20"/>
        <v>no</v>
      </c>
      <c r="N194" t="s">
        <v>1443</v>
      </c>
      <c r="O194" t="s">
        <v>1443</v>
      </c>
    </row>
    <row r="195" spans="1:17" hidden="1" x14ac:dyDescent="0.25">
      <c r="A195" t="s">
        <v>157</v>
      </c>
      <c r="B195" s="8">
        <f t="shared" ref="B195:B258" si="22">INT(((G195-DATE(YEAR(G195),1,1))-1)/7)+1</f>
        <v>40</v>
      </c>
      <c r="C195" s="2">
        <v>17.857937031956126</v>
      </c>
      <c r="D195">
        <f>VLOOKUP(A195,[1]Library_Genotypes_unfiltered_27!$A:$G,6,FALSE)</f>
        <v>87.82</v>
      </c>
      <c r="E195">
        <f>VLOOKUP(A195,[1]Library_Genotypes_unfiltered_27!$A:$G,7,FALSE)</f>
        <v>0.64</v>
      </c>
      <c r="F195" s="1" t="str">
        <f t="shared" ref="F195:F258" si="23">RIGHT(A195,3)</f>
        <v>194</v>
      </c>
      <c r="G195" s="3">
        <v>42647</v>
      </c>
      <c r="H195" s="3" t="s">
        <v>1426</v>
      </c>
      <c r="I195" s="1">
        <v>150</v>
      </c>
      <c r="J195" s="3" t="str">
        <f t="shared" si="21"/>
        <v>Oct 04</v>
      </c>
      <c r="K195" s="1">
        <f t="shared" ref="K195:K258" si="24">CONVERT(I195-125.5,"mi","km")</f>
        <v>39.428927999999999</v>
      </c>
      <c r="L195" s="1" t="str">
        <f t="shared" ref="L195:L258" si="25">CONCATENATE(J195," ",ROUND(K195,2))</f>
        <v>Oct 04 39.43</v>
      </c>
      <c r="M195" t="str">
        <f t="shared" si="20"/>
        <v>no</v>
      </c>
      <c r="N195" t="s">
        <v>1443</v>
      </c>
      <c r="O195" t="s">
        <v>1443</v>
      </c>
      <c r="Q195" t="s">
        <v>6</v>
      </c>
    </row>
    <row r="196" spans="1:17" hidden="1" x14ac:dyDescent="0.25">
      <c r="A196" t="s">
        <v>158</v>
      </c>
      <c r="B196" s="8">
        <f t="shared" si="22"/>
        <v>40</v>
      </c>
      <c r="C196" s="2">
        <v>3.900009236863982</v>
      </c>
      <c r="D196">
        <f>VLOOKUP(A196,[1]Library_Genotypes_unfiltered_27!$A:$G,6,FALSE)</f>
        <v>99.26</v>
      </c>
      <c r="E196">
        <f>VLOOKUP(A196,[1]Library_Genotypes_unfiltered_27!$A:$G,7,FALSE)</f>
        <v>0.51</v>
      </c>
      <c r="F196" s="1" t="str">
        <f t="shared" si="23"/>
        <v>195</v>
      </c>
      <c r="G196" s="3">
        <v>42647</v>
      </c>
      <c r="H196" s="3" t="s">
        <v>1426</v>
      </c>
      <c r="I196" s="1">
        <v>150</v>
      </c>
      <c r="J196" s="3" t="str">
        <f t="shared" si="21"/>
        <v>Oct 04</v>
      </c>
      <c r="K196" s="1">
        <f t="shared" si="24"/>
        <v>39.428927999999999</v>
      </c>
      <c r="L196" s="1" t="str">
        <f t="shared" si="25"/>
        <v>Oct 04 39.43</v>
      </c>
      <c r="M196" t="str">
        <f t="shared" si="20"/>
        <v>yes</v>
      </c>
      <c r="N196" t="s">
        <v>1443</v>
      </c>
      <c r="O196" t="str">
        <f>VLOOKUP(A196,'[2]genotype table (dups removed)'!$TS$3:$TV$419,4,FALSE)</f>
        <v>Homozygous Spring</v>
      </c>
      <c r="Q196" t="s">
        <v>6</v>
      </c>
    </row>
    <row r="197" spans="1:17" hidden="1" x14ac:dyDescent="0.25">
      <c r="A197" t="s">
        <v>159</v>
      </c>
      <c r="B197" s="8">
        <f t="shared" si="22"/>
        <v>40</v>
      </c>
      <c r="C197" s="2">
        <v>2.2579000845002</v>
      </c>
      <c r="D197">
        <f>VLOOKUP(A197,[1]Library_Genotypes_unfiltered_27!$A:$G,6,FALSE)</f>
        <v>98.89</v>
      </c>
      <c r="E197">
        <f>VLOOKUP(A197,[1]Library_Genotypes_unfiltered_27!$A:$G,7,FALSE)</f>
        <v>0.49</v>
      </c>
      <c r="F197" s="1" t="str">
        <f t="shared" si="23"/>
        <v>196</v>
      </c>
      <c r="G197" s="3">
        <v>42647</v>
      </c>
      <c r="H197" s="3" t="s">
        <v>1426</v>
      </c>
      <c r="I197" s="1">
        <v>150</v>
      </c>
      <c r="J197" s="3" t="str">
        <f t="shared" si="21"/>
        <v>Oct 04</v>
      </c>
      <c r="K197" s="1">
        <f t="shared" si="24"/>
        <v>39.428927999999999</v>
      </c>
      <c r="L197" s="1" t="str">
        <f t="shared" si="25"/>
        <v>Oct 04 39.43</v>
      </c>
      <c r="M197" t="str">
        <f t="shared" si="20"/>
        <v>yes</v>
      </c>
      <c r="N197" t="s">
        <v>1443</v>
      </c>
      <c r="O197" t="str">
        <f>VLOOKUP(A197,'[2]genotype table (dups removed)'!$TS$3:$TV$419,4,FALSE)</f>
        <v>Homozygous Spring</v>
      </c>
      <c r="Q197" t="s">
        <v>6</v>
      </c>
    </row>
    <row r="198" spans="1:17" hidden="1" x14ac:dyDescent="0.25">
      <c r="A198" t="s">
        <v>160</v>
      </c>
      <c r="B198" s="8">
        <f t="shared" si="22"/>
        <v>40</v>
      </c>
      <c r="C198" s="2">
        <v>1.2315818642728364</v>
      </c>
      <c r="D198">
        <f>VLOOKUP(A198,[1]Library_Genotypes_unfiltered_27!$A:$G,6,FALSE)</f>
        <v>0</v>
      </c>
      <c r="E198">
        <f>VLOOKUP(A198,[1]Library_Genotypes_unfiltered_27!$A:$G,7,FALSE)</f>
        <v>0</v>
      </c>
      <c r="F198" s="1" t="str">
        <f t="shared" si="23"/>
        <v>197</v>
      </c>
      <c r="G198" s="3">
        <v>42647</v>
      </c>
      <c r="H198" s="3" t="s">
        <v>1426</v>
      </c>
      <c r="I198" s="1">
        <v>150</v>
      </c>
      <c r="J198" s="3" t="str">
        <f t="shared" si="21"/>
        <v>Oct 04</v>
      </c>
      <c r="K198" s="1">
        <f t="shared" si="24"/>
        <v>39.428927999999999</v>
      </c>
      <c r="L198" s="1" t="str">
        <f t="shared" si="25"/>
        <v>Oct 04 39.43</v>
      </c>
      <c r="M198" t="str">
        <f t="shared" si="20"/>
        <v>no</v>
      </c>
      <c r="O198" t="str">
        <f>VLOOKUP(A198,'[3]Sample Master'!$B$6:$P$289,15,FALSE)</f>
        <v/>
      </c>
    </row>
    <row r="199" spans="1:17" hidden="1" x14ac:dyDescent="0.25">
      <c r="A199" t="s">
        <v>161</v>
      </c>
      <c r="B199" s="8">
        <f t="shared" si="22"/>
        <v>40</v>
      </c>
      <c r="C199" s="2">
        <v>11.700027710591947</v>
      </c>
      <c r="D199">
        <f>VLOOKUP(A199,[1]Library_Genotypes_unfiltered_27!$A:$G,6,FALSE)</f>
        <v>3.32</v>
      </c>
      <c r="E199">
        <f>VLOOKUP(A199,[1]Library_Genotypes_unfiltered_27!$A:$G,7,FALSE)</f>
        <v>0</v>
      </c>
      <c r="F199" s="1" t="str">
        <f t="shared" si="23"/>
        <v>198</v>
      </c>
      <c r="G199" s="3">
        <v>42647</v>
      </c>
      <c r="H199" s="3" t="s">
        <v>1426</v>
      </c>
      <c r="I199" s="1">
        <v>150</v>
      </c>
      <c r="J199" s="3" t="str">
        <f t="shared" si="21"/>
        <v>Oct 04</v>
      </c>
      <c r="K199" s="1">
        <f t="shared" si="24"/>
        <v>39.428927999999999</v>
      </c>
      <c r="L199" s="1" t="str">
        <f t="shared" si="25"/>
        <v>Oct 04 39.43</v>
      </c>
      <c r="M199" t="str">
        <f t="shared" si="20"/>
        <v>no</v>
      </c>
      <c r="N199" t="s">
        <v>1443</v>
      </c>
      <c r="O199" t="str">
        <f>VLOOKUP(A199,'[3]Sample Master'!$B$6:$P$289,15,FALSE)</f>
        <v/>
      </c>
    </row>
    <row r="200" spans="1:17" hidden="1" x14ac:dyDescent="0.25">
      <c r="A200" t="s">
        <v>162</v>
      </c>
      <c r="B200" s="8">
        <f t="shared" si="22"/>
        <v>40</v>
      </c>
      <c r="C200" s="2">
        <v>4.0026410588867183</v>
      </c>
      <c r="D200">
        <f>VLOOKUP(A200,[1]Library_Genotypes_unfiltered_27!$A:$G,6,FALSE)</f>
        <v>12.18</v>
      </c>
      <c r="E200">
        <f>VLOOKUP(A200,[1]Library_Genotypes_unfiltered_27!$A:$G,7,FALSE)</f>
        <v>3.06</v>
      </c>
      <c r="F200" s="1" t="str">
        <f t="shared" si="23"/>
        <v>199</v>
      </c>
      <c r="G200" s="3">
        <v>42647</v>
      </c>
      <c r="H200" s="3" t="s">
        <v>1426</v>
      </c>
      <c r="I200" s="1">
        <v>150</v>
      </c>
      <c r="J200" s="3" t="str">
        <f t="shared" si="21"/>
        <v>Oct 04</v>
      </c>
      <c r="K200" s="1">
        <f t="shared" si="24"/>
        <v>39.428927999999999</v>
      </c>
      <c r="L200" s="1" t="str">
        <f t="shared" si="25"/>
        <v>Oct 04 39.43</v>
      </c>
      <c r="M200" t="str">
        <f t="shared" si="20"/>
        <v>no</v>
      </c>
      <c r="N200" t="s">
        <v>1443</v>
      </c>
      <c r="O200" t="s">
        <v>1443</v>
      </c>
    </row>
    <row r="201" spans="1:17" hidden="1" x14ac:dyDescent="0.25">
      <c r="A201" t="s">
        <v>163</v>
      </c>
      <c r="B201" s="8">
        <f t="shared" si="22"/>
        <v>40</v>
      </c>
      <c r="C201" s="2">
        <v>37.152719572230559</v>
      </c>
      <c r="D201">
        <f>VLOOKUP(A201,[1]Library_Genotypes_unfiltered_27!$A:$G,6,FALSE)</f>
        <v>99.63</v>
      </c>
      <c r="E201">
        <f>VLOOKUP(A201,[1]Library_Genotypes_unfiltered_27!$A:$G,7,FALSE)</f>
        <v>0.19</v>
      </c>
      <c r="F201" s="1" t="str">
        <f t="shared" si="23"/>
        <v>200</v>
      </c>
      <c r="G201" s="3">
        <v>42647</v>
      </c>
      <c r="H201" s="3" t="s">
        <v>1426</v>
      </c>
      <c r="I201" s="1">
        <v>150</v>
      </c>
      <c r="J201" s="3" t="str">
        <f t="shared" si="21"/>
        <v>Oct 04</v>
      </c>
      <c r="K201" s="1">
        <f t="shared" si="24"/>
        <v>39.428927999999999</v>
      </c>
      <c r="L201" s="1" t="str">
        <f t="shared" si="25"/>
        <v>Oct 04 39.43</v>
      </c>
      <c r="M201" t="str">
        <f t="shared" si="20"/>
        <v>yes</v>
      </c>
      <c r="N201" t="s">
        <v>1443</v>
      </c>
      <c r="O201" t="str">
        <f>VLOOKUP(A201,'[2]genotype table (dups removed)'!$TS$3:$TV$419,4,FALSE)</f>
        <v>Homozygous Spring</v>
      </c>
      <c r="Q201" t="s">
        <v>6</v>
      </c>
    </row>
    <row r="202" spans="1:17" hidden="1" x14ac:dyDescent="0.25">
      <c r="A202" t="s">
        <v>164</v>
      </c>
      <c r="B202" s="8">
        <f t="shared" si="22"/>
        <v>40</v>
      </c>
      <c r="C202" s="2">
        <v>2.2579000845002</v>
      </c>
      <c r="D202">
        <f>VLOOKUP(A202,[1]Library_Genotypes_unfiltered_27!$A:$G,6,FALSE)</f>
        <v>0</v>
      </c>
      <c r="E202">
        <f>VLOOKUP(A202,[1]Library_Genotypes_unfiltered_27!$A:$G,7,FALSE)</f>
        <v>0</v>
      </c>
      <c r="F202" s="1" t="str">
        <f t="shared" si="23"/>
        <v>201</v>
      </c>
      <c r="G202" s="3">
        <v>42647</v>
      </c>
      <c r="H202" s="3" t="s">
        <v>1426</v>
      </c>
      <c r="I202" s="1">
        <v>150</v>
      </c>
      <c r="J202" s="3" t="str">
        <f t="shared" si="21"/>
        <v>Oct 04</v>
      </c>
      <c r="K202" s="1">
        <f t="shared" si="24"/>
        <v>39.428927999999999</v>
      </c>
      <c r="L202" s="1" t="str">
        <f t="shared" si="25"/>
        <v>Oct 04 39.43</v>
      </c>
      <c r="M202" t="str">
        <f t="shared" si="20"/>
        <v>no</v>
      </c>
      <c r="O202" t="str">
        <f>VLOOKUP(A202,'[3]Sample Master'!$B$6:$P$289,15,FALSE)</f>
        <v/>
      </c>
    </row>
    <row r="203" spans="1:17" hidden="1" x14ac:dyDescent="0.25">
      <c r="A203" t="s">
        <v>165</v>
      </c>
      <c r="B203" s="8">
        <f t="shared" si="22"/>
        <v>40</v>
      </c>
      <c r="C203" s="2">
        <v>9.5447594481144833</v>
      </c>
      <c r="D203">
        <f>VLOOKUP(A203,[1]Library_Genotypes_unfiltered_27!$A:$G,6,FALSE)</f>
        <v>0.74</v>
      </c>
      <c r="E203">
        <f>VLOOKUP(A203,[1]Library_Genotypes_unfiltered_27!$A:$G,7,FALSE)</f>
        <v>4</v>
      </c>
      <c r="F203" s="1" t="str">
        <f t="shared" si="23"/>
        <v>202</v>
      </c>
      <c r="G203" s="3">
        <v>42647</v>
      </c>
      <c r="H203" s="3" t="s">
        <v>1426</v>
      </c>
      <c r="I203" s="1">
        <v>150</v>
      </c>
      <c r="J203" s="3" t="str">
        <f t="shared" si="21"/>
        <v>Oct 04</v>
      </c>
      <c r="K203" s="1">
        <f t="shared" si="24"/>
        <v>39.428927999999999</v>
      </c>
      <c r="L203" s="1" t="str">
        <f t="shared" si="25"/>
        <v>Oct 04 39.43</v>
      </c>
      <c r="M203" t="str">
        <f t="shared" si="20"/>
        <v>no</v>
      </c>
      <c r="N203" t="s">
        <v>1443</v>
      </c>
      <c r="O203" t="s">
        <v>1443</v>
      </c>
    </row>
    <row r="204" spans="1:17" hidden="1" x14ac:dyDescent="0.25">
      <c r="A204" t="s">
        <v>166</v>
      </c>
      <c r="B204" s="8">
        <f t="shared" si="22"/>
        <v>40</v>
      </c>
      <c r="C204" s="2">
        <v>6.1579093213641825</v>
      </c>
      <c r="D204">
        <f>VLOOKUP(A204,[1]Library_Genotypes_unfiltered_27!$A:$G,6,FALSE)</f>
        <v>99.26</v>
      </c>
      <c r="E204">
        <f>VLOOKUP(A204,[1]Library_Genotypes_unfiltered_27!$A:$G,7,FALSE)</f>
        <v>0.32</v>
      </c>
      <c r="F204" s="1" t="str">
        <f t="shared" si="23"/>
        <v>203</v>
      </c>
      <c r="G204" s="3">
        <v>42647</v>
      </c>
      <c r="H204" s="3" t="s">
        <v>1426</v>
      </c>
      <c r="I204" s="1">
        <v>150</v>
      </c>
      <c r="J204" s="3" t="str">
        <f t="shared" si="21"/>
        <v>Oct 04</v>
      </c>
      <c r="K204" s="1">
        <f t="shared" si="24"/>
        <v>39.428927999999999</v>
      </c>
      <c r="L204" s="1" t="str">
        <f t="shared" si="25"/>
        <v>Oct 04 39.43</v>
      </c>
      <c r="M204" t="str">
        <f t="shared" si="20"/>
        <v>yes</v>
      </c>
      <c r="N204" t="s">
        <v>1444</v>
      </c>
      <c r="O204" t="str">
        <f>VLOOKUP(A204,'[2]genotype table (dups removed)'!$TS$3:$TV$419,4,FALSE)</f>
        <v>Heterozygous</v>
      </c>
      <c r="Q204" t="s">
        <v>6</v>
      </c>
    </row>
    <row r="205" spans="1:17" hidden="1" x14ac:dyDescent="0.25">
      <c r="A205" t="s">
        <v>167</v>
      </c>
      <c r="B205" s="8">
        <f t="shared" si="22"/>
        <v>40</v>
      </c>
      <c r="C205" s="2">
        <v>35.818505885934989</v>
      </c>
      <c r="D205">
        <f>VLOOKUP(A205,[1]Library_Genotypes_unfiltered_27!$A:$G,6,FALSE)</f>
        <v>99.26</v>
      </c>
      <c r="E205">
        <f>VLOOKUP(A205,[1]Library_Genotypes_unfiltered_27!$A:$G,7,FALSE)</f>
        <v>0.21</v>
      </c>
      <c r="F205" s="1" t="str">
        <f t="shared" si="23"/>
        <v>204</v>
      </c>
      <c r="G205" s="3">
        <v>42647</v>
      </c>
      <c r="H205" s="3" t="s">
        <v>1426</v>
      </c>
      <c r="I205" s="1">
        <v>150</v>
      </c>
      <c r="J205" s="3" t="str">
        <f t="shared" si="21"/>
        <v>Oct 04</v>
      </c>
      <c r="K205" s="1">
        <f t="shared" si="24"/>
        <v>39.428927999999999</v>
      </c>
      <c r="L205" s="1" t="str">
        <f t="shared" si="25"/>
        <v>Oct 04 39.43</v>
      </c>
      <c r="M205" t="str">
        <f t="shared" si="20"/>
        <v>yes</v>
      </c>
      <c r="N205" t="s">
        <v>1444</v>
      </c>
      <c r="O205" t="str">
        <f>VLOOKUP(A205,'[2]genotype table (dups removed)'!$TS$3:$TV$419,4,FALSE)</f>
        <v>Heterozygous</v>
      </c>
      <c r="Q205" t="s">
        <v>6</v>
      </c>
    </row>
    <row r="206" spans="1:17" hidden="1" x14ac:dyDescent="0.25">
      <c r="A206" t="s">
        <v>1328</v>
      </c>
      <c r="B206" s="8">
        <f t="shared" si="22"/>
        <v>40</v>
      </c>
      <c r="D206">
        <f>VLOOKUP(A206,[1]Library_Genotypes_unfiltered_27!$A:$G,6,FALSE)</f>
        <v>52.4</v>
      </c>
      <c r="E206">
        <f>VLOOKUP(A206,[1]Library_Genotypes_unfiltered_27!$A:$G,7,FALSE)</f>
        <v>7</v>
      </c>
      <c r="F206" s="1" t="str">
        <f t="shared" si="23"/>
        <v>205</v>
      </c>
      <c r="G206" s="3">
        <v>42647</v>
      </c>
      <c r="H206" s="3" t="s">
        <v>1425</v>
      </c>
      <c r="I206" s="1">
        <v>147.4</v>
      </c>
      <c r="J206" s="3" t="str">
        <f t="shared" si="21"/>
        <v>Oct 04</v>
      </c>
      <c r="K206" s="1">
        <f t="shared" si="24"/>
        <v>35.244633600000007</v>
      </c>
      <c r="L206" s="1" t="str">
        <f t="shared" si="25"/>
        <v>Oct 04 35.24</v>
      </c>
      <c r="M206" t="str">
        <f t="shared" si="20"/>
        <v>no</v>
      </c>
      <c r="N206" t="s">
        <v>1443</v>
      </c>
      <c r="O206" t="s">
        <v>1443</v>
      </c>
    </row>
    <row r="207" spans="1:17" hidden="1" x14ac:dyDescent="0.25">
      <c r="A207" t="s">
        <v>1329</v>
      </c>
      <c r="B207" s="8">
        <f t="shared" si="22"/>
        <v>40</v>
      </c>
      <c r="D207">
        <f>VLOOKUP(A207,[1]Library_Genotypes_unfiltered_27!$A:$G,6,FALSE)</f>
        <v>51.29</v>
      </c>
      <c r="E207">
        <f>VLOOKUP(A207,[1]Library_Genotypes_unfiltered_27!$A:$G,7,FALSE)</f>
        <v>8.15</v>
      </c>
      <c r="F207" s="1" t="str">
        <f t="shared" si="23"/>
        <v>206</v>
      </c>
      <c r="G207" s="3">
        <v>42647</v>
      </c>
      <c r="H207" s="3" t="s">
        <v>1425</v>
      </c>
      <c r="I207" s="1">
        <v>147.4</v>
      </c>
      <c r="J207" s="3" t="str">
        <f t="shared" si="21"/>
        <v>Oct 04</v>
      </c>
      <c r="K207" s="1">
        <f t="shared" si="24"/>
        <v>35.244633600000007</v>
      </c>
      <c r="L207" s="1" t="str">
        <f t="shared" si="25"/>
        <v>Oct 04 35.24</v>
      </c>
      <c r="M207" t="str">
        <f t="shared" si="20"/>
        <v>no</v>
      </c>
      <c r="N207" t="s">
        <v>1444</v>
      </c>
      <c r="O207" t="s">
        <v>1444</v>
      </c>
    </row>
    <row r="208" spans="1:17" hidden="1" x14ac:dyDescent="0.25">
      <c r="A208" t="s">
        <v>168</v>
      </c>
      <c r="B208" s="8">
        <f t="shared" si="22"/>
        <v>40</v>
      </c>
      <c r="C208" s="2">
        <v>0.71842275415915469</v>
      </c>
      <c r="D208">
        <f>VLOOKUP(A208,[1]Library_Genotypes_unfiltered_27!$A:$G,6,FALSE)</f>
        <v>0</v>
      </c>
      <c r="E208">
        <f>VLOOKUP(A208,[1]Library_Genotypes_unfiltered_27!$A:$G,7,FALSE)</f>
        <v>0</v>
      </c>
      <c r="F208" s="1" t="str">
        <f t="shared" si="23"/>
        <v>207</v>
      </c>
      <c r="G208" s="3">
        <v>42647</v>
      </c>
      <c r="H208" s="3" t="s">
        <v>1425</v>
      </c>
      <c r="I208" s="1">
        <v>147.4</v>
      </c>
      <c r="J208" s="3" t="str">
        <f t="shared" si="21"/>
        <v>Oct 04</v>
      </c>
      <c r="K208" s="1">
        <f t="shared" si="24"/>
        <v>35.244633600000007</v>
      </c>
      <c r="L208" s="1" t="str">
        <f t="shared" si="25"/>
        <v>Oct 04 35.24</v>
      </c>
      <c r="M208" t="str">
        <f t="shared" ref="M208:M271" si="26">IF(D208&gt;90,IF(E208&lt;2.5,"yes","no"),"no")</f>
        <v>no</v>
      </c>
      <c r="N208" t="s">
        <v>1443</v>
      </c>
      <c r="O208" t="s">
        <v>1443</v>
      </c>
    </row>
    <row r="209" spans="1:17" hidden="1" x14ac:dyDescent="0.25">
      <c r="A209" t="s">
        <v>169</v>
      </c>
      <c r="B209" s="8">
        <f t="shared" si="22"/>
        <v>40</v>
      </c>
      <c r="C209" s="2">
        <v>3.1815864827048275</v>
      </c>
      <c r="D209">
        <f>VLOOKUP(A209,[1]Library_Genotypes_unfiltered_27!$A:$G,6,FALSE)</f>
        <v>87.08</v>
      </c>
      <c r="E209">
        <f>VLOOKUP(A209,[1]Library_Genotypes_unfiltered_27!$A:$G,7,FALSE)</f>
        <v>2.36</v>
      </c>
      <c r="F209" s="1" t="str">
        <f t="shared" si="23"/>
        <v>208</v>
      </c>
      <c r="G209" s="3">
        <v>42647</v>
      </c>
      <c r="H209" s="3" t="s">
        <v>1425</v>
      </c>
      <c r="I209" s="1">
        <v>147.4</v>
      </c>
      <c r="J209" s="3" t="str">
        <f t="shared" si="21"/>
        <v>Oct 04</v>
      </c>
      <c r="K209" s="1">
        <f t="shared" si="24"/>
        <v>35.244633600000007</v>
      </c>
      <c r="L209" s="1" t="str">
        <f t="shared" si="25"/>
        <v>Oct 04 35.24</v>
      </c>
      <c r="M209" t="str">
        <f t="shared" si="26"/>
        <v>no</v>
      </c>
      <c r="N209" t="s">
        <v>1444</v>
      </c>
      <c r="O209" t="s">
        <v>1443</v>
      </c>
      <c r="Q209" t="s">
        <v>5</v>
      </c>
    </row>
    <row r="210" spans="1:17" hidden="1" x14ac:dyDescent="0.25">
      <c r="A210" t="s">
        <v>170</v>
      </c>
      <c r="B210" s="8">
        <f t="shared" si="22"/>
        <v>40</v>
      </c>
      <c r="C210" s="2">
        <v>2.7710591946138821</v>
      </c>
      <c r="D210">
        <f>VLOOKUP(A210,[1]Library_Genotypes_unfiltered_27!$A:$G,6,FALSE)</f>
        <v>4.0599999999999996</v>
      </c>
      <c r="E210">
        <f>VLOOKUP(A210,[1]Library_Genotypes_unfiltered_27!$A:$G,7,FALSE)</f>
        <v>0.91</v>
      </c>
      <c r="F210" s="1" t="str">
        <f t="shared" si="23"/>
        <v>209</v>
      </c>
      <c r="G210" s="3">
        <v>42647</v>
      </c>
      <c r="H210" s="3" t="s">
        <v>1425</v>
      </c>
      <c r="I210" s="1">
        <v>147.4</v>
      </c>
      <c r="J210" s="3" t="str">
        <f t="shared" si="21"/>
        <v>Oct 04</v>
      </c>
      <c r="K210" s="1">
        <f t="shared" si="24"/>
        <v>35.244633600000007</v>
      </c>
      <c r="L210" s="1" t="str">
        <f t="shared" si="25"/>
        <v>Oct 04 35.24</v>
      </c>
      <c r="M210" t="str">
        <f t="shared" si="26"/>
        <v>no</v>
      </c>
      <c r="N210" t="s">
        <v>1444</v>
      </c>
      <c r="O210" t="s">
        <v>1444</v>
      </c>
    </row>
    <row r="211" spans="1:17" hidden="1" x14ac:dyDescent="0.25">
      <c r="A211" t="s">
        <v>171</v>
      </c>
      <c r="B211" s="8">
        <f t="shared" si="22"/>
        <v>40</v>
      </c>
      <c r="C211" s="2">
        <v>10.673709490364583</v>
      </c>
      <c r="D211">
        <f>VLOOKUP(A211,[1]Library_Genotypes_unfiltered_27!$A:$G,6,FALSE)</f>
        <v>8.86</v>
      </c>
      <c r="E211">
        <f>VLOOKUP(A211,[1]Library_Genotypes_unfiltered_27!$A:$G,7,FALSE)</f>
        <v>2.17</v>
      </c>
      <c r="F211" s="1" t="str">
        <f t="shared" si="23"/>
        <v>210</v>
      </c>
      <c r="G211" s="3">
        <v>42647</v>
      </c>
      <c r="H211" s="3" t="s">
        <v>1425</v>
      </c>
      <c r="I211" s="1">
        <v>147.4</v>
      </c>
      <c r="J211" s="3" t="str">
        <f t="shared" si="21"/>
        <v>Oct 04</v>
      </c>
      <c r="K211" s="1">
        <f t="shared" si="24"/>
        <v>35.244633600000007</v>
      </c>
      <c r="L211" s="1" t="str">
        <f t="shared" si="25"/>
        <v>Oct 04 35.24</v>
      </c>
      <c r="M211" t="str">
        <f t="shared" si="26"/>
        <v>no</v>
      </c>
      <c r="N211" t="s">
        <v>1443</v>
      </c>
      <c r="O211" t="s">
        <v>1443</v>
      </c>
    </row>
    <row r="212" spans="1:17" hidden="1" x14ac:dyDescent="0.25">
      <c r="A212" t="s">
        <v>172</v>
      </c>
      <c r="B212" s="8">
        <f t="shared" si="22"/>
        <v>40</v>
      </c>
      <c r="C212" s="2">
        <v>1.0263182202273637</v>
      </c>
      <c r="D212">
        <f>VLOOKUP(A212,[1]Library_Genotypes_unfiltered_27!$A:$G,6,FALSE)</f>
        <v>0.37</v>
      </c>
      <c r="E212">
        <f>VLOOKUP(A212,[1]Library_Genotypes_unfiltered_27!$A:$G,7,FALSE)</f>
        <v>0</v>
      </c>
      <c r="F212" s="1" t="str">
        <f t="shared" si="23"/>
        <v>211</v>
      </c>
      <c r="G212" s="3">
        <v>42647</v>
      </c>
      <c r="H212" s="3" t="s">
        <v>1425</v>
      </c>
      <c r="I212" s="1">
        <v>147.4</v>
      </c>
      <c r="J212" s="3" t="str">
        <f t="shared" si="21"/>
        <v>Oct 04</v>
      </c>
      <c r="K212" s="1">
        <f t="shared" si="24"/>
        <v>35.244633600000007</v>
      </c>
      <c r="L212" s="1" t="str">
        <f t="shared" si="25"/>
        <v>Oct 04 35.24</v>
      </c>
      <c r="M212" t="str">
        <f t="shared" si="26"/>
        <v>no</v>
      </c>
      <c r="N212" t="s">
        <v>1443</v>
      </c>
      <c r="O212" t="s">
        <v>1444</v>
      </c>
    </row>
    <row r="213" spans="1:17" hidden="1" x14ac:dyDescent="0.25">
      <c r="A213" t="s">
        <v>173</v>
      </c>
      <c r="B213" s="8">
        <f t="shared" si="22"/>
        <v>40</v>
      </c>
      <c r="C213" s="2">
        <v>2.4631637285456729</v>
      </c>
      <c r="D213">
        <f>VLOOKUP(A213,[1]Library_Genotypes_unfiltered_27!$A:$G,6,FALSE)</f>
        <v>73.06</v>
      </c>
      <c r="E213">
        <f>VLOOKUP(A213,[1]Library_Genotypes_unfiltered_27!$A:$G,7,FALSE)</f>
        <v>4.83</v>
      </c>
      <c r="F213" s="1" t="str">
        <f t="shared" si="23"/>
        <v>212</v>
      </c>
      <c r="G213" s="3">
        <v>42647</v>
      </c>
      <c r="H213" s="3" t="s">
        <v>1425</v>
      </c>
      <c r="I213" s="1">
        <v>147.4</v>
      </c>
      <c r="J213" s="3" t="str">
        <f t="shared" si="21"/>
        <v>Oct 04</v>
      </c>
      <c r="K213" s="1">
        <f t="shared" si="24"/>
        <v>35.244633600000007</v>
      </c>
      <c r="L213" s="1" t="str">
        <f t="shared" si="25"/>
        <v>Oct 04 35.24</v>
      </c>
      <c r="M213" t="str">
        <f t="shared" si="26"/>
        <v>no</v>
      </c>
      <c r="N213" t="s">
        <v>1444</v>
      </c>
      <c r="O213" t="s">
        <v>1444</v>
      </c>
    </row>
    <row r="214" spans="1:17" hidden="1" x14ac:dyDescent="0.25">
      <c r="A214" t="s">
        <v>174</v>
      </c>
      <c r="B214" s="8">
        <f t="shared" si="22"/>
        <v>40</v>
      </c>
      <c r="C214" s="2">
        <v>5.234222923159555</v>
      </c>
      <c r="D214">
        <f>VLOOKUP(A214,[1]Library_Genotypes_unfiltered_27!$A:$G,6,FALSE)</f>
        <v>0</v>
      </c>
      <c r="E214">
        <f>VLOOKUP(A214,[1]Library_Genotypes_unfiltered_27!$A:$G,7,FALSE)</f>
        <v>0</v>
      </c>
      <c r="F214" s="1" t="str">
        <f t="shared" si="23"/>
        <v>213</v>
      </c>
      <c r="G214" s="3">
        <v>42647</v>
      </c>
      <c r="H214" s="3" t="s">
        <v>1425</v>
      </c>
      <c r="I214" s="1">
        <v>147.4</v>
      </c>
      <c r="J214" s="3" t="str">
        <f t="shared" si="21"/>
        <v>Oct 04</v>
      </c>
      <c r="K214" s="1">
        <f t="shared" si="24"/>
        <v>35.244633600000007</v>
      </c>
      <c r="L214" s="1" t="str">
        <f t="shared" si="25"/>
        <v>Oct 04 35.24</v>
      </c>
      <c r="M214" t="str">
        <f t="shared" si="26"/>
        <v>no</v>
      </c>
      <c r="N214" t="s">
        <v>1444</v>
      </c>
      <c r="O214" t="str">
        <f>VLOOKUP(A214,'[3]Sample Master'!$B$6:$P$289,15,FALSE)</f>
        <v/>
      </c>
    </row>
    <row r="215" spans="1:17" hidden="1" x14ac:dyDescent="0.25">
      <c r="A215" t="s">
        <v>175</v>
      </c>
      <c r="B215" s="8">
        <f t="shared" si="22"/>
        <v>40</v>
      </c>
      <c r="C215" s="2">
        <v>12.007923176660157</v>
      </c>
      <c r="D215">
        <f>VLOOKUP(A215,[1]Library_Genotypes_unfiltered_27!$A:$G,6,FALSE)</f>
        <v>7.01</v>
      </c>
      <c r="E215">
        <f>VLOOKUP(A215,[1]Library_Genotypes_unfiltered_27!$A:$G,7,FALSE)</f>
        <v>3.11</v>
      </c>
      <c r="F215" s="1" t="str">
        <f t="shared" si="23"/>
        <v>214</v>
      </c>
      <c r="G215" s="3">
        <v>42647</v>
      </c>
      <c r="H215" s="3" t="s">
        <v>1425</v>
      </c>
      <c r="I215" s="1">
        <v>147.4</v>
      </c>
      <c r="J215" s="3" t="str">
        <f t="shared" si="21"/>
        <v>Oct 04</v>
      </c>
      <c r="K215" s="1">
        <f t="shared" si="24"/>
        <v>35.244633600000007</v>
      </c>
      <c r="L215" s="1" t="str">
        <f t="shared" si="25"/>
        <v>Oct 04 35.24</v>
      </c>
      <c r="M215" t="str">
        <f t="shared" si="26"/>
        <v>no</v>
      </c>
      <c r="N215" t="s">
        <v>1443</v>
      </c>
      <c r="O215" t="s">
        <v>1443</v>
      </c>
    </row>
    <row r="216" spans="1:17" hidden="1" x14ac:dyDescent="0.25">
      <c r="A216" t="s">
        <v>176</v>
      </c>
      <c r="B216" s="8">
        <f t="shared" si="22"/>
        <v>40</v>
      </c>
      <c r="C216" s="2">
        <v>2.2579000845002</v>
      </c>
      <c r="D216">
        <f>VLOOKUP(A216,[1]Library_Genotypes_unfiltered_27!$A:$G,6,FALSE)</f>
        <v>98.89</v>
      </c>
      <c r="E216">
        <f>VLOOKUP(A216,[1]Library_Genotypes_unfiltered_27!$A:$G,7,FALSE)</f>
        <v>0.76</v>
      </c>
      <c r="F216" s="1" t="str">
        <f t="shared" si="23"/>
        <v>215</v>
      </c>
      <c r="G216" s="3">
        <v>42647</v>
      </c>
      <c r="H216" s="3" t="s">
        <v>1425</v>
      </c>
      <c r="I216" s="1">
        <v>147.4</v>
      </c>
      <c r="J216" s="3" t="str">
        <f t="shared" si="21"/>
        <v>Oct 04</v>
      </c>
      <c r="K216" s="1">
        <f t="shared" si="24"/>
        <v>35.244633600000007</v>
      </c>
      <c r="L216" s="1" t="str">
        <f t="shared" si="25"/>
        <v>Oct 04 35.24</v>
      </c>
      <c r="M216" t="str">
        <f t="shared" si="26"/>
        <v>yes</v>
      </c>
      <c r="N216" t="s">
        <v>1443</v>
      </c>
      <c r="O216" t="str">
        <f>VLOOKUP(A216,'[2]genotype table (dups removed)'!$TS$3:$TV$419,4,FALSE)</f>
        <v>Homozygous Spring</v>
      </c>
      <c r="Q216" t="s">
        <v>6</v>
      </c>
    </row>
    <row r="217" spans="1:17" hidden="1" x14ac:dyDescent="0.25">
      <c r="A217" t="s">
        <v>177</v>
      </c>
      <c r="B217" s="8">
        <f t="shared" si="22"/>
        <v>40</v>
      </c>
      <c r="C217" s="2">
        <v>0.41052728809094552</v>
      </c>
      <c r="D217">
        <f>VLOOKUP(A217,[1]Library_Genotypes_unfiltered_27!$A:$G,6,FALSE)</f>
        <v>0.37</v>
      </c>
      <c r="E217">
        <f>VLOOKUP(A217,[1]Library_Genotypes_unfiltered_27!$A:$G,7,FALSE)</f>
        <v>0</v>
      </c>
      <c r="F217" s="1" t="str">
        <f t="shared" si="23"/>
        <v>216</v>
      </c>
      <c r="G217" s="3">
        <v>42647</v>
      </c>
      <c r="H217" s="3" t="s">
        <v>1425</v>
      </c>
      <c r="I217" s="1">
        <v>147.4</v>
      </c>
      <c r="J217" s="3" t="str">
        <f t="shared" si="21"/>
        <v>Oct 04</v>
      </c>
      <c r="K217" s="1">
        <f t="shared" si="24"/>
        <v>35.244633600000007</v>
      </c>
      <c r="L217" s="1" t="str">
        <f t="shared" si="25"/>
        <v>Oct 04 35.24</v>
      </c>
      <c r="M217" t="str">
        <f t="shared" si="26"/>
        <v>no</v>
      </c>
      <c r="N217" t="s">
        <v>1443</v>
      </c>
      <c r="O217" t="str">
        <f>VLOOKUP(A217,'[3]Sample Master'!$B$6:$P$289,15,FALSE)</f>
        <v/>
      </c>
    </row>
    <row r="218" spans="1:17" hidden="1" x14ac:dyDescent="0.25">
      <c r="A218" t="s">
        <v>178</v>
      </c>
      <c r="B218" s="8">
        <f t="shared" si="22"/>
        <v>40</v>
      </c>
      <c r="C218" s="2">
        <v>1.950004618431991</v>
      </c>
      <c r="D218">
        <f>VLOOKUP(A218,[1]Library_Genotypes_unfiltered_27!$A:$G,6,FALSE)</f>
        <v>0</v>
      </c>
      <c r="E218">
        <f>VLOOKUP(A218,[1]Library_Genotypes_unfiltered_27!$A:$G,7,FALSE)</f>
        <v>0</v>
      </c>
      <c r="F218" s="1" t="str">
        <f t="shared" si="23"/>
        <v>217</v>
      </c>
      <c r="G218" s="3">
        <v>42647</v>
      </c>
      <c r="H218" s="3" t="s">
        <v>1425</v>
      </c>
      <c r="I218" s="1">
        <v>147.4</v>
      </c>
      <c r="J218" s="3" t="str">
        <f t="shared" si="21"/>
        <v>Oct 04</v>
      </c>
      <c r="K218" s="1">
        <f t="shared" si="24"/>
        <v>35.244633600000007</v>
      </c>
      <c r="L218" s="1" t="str">
        <f t="shared" si="25"/>
        <v>Oct 04 35.24</v>
      </c>
      <c r="M218" t="str">
        <f t="shared" si="26"/>
        <v>no</v>
      </c>
      <c r="N218" t="s">
        <v>1443</v>
      </c>
      <c r="O218" t="str">
        <f>VLOOKUP(A218,'[3]Sample Master'!$B$6:$P$289,15,FALSE)</f>
        <v/>
      </c>
    </row>
    <row r="219" spans="1:17" hidden="1" x14ac:dyDescent="0.25">
      <c r="A219" t="s">
        <v>179</v>
      </c>
      <c r="B219" s="8">
        <f t="shared" si="22"/>
        <v>40</v>
      </c>
      <c r="C219" s="2">
        <v>6.1579093213641825</v>
      </c>
      <c r="D219">
        <f>VLOOKUP(A219,[1]Library_Genotypes_unfiltered_27!$A:$G,6,FALSE)</f>
        <v>5.17</v>
      </c>
      <c r="E219">
        <f>VLOOKUP(A219,[1]Library_Genotypes_unfiltered_27!$A:$G,7,FALSE)</f>
        <v>10.17</v>
      </c>
      <c r="F219" s="1" t="str">
        <f t="shared" si="23"/>
        <v>218</v>
      </c>
      <c r="G219" s="3">
        <v>42647</v>
      </c>
      <c r="H219" s="3" t="s">
        <v>1425</v>
      </c>
      <c r="I219" s="1">
        <v>147.4</v>
      </c>
      <c r="J219" s="3" t="str">
        <f t="shared" si="21"/>
        <v>Oct 04</v>
      </c>
      <c r="K219" s="1">
        <f t="shared" si="24"/>
        <v>35.244633600000007</v>
      </c>
      <c r="L219" s="1" t="str">
        <f t="shared" si="25"/>
        <v>Oct 04 35.24</v>
      </c>
      <c r="M219" t="str">
        <f t="shared" si="26"/>
        <v>no</v>
      </c>
      <c r="N219" t="s">
        <v>1443</v>
      </c>
      <c r="O219" t="s">
        <v>1443</v>
      </c>
    </row>
    <row r="220" spans="1:17" hidden="1" x14ac:dyDescent="0.25">
      <c r="A220" t="s">
        <v>180</v>
      </c>
      <c r="B220" s="8">
        <f t="shared" si="22"/>
        <v>40</v>
      </c>
      <c r="C220" s="2">
        <v>0.82105457618189104</v>
      </c>
      <c r="D220">
        <f>VLOOKUP(A220,[1]Library_Genotypes_unfiltered_27!$A:$G,6,FALSE)</f>
        <v>0.37</v>
      </c>
      <c r="E220">
        <f>VLOOKUP(A220,[1]Library_Genotypes_unfiltered_27!$A:$G,7,FALSE)</f>
        <v>0</v>
      </c>
      <c r="F220" s="1" t="str">
        <f t="shared" si="23"/>
        <v>219</v>
      </c>
      <c r="G220" s="3">
        <v>42647</v>
      </c>
      <c r="H220" s="3" t="s">
        <v>1425</v>
      </c>
      <c r="I220" s="1">
        <v>147.4</v>
      </c>
      <c r="J220" s="3" t="str">
        <f t="shared" si="21"/>
        <v>Oct 04</v>
      </c>
      <c r="K220" s="1">
        <f t="shared" si="24"/>
        <v>35.244633600000007</v>
      </c>
      <c r="L220" s="1" t="str">
        <f t="shared" si="25"/>
        <v>Oct 04 35.24</v>
      </c>
      <c r="M220" t="str">
        <f t="shared" si="26"/>
        <v>no</v>
      </c>
      <c r="N220" t="s">
        <v>1444</v>
      </c>
      <c r="O220" t="s">
        <v>1444</v>
      </c>
    </row>
    <row r="221" spans="1:17" hidden="1" x14ac:dyDescent="0.25">
      <c r="A221" t="s">
        <v>181</v>
      </c>
      <c r="B221" s="8">
        <f t="shared" si="22"/>
        <v>40</v>
      </c>
      <c r="C221" s="2">
        <v>7.9026502957507008</v>
      </c>
      <c r="D221">
        <f>VLOOKUP(A221,[1]Library_Genotypes_unfiltered_27!$A:$G,6,FALSE)</f>
        <v>4.8</v>
      </c>
      <c r="E221">
        <f>VLOOKUP(A221,[1]Library_Genotypes_unfiltered_27!$A:$G,7,FALSE)</f>
        <v>6.95</v>
      </c>
      <c r="F221" s="1" t="str">
        <f t="shared" si="23"/>
        <v>220</v>
      </c>
      <c r="G221" s="3">
        <v>42647</v>
      </c>
      <c r="H221" s="3" t="s">
        <v>1425</v>
      </c>
      <c r="I221" s="1">
        <v>147.4</v>
      </c>
      <c r="J221" s="3" t="str">
        <f t="shared" si="21"/>
        <v>Oct 04</v>
      </c>
      <c r="K221" s="1">
        <f t="shared" si="24"/>
        <v>35.244633600000007</v>
      </c>
      <c r="L221" s="1" t="str">
        <f t="shared" si="25"/>
        <v>Oct 04 35.24</v>
      </c>
      <c r="M221" t="str">
        <f t="shared" si="26"/>
        <v>no</v>
      </c>
      <c r="N221" t="s">
        <v>1443</v>
      </c>
      <c r="O221" t="s">
        <v>1443</v>
      </c>
    </row>
    <row r="222" spans="1:17" hidden="1" x14ac:dyDescent="0.25">
      <c r="A222" t="s">
        <v>182</v>
      </c>
      <c r="B222" s="8">
        <f t="shared" si="22"/>
        <v>40</v>
      </c>
      <c r="C222" s="2">
        <v>3.3868501267503004</v>
      </c>
      <c r="D222">
        <f>VLOOKUP(A222,[1]Library_Genotypes_unfiltered_27!$A:$G,6,FALSE)</f>
        <v>0</v>
      </c>
      <c r="E222">
        <f>VLOOKUP(A222,[1]Library_Genotypes_unfiltered_27!$A:$G,7,FALSE)</f>
        <v>0</v>
      </c>
      <c r="F222" s="1" t="str">
        <f t="shared" si="23"/>
        <v>221</v>
      </c>
      <c r="G222" s="3">
        <v>42647</v>
      </c>
      <c r="H222" s="3" t="s">
        <v>1425</v>
      </c>
      <c r="I222" s="1">
        <v>147.4</v>
      </c>
      <c r="J222" s="3" t="str">
        <f t="shared" si="21"/>
        <v>Oct 04</v>
      </c>
      <c r="K222" s="1">
        <f t="shared" si="24"/>
        <v>35.244633600000007</v>
      </c>
      <c r="L222" s="1" t="str">
        <f t="shared" si="25"/>
        <v>Oct 04 35.24</v>
      </c>
      <c r="M222" t="str">
        <f t="shared" si="26"/>
        <v>no</v>
      </c>
      <c r="N222" t="s">
        <v>1443</v>
      </c>
      <c r="O222" t="s">
        <v>1444</v>
      </c>
    </row>
    <row r="223" spans="1:17" hidden="1" x14ac:dyDescent="0.25">
      <c r="A223" t="s">
        <v>183</v>
      </c>
      <c r="B223" s="8">
        <f t="shared" si="22"/>
        <v>40</v>
      </c>
      <c r="C223" s="2">
        <v>0.71842275415915469</v>
      </c>
      <c r="D223">
        <f>VLOOKUP(A223,[1]Library_Genotypes_unfiltered_27!$A:$G,6,FALSE)</f>
        <v>0</v>
      </c>
      <c r="E223">
        <f>VLOOKUP(A223,[1]Library_Genotypes_unfiltered_27!$A:$G,7,FALSE)</f>
        <v>11.11</v>
      </c>
      <c r="F223" s="1" t="str">
        <f t="shared" si="23"/>
        <v>222</v>
      </c>
      <c r="G223" s="3">
        <v>42647</v>
      </c>
      <c r="H223" s="3" t="s">
        <v>1425</v>
      </c>
      <c r="I223" s="1">
        <v>147.4</v>
      </c>
      <c r="J223" s="3" t="str">
        <f t="shared" si="21"/>
        <v>Oct 04</v>
      </c>
      <c r="K223" s="1">
        <f t="shared" si="24"/>
        <v>35.244633600000007</v>
      </c>
      <c r="L223" s="1" t="str">
        <f t="shared" si="25"/>
        <v>Oct 04 35.24</v>
      </c>
      <c r="M223" t="str">
        <f t="shared" si="26"/>
        <v>no</v>
      </c>
      <c r="O223" t="str">
        <f>VLOOKUP(A223,'[3]Sample Master'!$B$6:$P$289,15,FALSE)</f>
        <v/>
      </c>
    </row>
    <row r="224" spans="1:17" hidden="1" x14ac:dyDescent="0.25">
      <c r="A224" t="s">
        <v>184</v>
      </c>
      <c r="B224" s="8">
        <f t="shared" si="22"/>
        <v>40</v>
      </c>
      <c r="C224" s="2">
        <v>17.03688245577424</v>
      </c>
      <c r="D224">
        <f>VLOOKUP(A224,[1]Library_Genotypes_unfiltered_27!$A:$G,6,FALSE)</f>
        <v>98.89</v>
      </c>
      <c r="E224">
        <f>VLOOKUP(A224,[1]Library_Genotypes_unfiltered_27!$A:$G,7,FALSE)</f>
        <v>0.35</v>
      </c>
      <c r="F224" s="1" t="str">
        <f t="shared" si="23"/>
        <v>223</v>
      </c>
      <c r="G224" s="3">
        <v>42647</v>
      </c>
      <c r="H224" s="3" t="s">
        <v>1425</v>
      </c>
      <c r="I224" s="1">
        <v>147.4</v>
      </c>
      <c r="J224" s="3" t="str">
        <f t="shared" si="21"/>
        <v>Oct 04</v>
      </c>
      <c r="K224" s="1">
        <f t="shared" si="24"/>
        <v>35.244633600000007</v>
      </c>
      <c r="L224" s="1" t="str">
        <f t="shared" si="25"/>
        <v>Oct 04 35.24</v>
      </c>
      <c r="M224" t="str">
        <f t="shared" si="26"/>
        <v>yes</v>
      </c>
      <c r="N224" t="s">
        <v>1443</v>
      </c>
      <c r="O224" t="str">
        <f>VLOOKUP(A224,'[2]genotype table (dups removed)'!$TS$3:$TV$419,4,FALSE)</f>
        <v>Homozygous Spring</v>
      </c>
      <c r="Q224" t="s">
        <v>6</v>
      </c>
    </row>
    <row r="225" spans="1:17" hidden="1" x14ac:dyDescent="0.25">
      <c r="A225" t="s">
        <v>185</v>
      </c>
      <c r="B225" s="8">
        <f t="shared" si="22"/>
        <v>40</v>
      </c>
      <c r="C225" s="2">
        <v>9.7500230921599549</v>
      </c>
      <c r="D225">
        <f>VLOOKUP(A225,[1]Library_Genotypes_unfiltered_27!$A:$G,6,FALSE)</f>
        <v>39.85</v>
      </c>
      <c r="E225">
        <f>VLOOKUP(A225,[1]Library_Genotypes_unfiltered_27!$A:$G,7,FALSE)</f>
        <v>3.88</v>
      </c>
      <c r="F225" s="1" t="str">
        <f t="shared" si="23"/>
        <v>224</v>
      </c>
      <c r="G225" s="3">
        <v>42647</v>
      </c>
      <c r="H225" s="3" t="s">
        <v>1425</v>
      </c>
      <c r="I225" s="1">
        <v>147.4</v>
      </c>
      <c r="J225" s="3" t="str">
        <f t="shared" si="21"/>
        <v>Oct 04</v>
      </c>
      <c r="K225" s="1">
        <f t="shared" si="24"/>
        <v>35.244633600000007</v>
      </c>
      <c r="L225" s="1" t="str">
        <f t="shared" si="25"/>
        <v>Oct 04 35.24</v>
      </c>
      <c r="M225" t="str">
        <f t="shared" si="26"/>
        <v>no</v>
      </c>
      <c r="N225" t="s">
        <v>1443</v>
      </c>
      <c r="O225" t="s">
        <v>1443</v>
      </c>
    </row>
    <row r="226" spans="1:17" hidden="1" x14ac:dyDescent="0.25">
      <c r="A226" t="s">
        <v>186</v>
      </c>
      <c r="B226" s="8">
        <f t="shared" si="22"/>
        <v>40</v>
      </c>
      <c r="C226" s="2">
        <v>1.7447409743865185</v>
      </c>
      <c r="D226">
        <f>VLOOKUP(A226,[1]Library_Genotypes_unfiltered_27!$A:$G,6,FALSE)</f>
        <v>89.67</v>
      </c>
      <c r="E226">
        <f>VLOOKUP(A226,[1]Library_Genotypes_unfiltered_27!$A:$G,7,FALSE)</f>
        <v>1.52</v>
      </c>
      <c r="F226" s="1" t="str">
        <f t="shared" si="23"/>
        <v>225</v>
      </c>
      <c r="G226" s="3">
        <v>42647</v>
      </c>
      <c r="H226" s="3" t="s">
        <v>1425</v>
      </c>
      <c r="I226" s="1">
        <v>147.4</v>
      </c>
      <c r="J226" s="3" t="str">
        <f t="shared" si="21"/>
        <v>Oct 04</v>
      </c>
      <c r="K226" s="1">
        <f t="shared" si="24"/>
        <v>35.244633600000007</v>
      </c>
      <c r="L226" s="1" t="str">
        <f t="shared" si="25"/>
        <v>Oct 04 35.24</v>
      </c>
      <c r="M226" t="str">
        <f t="shared" si="26"/>
        <v>no</v>
      </c>
      <c r="N226" t="s">
        <v>1443</v>
      </c>
      <c r="O226" t="str">
        <f>VLOOKUP(A226,'[2]genotype table (dups removed)'!$TS$3:$TV$419,4,FALSE)</f>
        <v>Homozygous Spring</v>
      </c>
      <c r="Q226" t="s">
        <v>6</v>
      </c>
    </row>
    <row r="227" spans="1:17" hidden="1" x14ac:dyDescent="0.25">
      <c r="A227" t="s">
        <v>187</v>
      </c>
      <c r="B227" s="8">
        <f t="shared" si="22"/>
        <v>40</v>
      </c>
      <c r="C227" s="2">
        <v>1.5394773303410456</v>
      </c>
      <c r="D227">
        <f>VLOOKUP(A227,[1]Library_Genotypes_unfiltered_27!$A:$G,6,FALSE)</f>
        <v>98.89</v>
      </c>
      <c r="E227">
        <f>VLOOKUP(A227,[1]Library_Genotypes_unfiltered_27!$A:$G,7,FALSE)</f>
        <v>0.33</v>
      </c>
      <c r="F227" s="1" t="str">
        <f t="shared" si="23"/>
        <v>226</v>
      </c>
      <c r="G227" s="3">
        <v>42647</v>
      </c>
      <c r="H227" s="3" t="s">
        <v>1425</v>
      </c>
      <c r="I227" s="1">
        <v>147.4</v>
      </c>
      <c r="J227" s="3" t="str">
        <f t="shared" si="21"/>
        <v>Oct 04</v>
      </c>
      <c r="K227" s="1">
        <f t="shared" si="24"/>
        <v>35.244633600000007</v>
      </c>
      <c r="L227" s="1" t="str">
        <f t="shared" si="25"/>
        <v>Oct 04 35.24</v>
      </c>
      <c r="M227" t="str">
        <f t="shared" si="26"/>
        <v>yes</v>
      </c>
      <c r="N227" t="s">
        <v>1443</v>
      </c>
      <c r="O227" t="str">
        <f>VLOOKUP(A227,'[2]genotype table (dups removed)'!$TS$3:$TV$419,4,FALSE)</f>
        <v>Homozygous Spring</v>
      </c>
      <c r="Q227" t="s">
        <v>6</v>
      </c>
    </row>
    <row r="228" spans="1:17" hidden="1" x14ac:dyDescent="0.25">
      <c r="A228" t="s">
        <v>188</v>
      </c>
      <c r="B228" s="8">
        <f t="shared" si="22"/>
        <v>40</v>
      </c>
      <c r="C228" s="2">
        <v>0.61579093213641822</v>
      </c>
      <c r="D228">
        <f>VLOOKUP(A228,[1]Library_Genotypes_unfiltered_27!$A:$G,6,FALSE)</f>
        <v>0</v>
      </c>
      <c r="E228">
        <f>VLOOKUP(A228,[1]Library_Genotypes_unfiltered_27!$A:$G,7,FALSE)</f>
        <v>0</v>
      </c>
      <c r="F228" s="1" t="str">
        <f t="shared" si="23"/>
        <v>227</v>
      </c>
      <c r="G228" s="3">
        <v>42647</v>
      </c>
      <c r="H228" s="3" t="s">
        <v>1425</v>
      </c>
      <c r="I228" s="1">
        <v>147.4</v>
      </c>
      <c r="J228" s="3" t="str">
        <f t="shared" si="21"/>
        <v>Oct 04</v>
      </c>
      <c r="K228" s="1">
        <f t="shared" si="24"/>
        <v>35.244633600000007</v>
      </c>
      <c r="L228" s="1" t="str">
        <f t="shared" si="25"/>
        <v>Oct 04 35.24</v>
      </c>
      <c r="M228" t="str">
        <f t="shared" si="26"/>
        <v>no</v>
      </c>
      <c r="N228" t="s">
        <v>1443</v>
      </c>
      <c r="O228" t="str">
        <f>VLOOKUP(A228,'[3]Sample Master'!$B$6:$P$289,15,FALSE)</f>
        <v/>
      </c>
    </row>
    <row r="229" spans="1:17" hidden="1" x14ac:dyDescent="0.25">
      <c r="A229" t="s">
        <v>189</v>
      </c>
      <c r="B229" s="8">
        <f t="shared" si="22"/>
        <v>40</v>
      </c>
      <c r="C229" s="2">
        <v>0.92368639820462728</v>
      </c>
      <c r="D229">
        <f>VLOOKUP(A229,[1]Library_Genotypes_unfiltered_27!$A:$G,6,FALSE)</f>
        <v>93.36</v>
      </c>
      <c r="E229">
        <f>VLOOKUP(A229,[1]Library_Genotypes_unfiltered_27!$A:$G,7,FALSE)</f>
        <v>1.22</v>
      </c>
      <c r="F229" s="1" t="str">
        <f t="shared" si="23"/>
        <v>228</v>
      </c>
      <c r="G229" s="3">
        <v>42647</v>
      </c>
      <c r="H229" s="3" t="s">
        <v>1425</v>
      </c>
      <c r="I229" s="1">
        <v>147.4</v>
      </c>
      <c r="J229" s="3" t="str">
        <f t="shared" si="21"/>
        <v>Oct 04</v>
      </c>
      <c r="K229" s="1">
        <f t="shared" si="24"/>
        <v>35.244633600000007</v>
      </c>
      <c r="L229" s="1" t="str">
        <f t="shared" si="25"/>
        <v>Oct 04 35.24</v>
      </c>
      <c r="M229" t="str">
        <f t="shared" si="26"/>
        <v>yes</v>
      </c>
      <c r="N229" t="s">
        <v>1443</v>
      </c>
      <c r="O229" t="str">
        <f>VLOOKUP(A229,'[2]genotype table (dups removed)'!$TS$3:$TV$419,4,FALSE)</f>
        <v>Homozygous Spring</v>
      </c>
      <c r="Q229" t="s">
        <v>6</v>
      </c>
    </row>
    <row r="230" spans="1:17" hidden="1" x14ac:dyDescent="0.25">
      <c r="A230" t="s">
        <v>190</v>
      </c>
      <c r="B230" s="8">
        <f t="shared" si="22"/>
        <v>40</v>
      </c>
      <c r="C230" s="2">
        <v>0.92368639820462728</v>
      </c>
      <c r="D230">
        <f>VLOOKUP(A230,[1]Library_Genotypes_unfiltered_27!$A:$G,6,FALSE)</f>
        <v>86.35</v>
      </c>
      <c r="E230">
        <f>VLOOKUP(A230,[1]Library_Genotypes_unfiltered_27!$A:$G,7,FALSE)</f>
        <v>1.73</v>
      </c>
      <c r="F230" s="1" t="str">
        <f t="shared" si="23"/>
        <v>229</v>
      </c>
      <c r="G230" s="3">
        <v>42647</v>
      </c>
      <c r="H230" s="3" t="s">
        <v>1425</v>
      </c>
      <c r="I230" s="1">
        <v>147.4</v>
      </c>
      <c r="J230" s="3" t="str">
        <f t="shared" si="21"/>
        <v>Oct 04</v>
      </c>
      <c r="K230" s="1">
        <f t="shared" si="24"/>
        <v>35.244633600000007</v>
      </c>
      <c r="L230" s="1" t="str">
        <f t="shared" si="25"/>
        <v>Oct 04 35.24</v>
      </c>
      <c r="M230" t="str">
        <f t="shared" si="26"/>
        <v>no</v>
      </c>
      <c r="N230" t="s">
        <v>1444</v>
      </c>
      <c r="Q230" t="s">
        <v>6</v>
      </c>
    </row>
    <row r="231" spans="1:17" hidden="1" x14ac:dyDescent="0.25">
      <c r="A231" t="s">
        <v>191</v>
      </c>
      <c r="B231" s="8">
        <f t="shared" si="22"/>
        <v>40</v>
      </c>
      <c r="C231" s="2">
        <v>0.77158215676896047</v>
      </c>
      <c r="D231">
        <f>VLOOKUP(A231,[1]Library_Genotypes_unfiltered_27!$A:$G,6,FALSE)</f>
        <v>68.27</v>
      </c>
      <c r="E231">
        <f>VLOOKUP(A231,[1]Library_Genotypes_unfiltered_27!$A:$G,7,FALSE)</f>
        <v>2.72</v>
      </c>
      <c r="F231" s="1" t="str">
        <f t="shared" si="23"/>
        <v>230</v>
      </c>
      <c r="G231" s="3">
        <v>42648</v>
      </c>
      <c r="H231" s="3" t="s">
        <v>1427</v>
      </c>
      <c r="I231" s="1">
        <v>144.19999999999999</v>
      </c>
      <c r="J231" s="3" t="str">
        <f t="shared" si="21"/>
        <v>Oct 05</v>
      </c>
      <c r="K231" s="1">
        <f t="shared" si="24"/>
        <v>30.094732799999981</v>
      </c>
      <c r="L231" s="1" t="str">
        <f t="shared" si="25"/>
        <v>Oct 05 30.09</v>
      </c>
      <c r="M231" t="str">
        <f t="shared" si="26"/>
        <v>no</v>
      </c>
      <c r="N231" t="s">
        <v>1442</v>
      </c>
      <c r="O231" t="s">
        <v>1442</v>
      </c>
    </row>
    <row r="232" spans="1:17" hidden="1" x14ac:dyDescent="0.25">
      <c r="A232" t="s">
        <v>1330</v>
      </c>
      <c r="B232" s="8">
        <f t="shared" si="22"/>
        <v>40</v>
      </c>
      <c r="D232">
        <f>VLOOKUP(A232,[1]Library_Genotypes_unfiltered_27!$A:$G,6,FALSE)</f>
        <v>92.25</v>
      </c>
      <c r="E232">
        <f>VLOOKUP(A232,[1]Library_Genotypes_unfiltered_27!$A:$G,7,FALSE)</f>
        <v>2.21</v>
      </c>
      <c r="F232" s="1" t="str">
        <f t="shared" si="23"/>
        <v>231</v>
      </c>
      <c r="G232" s="3">
        <v>42648</v>
      </c>
      <c r="H232" s="3" t="s">
        <v>1427</v>
      </c>
      <c r="I232" s="1">
        <v>144.19999999999999</v>
      </c>
      <c r="J232" s="3" t="str">
        <f t="shared" si="21"/>
        <v>Oct 05</v>
      </c>
      <c r="K232" s="1">
        <f t="shared" si="24"/>
        <v>30.094732799999981</v>
      </c>
      <c r="L232" s="1" t="str">
        <f t="shared" si="25"/>
        <v>Oct 05 30.09</v>
      </c>
      <c r="M232" t="str">
        <f t="shared" si="26"/>
        <v>yes</v>
      </c>
      <c r="N232" t="s">
        <v>1442</v>
      </c>
      <c r="O232" t="str">
        <f>VLOOKUP(A232,'[2]genotype table (dups removed)'!$TS$3:$TV$419,4,FALSE)</f>
        <v>Homozygous Fall</v>
      </c>
      <c r="Q232" t="s">
        <v>6</v>
      </c>
    </row>
    <row r="233" spans="1:17" hidden="1" x14ac:dyDescent="0.25">
      <c r="A233" t="s">
        <v>192</v>
      </c>
      <c r="B233" s="8">
        <f t="shared" si="22"/>
        <v>40</v>
      </c>
      <c r="C233" s="2">
        <v>0.69123115675065394</v>
      </c>
      <c r="D233">
        <f>VLOOKUP(A233,[1]Library_Genotypes_unfiltered_27!$A:$G,6,FALSE)</f>
        <v>80.069999999999993</v>
      </c>
      <c r="E233">
        <f>VLOOKUP(A233,[1]Library_Genotypes_unfiltered_27!$A:$G,7,FALSE)</f>
        <v>1.53</v>
      </c>
      <c r="F233" s="1" t="str">
        <f t="shared" si="23"/>
        <v>232</v>
      </c>
      <c r="G233" s="3">
        <v>42648</v>
      </c>
      <c r="H233" s="3" t="s">
        <v>1427</v>
      </c>
      <c r="I233" s="1">
        <v>144.19999999999999</v>
      </c>
      <c r="J233" s="3" t="str">
        <f t="shared" si="21"/>
        <v>Oct 05</v>
      </c>
      <c r="K233" s="1">
        <f t="shared" si="24"/>
        <v>30.094732799999981</v>
      </c>
      <c r="L233" s="1" t="str">
        <f t="shared" si="25"/>
        <v>Oct 05 30.09</v>
      </c>
      <c r="M233" t="str">
        <f t="shared" si="26"/>
        <v>no</v>
      </c>
      <c r="N233" t="s">
        <v>1443</v>
      </c>
      <c r="Q233" t="s">
        <v>5</v>
      </c>
    </row>
    <row r="234" spans="1:17" hidden="1" x14ac:dyDescent="0.25">
      <c r="A234" t="s">
        <v>193</v>
      </c>
      <c r="B234" s="8">
        <f t="shared" si="22"/>
        <v>40</v>
      </c>
      <c r="C234" s="2">
        <v>0.46082077116710268</v>
      </c>
      <c r="D234">
        <f>VLOOKUP(A234,[1]Library_Genotypes_unfiltered_27!$A:$G,6,FALSE)</f>
        <v>0</v>
      </c>
      <c r="E234">
        <f>VLOOKUP(A234,[1]Library_Genotypes_unfiltered_27!$A:$G,7,FALSE)</f>
        <v>0</v>
      </c>
      <c r="F234" s="1" t="str">
        <f t="shared" si="23"/>
        <v>233</v>
      </c>
      <c r="G234" s="3">
        <v>42648</v>
      </c>
      <c r="H234" s="3" t="s">
        <v>1427</v>
      </c>
      <c r="I234" s="1">
        <v>144.19999999999999</v>
      </c>
      <c r="J234" s="3" t="str">
        <f t="shared" si="21"/>
        <v>Oct 05</v>
      </c>
      <c r="K234" s="1">
        <f t="shared" si="24"/>
        <v>30.094732799999981</v>
      </c>
      <c r="L234" s="1" t="str">
        <f t="shared" si="25"/>
        <v>Oct 05 30.09</v>
      </c>
      <c r="M234" t="str">
        <f t="shared" si="26"/>
        <v>no</v>
      </c>
      <c r="N234" t="s">
        <v>1442</v>
      </c>
      <c r="O234" t="s">
        <v>1444</v>
      </c>
    </row>
    <row r="235" spans="1:17" hidden="1" x14ac:dyDescent="0.25">
      <c r="A235" t="s">
        <v>194</v>
      </c>
      <c r="B235" s="8">
        <f t="shared" si="22"/>
        <v>40</v>
      </c>
      <c r="C235" s="2">
        <v>12.21175043592822</v>
      </c>
      <c r="D235">
        <f>VLOOKUP(A235,[1]Library_Genotypes_unfiltered_27!$A:$G,6,FALSE)</f>
        <v>98.89</v>
      </c>
      <c r="E235">
        <f>VLOOKUP(A235,[1]Library_Genotypes_unfiltered_27!$A:$G,7,FALSE)</f>
        <v>0.34</v>
      </c>
      <c r="F235" s="1" t="str">
        <f t="shared" si="23"/>
        <v>234</v>
      </c>
      <c r="G235" s="3">
        <v>42648</v>
      </c>
      <c r="H235" s="3" t="s">
        <v>1427</v>
      </c>
      <c r="I235" s="1">
        <v>144.19999999999999</v>
      </c>
      <c r="J235" s="3" t="str">
        <f t="shared" si="21"/>
        <v>Oct 05</v>
      </c>
      <c r="K235" s="1">
        <f t="shared" si="24"/>
        <v>30.094732799999981</v>
      </c>
      <c r="L235" s="1" t="str">
        <f t="shared" si="25"/>
        <v>Oct 05 30.09</v>
      </c>
      <c r="M235" t="str">
        <f t="shared" si="26"/>
        <v>yes</v>
      </c>
      <c r="N235" t="s">
        <v>1444</v>
      </c>
      <c r="O235" t="str">
        <f>VLOOKUP(A235,'[2]genotype table (dups removed)'!$TS$3:$TV$419,4,FALSE)</f>
        <v>Heterozygous</v>
      </c>
      <c r="Q235" t="s">
        <v>5</v>
      </c>
    </row>
    <row r="236" spans="1:17" hidden="1" x14ac:dyDescent="0.25">
      <c r="A236" t="s">
        <v>195</v>
      </c>
      <c r="B236" s="8">
        <f t="shared" si="22"/>
        <v>40</v>
      </c>
      <c r="C236" s="2">
        <v>1.6128726990848594</v>
      </c>
      <c r="D236">
        <f>VLOOKUP(A236,[1]Library_Genotypes_unfiltered_27!$A:$G,6,FALSE)</f>
        <v>67.900000000000006</v>
      </c>
      <c r="E236">
        <f>VLOOKUP(A236,[1]Library_Genotypes_unfiltered_27!$A:$G,7,FALSE)</f>
        <v>3.02</v>
      </c>
      <c r="F236" s="1" t="str">
        <f t="shared" si="23"/>
        <v>235</v>
      </c>
      <c r="G236" s="3">
        <v>42648</v>
      </c>
      <c r="H236" s="3" t="s">
        <v>1427</v>
      </c>
      <c r="I236" s="1">
        <v>144.19999999999999</v>
      </c>
      <c r="J236" s="3" t="str">
        <f t="shared" si="21"/>
        <v>Oct 05</v>
      </c>
      <c r="K236" s="1">
        <f t="shared" si="24"/>
        <v>30.094732799999981</v>
      </c>
      <c r="L236" s="1" t="str">
        <f t="shared" si="25"/>
        <v>Oct 05 30.09</v>
      </c>
      <c r="M236" t="str">
        <f t="shared" si="26"/>
        <v>no</v>
      </c>
      <c r="N236" t="s">
        <v>1443</v>
      </c>
      <c r="O236" t="s">
        <v>1443</v>
      </c>
    </row>
    <row r="237" spans="1:17" hidden="1" x14ac:dyDescent="0.25">
      <c r="A237" t="s">
        <v>196</v>
      </c>
      <c r="B237" s="8">
        <f t="shared" si="22"/>
        <v>40</v>
      </c>
      <c r="C237" s="2">
        <v>11.750929664761117</v>
      </c>
      <c r="D237">
        <f>VLOOKUP(A237,[1]Library_Genotypes_unfiltered_27!$A:$G,6,FALSE)</f>
        <v>99.26</v>
      </c>
      <c r="E237">
        <f>VLOOKUP(A237,[1]Library_Genotypes_unfiltered_27!$A:$G,7,FALSE)</f>
        <v>0.52</v>
      </c>
      <c r="F237" s="1" t="str">
        <f t="shared" si="23"/>
        <v>236</v>
      </c>
      <c r="G237" s="3">
        <v>42648</v>
      </c>
      <c r="H237" s="3" t="s">
        <v>1427</v>
      </c>
      <c r="I237" s="1">
        <v>144.19999999999999</v>
      </c>
      <c r="J237" s="3" t="str">
        <f t="shared" si="21"/>
        <v>Oct 05</v>
      </c>
      <c r="K237" s="1">
        <f t="shared" si="24"/>
        <v>30.094732799999981</v>
      </c>
      <c r="L237" s="1" t="str">
        <f t="shared" si="25"/>
        <v>Oct 05 30.09</v>
      </c>
      <c r="M237" t="str">
        <f t="shared" si="26"/>
        <v>yes</v>
      </c>
      <c r="N237" t="s">
        <v>1443</v>
      </c>
      <c r="O237" t="str">
        <f>VLOOKUP(A237,'[2]genotype table (dups removed)'!$TS$3:$TV$419,4,FALSE)</f>
        <v>Homozygous Spring</v>
      </c>
      <c r="Q237" t="s">
        <v>5</v>
      </c>
    </row>
    <row r="238" spans="1:17" hidden="1" x14ac:dyDescent="0.25">
      <c r="A238" t="s">
        <v>197</v>
      </c>
      <c r="B238" s="8">
        <f t="shared" si="22"/>
        <v>40</v>
      </c>
      <c r="C238" s="2">
        <v>2.3041038558355131</v>
      </c>
      <c r="D238">
        <f>VLOOKUP(A238,[1]Library_Genotypes_unfiltered_27!$A:$G,6,FALSE)</f>
        <v>98.89</v>
      </c>
      <c r="E238">
        <f>VLOOKUP(A238,[1]Library_Genotypes_unfiltered_27!$A:$G,7,FALSE)</f>
        <v>0.72</v>
      </c>
      <c r="F238" s="1" t="str">
        <f t="shared" si="23"/>
        <v>237</v>
      </c>
      <c r="G238" s="3">
        <v>42648</v>
      </c>
      <c r="H238" s="3" t="s">
        <v>1427</v>
      </c>
      <c r="I238" s="1">
        <v>144.19999999999999</v>
      </c>
      <c r="J238" s="3" t="str">
        <f t="shared" si="21"/>
        <v>Oct 05</v>
      </c>
      <c r="K238" s="1">
        <f t="shared" si="24"/>
        <v>30.094732799999981</v>
      </c>
      <c r="L238" s="1" t="str">
        <f t="shared" si="25"/>
        <v>Oct 05 30.09</v>
      </c>
      <c r="M238" t="str">
        <f t="shared" si="26"/>
        <v>yes</v>
      </c>
      <c r="N238" t="s">
        <v>1443</v>
      </c>
      <c r="O238" t="str">
        <f>VLOOKUP(A238,'[2]genotype table (dups removed)'!$TS$3:$TV$419,4,FALSE)</f>
        <v>Homozygous Spring</v>
      </c>
      <c r="Q238" t="s">
        <v>6</v>
      </c>
    </row>
    <row r="239" spans="1:17" hidden="1" x14ac:dyDescent="0.25">
      <c r="A239" t="s">
        <v>198</v>
      </c>
      <c r="B239" s="8">
        <f t="shared" si="22"/>
        <v>40</v>
      </c>
      <c r="C239" s="2">
        <v>3.531382486559536</v>
      </c>
      <c r="D239">
        <f>VLOOKUP(A239,[1]Library_Genotypes_unfiltered_27!$A:$G,6,FALSE)</f>
        <v>98.89</v>
      </c>
      <c r="E239">
        <f>VLOOKUP(A239,[1]Library_Genotypes_unfiltered_27!$A:$G,7,FALSE)</f>
        <v>0.5</v>
      </c>
      <c r="F239" s="1" t="str">
        <f t="shared" si="23"/>
        <v>238</v>
      </c>
      <c r="G239" s="3">
        <v>42648</v>
      </c>
      <c r="H239" s="3" t="s">
        <v>1427</v>
      </c>
      <c r="I239" s="1">
        <v>144.19999999999999</v>
      </c>
      <c r="J239" s="3" t="str">
        <f t="shared" si="21"/>
        <v>Oct 05</v>
      </c>
      <c r="K239" s="1">
        <f t="shared" si="24"/>
        <v>30.094732799999981</v>
      </c>
      <c r="L239" s="1" t="str">
        <f t="shared" si="25"/>
        <v>Oct 05 30.09</v>
      </c>
      <c r="M239" t="str">
        <f t="shared" si="26"/>
        <v>yes</v>
      </c>
      <c r="N239" t="s">
        <v>1444</v>
      </c>
      <c r="O239" t="str">
        <f>VLOOKUP(A239,'[2]genotype table (dups removed)'!$TS$3:$TV$419,4,FALSE)</f>
        <v>Heterozygous</v>
      </c>
      <c r="Q239" t="s">
        <v>6</v>
      </c>
    </row>
    <row r="240" spans="1:17" hidden="1" x14ac:dyDescent="0.25">
      <c r="A240" t="s">
        <v>199</v>
      </c>
      <c r="B240" s="8">
        <f t="shared" si="22"/>
        <v>40</v>
      </c>
      <c r="C240" s="2">
        <v>23.649561500898709</v>
      </c>
      <c r="D240">
        <f>VLOOKUP(A240,[1]Library_Genotypes_unfiltered_27!$A:$G,6,FALSE)</f>
        <v>98.89</v>
      </c>
      <c r="E240">
        <f>VLOOKUP(A240,[1]Library_Genotypes_unfiltered_27!$A:$G,7,FALSE)</f>
        <v>0.28000000000000003</v>
      </c>
      <c r="F240" s="1" t="str">
        <f t="shared" si="23"/>
        <v>239</v>
      </c>
      <c r="G240" s="3">
        <v>42648</v>
      </c>
      <c r="H240" s="3" t="s">
        <v>1427</v>
      </c>
      <c r="I240" s="1">
        <v>144.19999999999999</v>
      </c>
      <c r="J240" s="3" t="str">
        <f t="shared" si="21"/>
        <v>Oct 05</v>
      </c>
      <c r="K240" s="1">
        <f t="shared" si="24"/>
        <v>30.094732799999981</v>
      </c>
      <c r="L240" s="1" t="str">
        <f t="shared" si="25"/>
        <v>Oct 05 30.09</v>
      </c>
      <c r="M240" t="str">
        <f t="shared" si="26"/>
        <v>yes</v>
      </c>
      <c r="N240" t="s">
        <v>1444</v>
      </c>
      <c r="O240" t="str">
        <f>VLOOKUP(A240,'[2]genotype table (dups removed)'!$TS$3:$TV$419,4,FALSE)</f>
        <v>Heterozygous</v>
      </c>
      <c r="Q240" t="s">
        <v>6</v>
      </c>
    </row>
    <row r="241" spans="1:17" hidden="1" x14ac:dyDescent="0.25">
      <c r="A241" t="s">
        <v>200</v>
      </c>
      <c r="B241" s="8">
        <f t="shared" si="22"/>
        <v>40</v>
      </c>
      <c r="C241" s="2">
        <v>2.0332202195342779</v>
      </c>
      <c r="D241">
        <f>VLOOKUP(A241,[1]Library_Genotypes_unfiltered_27!$A:$G,6,FALSE)</f>
        <v>5.9</v>
      </c>
      <c r="E241">
        <f>VLOOKUP(A241,[1]Library_Genotypes_unfiltered_27!$A:$G,7,FALSE)</f>
        <v>12.17</v>
      </c>
      <c r="F241" s="1" t="str">
        <f t="shared" si="23"/>
        <v>240</v>
      </c>
      <c r="G241" s="3">
        <v>42648</v>
      </c>
      <c r="H241" s="3" t="s">
        <v>1427</v>
      </c>
      <c r="I241" s="1">
        <v>144.19999999999999</v>
      </c>
      <c r="J241" s="3" t="str">
        <f t="shared" si="21"/>
        <v>Oct 05</v>
      </c>
      <c r="K241" s="1">
        <f t="shared" si="24"/>
        <v>30.094732799999981</v>
      </c>
      <c r="L241" s="1" t="str">
        <f t="shared" si="25"/>
        <v>Oct 05 30.09</v>
      </c>
      <c r="M241" t="str">
        <f t="shared" si="26"/>
        <v>no</v>
      </c>
      <c r="N241" t="s">
        <v>1443</v>
      </c>
      <c r="O241" t="s">
        <v>1443</v>
      </c>
    </row>
    <row r="242" spans="1:17" hidden="1" x14ac:dyDescent="0.25">
      <c r="A242" t="s">
        <v>201</v>
      </c>
      <c r="B242" s="8">
        <f t="shared" si="22"/>
        <v>40</v>
      </c>
      <c r="C242" s="2">
        <v>10.273112688173194</v>
      </c>
      <c r="D242">
        <f>VLOOKUP(A242,[1]Library_Genotypes_unfiltered_27!$A:$G,6,FALSE)</f>
        <v>98.52</v>
      </c>
      <c r="E242">
        <f>VLOOKUP(A242,[1]Library_Genotypes_unfiltered_27!$A:$G,7,FALSE)</f>
        <v>0.72</v>
      </c>
      <c r="F242" s="1" t="str">
        <f t="shared" si="23"/>
        <v>241</v>
      </c>
      <c r="G242" s="3">
        <v>42648</v>
      </c>
      <c r="H242" s="3" t="s">
        <v>1427</v>
      </c>
      <c r="I242" s="1">
        <v>144.19999999999999</v>
      </c>
      <c r="J242" s="3" t="str">
        <f t="shared" si="21"/>
        <v>Oct 05</v>
      </c>
      <c r="K242" s="1">
        <f t="shared" si="24"/>
        <v>30.094732799999981</v>
      </c>
      <c r="L242" s="1" t="str">
        <f t="shared" si="25"/>
        <v>Oct 05 30.09</v>
      </c>
      <c r="M242" t="str">
        <f t="shared" si="26"/>
        <v>yes</v>
      </c>
      <c r="N242" t="s">
        <v>1442</v>
      </c>
      <c r="O242" t="str">
        <f>VLOOKUP(A242,'[2]genotype table (dups removed)'!$TS$3:$TV$419,4,FALSE)</f>
        <v>Homozygous Fall</v>
      </c>
      <c r="Q242" t="s">
        <v>5</v>
      </c>
    </row>
    <row r="243" spans="1:17" hidden="1" x14ac:dyDescent="0.25">
      <c r="A243" t="s">
        <v>202</v>
      </c>
      <c r="B243" s="8">
        <f t="shared" si="22"/>
        <v>40</v>
      </c>
      <c r="C243" s="2">
        <v>0.10701159050180412</v>
      </c>
      <c r="D243">
        <f>VLOOKUP(A243,[1]Library_Genotypes_unfiltered_27!$A:$G,6,FALSE)</f>
        <v>0</v>
      </c>
      <c r="E243">
        <f>VLOOKUP(A243,[1]Library_Genotypes_unfiltered_27!$A:$G,7,FALSE)</f>
        <v>0</v>
      </c>
      <c r="F243" s="1" t="str">
        <f t="shared" si="23"/>
        <v>242</v>
      </c>
      <c r="G243" s="3">
        <v>42648</v>
      </c>
      <c r="H243" s="3" t="s">
        <v>1427</v>
      </c>
      <c r="I243" s="1">
        <v>144.19999999999999</v>
      </c>
      <c r="J243" s="3" t="str">
        <f t="shared" si="21"/>
        <v>Oct 05</v>
      </c>
      <c r="K243" s="1">
        <f t="shared" si="24"/>
        <v>30.094732799999981</v>
      </c>
      <c r="L243" s="1" t="str">
        <f t="shared" si="25"/>
        <v>Oct 05 30.09</v>
      </c>
      <c r="M243" t="str">
        <f t="shared" si="26"/>
        <v>no</v>
      </c>
      <c r="N243" t="s">
        <v>1443</v>
      </c>
      <c r="O243" t="s">
        <v>1443</v>
      </c>
    </row>
    <row r="244" spans="1:17" hidden="1" x14ac:dyDescent="0.25">
      <c r="A244" t="s">
        <v>203</v>
      </c>
      <c r="B244" s="8">
        <f t="shared" si="22"/>
        <v>40</v>
      </c>
      <c r="C244" s="2">
        <v>4.494486801075773</v>
      </c>
      <c r="D244">
        <f>VLOOKUP(A244,[1]Library_Genotypes_unfiltered_27!$A:$G,6,FALSE)</f>
        <v>99.26</v>
      </c>
      <c r="E244">
        <f>VLOOKUP(A244,[1]Library_Genotypes_unfiltered_27!$A:$G,7,FALSE)</f>
        <v>0.28999999999999998</v>
      </c>
      <c r="F244" s="1" t="str">
        <f t="shared" si="23"/>
        <v>243</v>
      </c>
      <c r="G244" s="3">
        <v>42648</v>
      </c>
      <c r="H244" s="3" t="s">
        <v>1427</v>
      </c>
      <c r="I244" s="1">
        <v>144.19999999999999</v>
      </c>
      <c r="J244" s="3" t="str">
        <f t="shared" si="21"/>
        <v>Oct 05</v>
      </c>
      <c r="K244" s="1">
        <f t="shared" si="24"/>
        <v>30.094732799999981</v>
      </c>
      <c r="L244" s="1" t="str">
        <f t="shared" si="25"/>
        <v>Oct 05 30.09</v>
      </c>
      <c r="M244" t="str">
        <f t="shared" si="26"/>
        <v>yes</v>
      </c>
      <c r="N244" t="s">
        <v>1443</v>
      </c>
      <c r="O244" t="str">
        <f>VLOOKUP(A244,'[2]genotype table (dups removed)'!$TS$3:$TV$419,4,FALSE)</f>
        <v>Homozygous Spring</v>
      </c>
      <c r="Q244" t="s">
        <v>6</v>
      </c>
    </row>
    <row r="245" spans="1:17" hidden="1" x14ac:dyDescent="0.25">
      <c r="A245" t="s">
        <v>204</v>
      </c>
      <c r="B245" s="8">
        <f t="shared" si="22"/>
        <v>40</v>
      </c>
      <c r="C245" s="2">
        <v>9.2029967831551538</v>
      </c>
      <c r="D245">
        <f>VLOOKUP(A245,[1]Library_Genotypes_unfiltered_27!$A:$G,6,FALSE)</f>
        <v>0</v>
      </c>
      <c r="E245">
        <f>VLOOKUP(A245,[1]Library_Genotypes_unfiltered_27!$A:$G,7,FALSE)</f>
        <v>0</v>
      </c>
      <c r="F245" s="1" t="str">
        <f t="shared" si="23"/>
        <v>244</v>
      </c>
      <c r="G245" s="3">
        <v>42648</v>
      </c>
      <c r="H245" s="3" t="s">
        <v>1427</v>
      </c>
      <c r="I245" s="1">
        <v>144.19999999999999</v>
      </c>
      <c r="J245" s="3" t="str">
        <f t="shared" si="21"/>
        <v>Oct 05</v>
      </c>
      <c r="K245" s="1">
        <f t="shared" si="24"/>
        <v>30.094732799999981</v>
      </c>
      <c r="L245" s="1" t="str">
        <f t="shared" si="25"/>
        <v>Oct 05 30.09</v>
      </c>
      <c r="M245" t="str">
        <f t="shared" si="26"/>
        <v>no</v>
      </c>
      <c r="N245" t="s">
        <v>1444</v>
      </c>
      <c r="O245" t="s">
        <v>1442</v>
      </c>
    </row>
    <row r="246" spans="1:17" hidden="1" x14ac:dyDescent="0.25">
      <c r="A246" t="s">
        <v>205</v>
      </c>
      <c r="B246" s="8">
        <f t="shared" si="22"/>
        <v>40</v>
      </c>
      <c r="C246" s="2">
        <v>1.2841390860216493</v>
      </c>
      <c r="D246">
        <f>VLOOKUP(A246,[1]Library_Genotypes_unfiltered_27!$A:$G,6,FALSE)</f>
        <v>9.23</v>
      </c>
      <c r="E246">
        <f>VLOOKUP(A246,[1]Library_Genotypes_unfiltered_27!$A:$G,7,FALSE)</f>
        <v>3.44</v>
      </c>
      <c r="F246" s="1" t="str">
        <f t="shared" si="23"/>
        <v>245</v>
      </c>
      <c r="G246" s="3">
        <v>42648</v>
      </c>
      <c r="H246" s="3" t="s">
        <v>1427</v>
      </c>
      <c r="I246" s="1">
        <v>144.19999999999999</v>
      </c>
      <c r="J246" s="3" t="str">
        <f t="shared" si="21"/>
        <v>Oct 05</v>
      </c>
      <c r="K246" s="1">
        <f t="shared" si="24"/>
        <v>30.094732799999981</v>
      </c>
      <c r="L246" s="1" t="str">
        <f t="shared" si="25"/>
        <v>Oct 05 30.09</v>
      </c>
      <c r="M246" t="str">
        <f t="shared" si="26"/>
        <v>no</v>
      </c>
      <c r="N246" t="s">
        <v>1444</v>
      </c>
      <c r="O246" t="s">
        <v>1444</v>
      </c>
    </row>
    <row r="247" spans="1:17" hidden="1" x14ac:dyDescent="0.25">
      <c r="A247" t="s">
        <v>206</v>
      </c>
      <c r="B247" s="8">
        <f t="shared" si="22"/>
        <v>40</v>
      </c>
      <c r="C247" s="2">
        <v>5.0295447535847932</v>
      </c>
      <c r="D247">
        <f>VLOOKUP(A247,[1]Library_Genotypes_unfiltered_27!$A:$G,6,FALSE)</f>
        <v>0</v>
      </c>
      <c r="E247">
        <f>VLOOKUP(A247,[1]Library_Genotypes_unfiltered_27!$A:$G,7,FALSE)</f>
        <v>0</v>
      </c>
      <c r="F247" s="1" t="str">
        <f t="shared" si="23"/>
        <v>246</v>
      </c>
      <c r="G247" s="3">
        <v>42648</v>
      </c>
      <c r="H247" s="3" t="s">
        <v>1427</v>
      </c>
      <c r="I247" s="1">
        <v>144.19999999999999</v>
      </c>
      <c r="J247" s="3" t="str">
        <f t="shared" si="21"/>
        <v>Oct 05</v>
      </c>
      <c r="K247" s="1">
        <f t="shared" si="24"/>
        <v>30.094732799999981</v>
      </c>
      <c r="L247" s="1" t="str">
        <f t="shared" si="25"/>
        <v>Oct 05 30.09</v>
      </c>
      <c r="M247" t="str">
        <f t="shared" si="26"/>
        <v>no</v>
      </c>
      <c r="N247" t="s">
        <v>1443</v>
      </c>
      <c r="O247" t="s">
        <v>1444</v>
      </c>
    </row>
    <row r="248" spans="1:17" hidden="1" x14ac:dyDescent="0.25">
      <c r="A248" t="s">
        <v>207</v>
      </c>
      <c r="B248" s="8">
        <f t="shared" si="22"/>
        <v>40</v>
      </c>
      <c r="C248" s="2">
        <v>4.6014983915775769</v>
      </c>
      <c r="D248">
        <f>VLOOKUP(A248,[1]Library_Genotypes_unfiltered_27!$A:$G,6,FALSE)</f>
        <v>2.21</v>
      </c>
      <c r="E248">
        <f>VLOOKUP(A248,[1]Library_Genotypes_unfiltered_27!$A:$G,7,FALSE)</f>
        <v>0</v>
      </c>
      <c r="F248" s="1" t="str">
        <f t="shared" si="23"/>
        <v>247</v>
      </c>
      <c r="G248" s="3">
        <v>42648</v>
      </c>
      <c r="H248" s="3" t="s">
        <v>1427</v>
      </c>
      <c r="I248" s="1">
        <v>144.19999999999999</v>
      </c>
      <c r="J248" s="3" t="str">
        <f t="shared" si="21"/>
        <v>Oct 05</v>
      </c>
      <c r="K248" s="1">
        <f t="shared" si="24"/>
        <v>30.094732799999981</v>
      </c>
      <c r="L248" s="1" t="str">
        <f t="shared" si="25"/>
        <v>Oct 05 30.09</v>
      </c>
      <c r="M248" t="str">
        <f t="shared" si="26"/>
        <v>no</v>
      </c>
      <c r="O248" t="str">
        <f>VLOOKUP(A248,'[3]Sample Master'!$B$6:$P$289,15,FALSE)</f>
        <v/>
      </c>
    </row>
    <row r="249" spans="1:17" hidden="1" x14ac:dyDescent="0.25">
      <c r="A249" t="s">
        <v>208</v>
      </c>
      <c r="B249" s="8">
        <f t="shared" si="22"/>
        <v>40</v>
      </c>
      <c r="C249" s="2">
        <v>0.74908113351262884</v>
      </c>
      <c r="D249">
        <f>VLOOKUP(A249,[1]Library_Genotypes_unfiltered_27!$A:$G,6,FALSE)</f>
        <v>0</v>
      </c>
      <c r="E249">
        <f>VLOOKUP(A249,[1]Library_Genotypes_unfiltered_27!$A:$G,7,FALSE)</f>
        <v>0</v>
      </c>
      <c r="F249" s="1" t="str">
        <f t="shared" si="23"/>
        <v>248</v>
      </c>
      <c r="G249" s="3">
        <v>42648</v>
      </c>
      <c r="H249" s="3" t="s">
        <v>1427</v>
      </c>
      <c r="I249" s="1">
        <v>144.19999999999999</v>
      </c>
      <c r="J249" s="3" t="str">
        <f t="shared" si="21"/>
        <v>Oct 05</v>
      </c>
      <c r="K249" s="1">
        <f t="shared" si="24"/>
        <v>30.094732799999981</v>
      </c>
      <c r="L249" s="1" t="str">
        <f t="shared" si="25"/>
        <v>Oct 05 30.09</v>
      </c>
      <c r="M249" t="str">
        <f t="shared" si="26"/>
        <v>no</v>
      </c>
      <c r="N249" t="s">
        <v>1444</v>
      </c>
      <c r="O249" t="str">
        <f>VLOOKUP(A249,'[3]Sample Master'!$B$6:$P$289,15,FALSE)</f>
        <v/>
      </c>
    </row>
    <row r="250" spans="1:17" hidden="1" x14ac:dyDescent="0.25">
      <c r="A250" t="s">
        <v>209</v>
      </c>
      <c r="B250" s="8">
        <f t="shared" si="22"/>
        <v>40</v>
      </c>
      <c r="C250" s="2">
        <v>2.6752897625451029</v>
      </c>
      <c r="D250">
        <f>VLOOKUP(A250,[1]Library_Genotypes_unfiltered_27!$A:$G,6,FALSE)</f>
        <v>98.89</v>
      </c>
      <c r="E250">
        <f>VLOOKUP(A250,[1]Library_Genotypes_unfiltered_27!$A:$G,7,FALSE)</f>
        <v>0.48</v>
      </c>
      <c r="F250" s="1" t="str">
        <f t="shared" si="23"/>
        <v>249</v>
      </c>
      <c r="G250" s="3">
        <v>42648</v>
      </c>
      <c r="H250" s="3" t="s">
        <v>1427</v>
      </c>
      <c r="I250" s="1">
        <v>144.19999999999999</v>
      </c>
      <c r="J250" s="3" t="str">
        <f t="shared" si="21"/>
        <v>Oct 05</v>
      </c>
      <c r="K250" s="1">
        <f t="shared" si="24"/>
        <v>30.094732799999981</v>
      </c>
      <c r="L250" s="1" t="str">
        <f t="shared" si="25"/>
        <v>Oct 05 30.09</v>
      </c>
      <c r="M250" t="str">
        <f t="shared" si="26"/>
        <v>yes</v>
      </c>
      <c r="N250" t="s">
        <v>1443</v>
      </c>
      <c r="O250" t="str">
        <f>VLOOKUP(A250,'[2]genotype table (dups removed)'!$TS$3:$TV$419,4,FALSE)</f>
        <v>Homozygous Spring</v>
      </c>
      <c r="Q250" t="s">
        <v>5</v>
      </c>
    </row>
    <row r="251" spans="1:17" hidden="1" x14ac:dyDescent="0.25">
      <c r="A251" t="s">
        <v>210</v>
      </c>
      <c r="B251" s="8">
        <f t="shared" si="22"/>
        <v>40</v>
      </c>
      <c r="C251" s="2">
        <v>1.2841390860216493</v>
      </c>
      <c r="D251">
        <f>VLOOKUP(A251,[1]Library_Genotypes_unfiltered_27!$A:$G,6,FALSE)</f>
        <v>0</v>
      </c>
      <c r="E251">
        <f>VLOOKUP(A251,[1]Library_Genotypes_unfiltered_27!$A:$G,7,FALSE)</f>
        <v>0</v>
      </c>
      <c r="F251" s="1" t="str">
        <f t="shared" si="23"/>
        <v>250</v>
      </c>
      <c r="G251" s="3">
        <v>42648</v>
      </c>
      <c r="H251" s="3" t="s">
        <v>1427</v>
      </c>
      <c r="I251" s="1">
        <v>144.19999999999999</v>
      </c>
      <c r="J251" s="3" t="str">
        <f t="shared" si="21"/>
        <v>Oct 05</v>
      </c>
      <c r="K251" s="1">
        <f t="shared" si="24"/>
        <v>30.094732799999981</v>
      </c>
      <c r="L251" s="1" t="str">
        <f t="shared" si="25"/>
        <v>Oct 05 30.09</v>
      </c>
      <c r="M251" t="str">
        <f t="shared" si="26"/>
        <v>no</v>
      </c>
      <c r="N251" t="s">
        <v>1443</v>
      </c>
      <c r="O251" t="s">
        <v>1443</v>
      </c>
    </row>
    <row r="252" spans="1:17" hidden="1" x14ac:dyDescent="0.25">
      <c r="A252" t="s">
        <v>211</v>
      </c>
      <c r="B252" s="8">
        <f t="shared" si="22"/>
        <v>40</v>
      </c>
      <c r="C252" s="2">
        <v>2.889312943548711</v>
      </c>
      <c r="D252">
        <f>VLOOKUP(A252,[1]Library_Genotypes_unfiltered_27!$A:$G,6,FALSE)</f>
        <v>0.37</v>
      </c>
      <c r="E252">
        <f>VLOOKUP(A252,[1]Library_Genotypes_unfiltered_27!$A:$G,7,FALSE)</f>
        <v>10</v>
      </c>
      <c r="F252" s="1" t="str">
        <f t="shared" si="23"/>
        <v>251</v>
      </c>
      <c r="G252" s="3">
        <v>42648</v>
      </c>
      <c r="H252" s="3" t="s">
        <v>1427</v>
      </c>
      <c r="I252" s="1">
        <v>144.19999999999999</v>
      </c>
      <c r="J252" s="3" t="str">
        <f t="shared" si="21"/>
        <v>Oct 05</v>
      </c>
      <c r="K252" s="1">
        <f t="shared" si="24"/>
        <v>30.094732799999981</v>
      </c>
      <c r="L252" s="1" t="str">
        <f t="shared" si="25"/>
        <v>Oct 05 30.09</v>
      </c>
      <c r="M252" t="str">
        <f t="shared" si="26"/>
        <v>no</v>
      </c>
      <c r="O252" t="str">
        <f>VLOOKUP(A252,'[3]Sample Master'!$B$6:$P$289,15,FALSE)</f>
        <v/>
      </c>
    </row>
    <row r="253" spans="1:17" hidden="1" x14ac:dyDescent="0.25">
      <c r="A253" t="s">
        <v>212</v>
      </c>
      <c r="B253" s="8">
        <f t="shared" si="22"/>
        <v>40</v>
      </c>
      <c r="C253" s="2">
        <v>2.2472434005378865</v>
      </c>
      <c r="D253">
        <f>VLOOKUP(A253,[1]Library_Genotypes_unfiltered_27!$A:$G,6,FALSE)</f>
        <v>0</v>
      </c>
      <c r="E253">
        <f>VLOOKUP(A253,[1]Library_Genotypes_unfiltered_27!$A:$G,7,FALSE)</f>
        <v>0</v>
      </c>
      <c r="F253" s="1" t="str">
        <f t="shared" si="23"/>
        <v>252</v>
      </c>
      <c r="G253" s="3">
        <v>42648</v>
      </c>
      <c r="H253" s="3" t="s">
        <v>1427</v>
      </c>
      <c r="I253" s="1">
        <v>144.19999999999999</v>
      </c>
      <c r="J253" s="3" t="str">
        <f t="shared" si="21"/>
        <v>Oct 05</v>
      </c>
      <c r="K253" s="1">
        <f t="shared" si="24"/>
        <v>30.094732799999981</v>
      </c>
      <c r="L253" s="1" t="str">
        <f t="shared" si="25"/>
        <v>Oct 05 30.09</v>
      </c>
      <c r="M253" t="str">
        <f t="shared" si="26"/>
        <v>no</v>
      </c>
      <c r="N253" t="s">
        <v>1442</v>
      </c>
      <c r="O253" t="str">
        <f>VLOOKUP(A253,'[3]Sample Master'!$B$6:$P$289,15,FALSE)</f>
        <v/>
      </c>
    </row>
    <row r="254" spans="1:17" hidden="1" x14ac:dyDescent="0.25">
      <c r="A254" t="s">
        <v>213</v>
      </c>
      <c r="B254" s="8">
        <f t="shared" si="22"/>
        <v>40</v>
      </c>
      <c r="C254" s="2">
        <v>0.10701159050180412</v>
      </c>
      <c r="D254">
        <f>VLOOKUP(A254,[1]Library_Genotypes_unfiltered_27!$A:$G,6,FALSE)</f>
        <v>0</v>
      </c>
      <c r="E254">
        <f>VLOOKUP(A254,[1]Library_Genotypes_unfiltered_27!$A:$G,7,FALSE)</f>
        <v>0</v>
      </c>
      <c r="F254" s="1" t="str">
        <f t="shared" si="23"/>
        <v>253</v>
      </c>
      <c r="G254" s="3">
        <v>42648</v>
      </c>
      <c r="H254" s="3" t="s">
        <v>1427</v>
      </c>
      <c r="I254" s="1">
        <v>144.19999999999999</v>
      </c>
      <c r="J254" s="3" t="str">
        <f t="shared" si="21"/>
        <v>Oct 05</v>
      </c>
      <c r="K254" s="1">
        <f t="shared" si="24"/>
        <v>30.094732799999981</v>
      </c>
      <c r="L254" s="1" t="str">
        <f t="shared" si="25"/>
        <v>Oct 05 30.09</v>
      </c>
      <c r="M254" t="str">
        <f t="shared" si="26"/>
        <v>no</v>
      </c>
      <c r="N254" t="s">
        <v>1443</v>
      </c>
      <c r="O254" t="s">
        <v>1443</v>
      </c>
    </row>
    <row r="255" spans="1:17" hidden="1" x14ac:dyDescent="0.25">
      <c r="A255" t="s">
        <v>214</v>
      </c>
      <c r="B255" s="8">
        <f t="shared" si="22"/>
        <v>40</v>
      </c>
      <c r="C255" s="2">
        <v>1.4981622670252577</v>
      </c>
      <c r="D255">
        <f>VLOOKUP(A255,[1]Library_Genotypes_unfiltered_27!$A:$G,6,FALSE)</f>
        <v>73.430000000000007</v>
      </c>
      <c r="E255">
        <f>VLOOKUP(A255,[1]Library_Genotypes_unfiltered_27!$A:$G,7,FALSE)</f>
        <v>0.9</v>
      </c>
      <c r="F255" s="1" t="str">
        <f t="shared" si="23"/>
        <v>254</v>
      </c>
      <c r="G255" s="3">
        <v>42648</v>
      </c>
      <c r="H255" s="3" t="s">
        <v>1427</v>
      </c>
      <c r="I255" s="1">
        <v>144.19999999999999</v>
      </c>
      <c r="J255" s="3" t="str">
        <f t="shared" si="21"/>
        <v>Oct 05</v>
      </c>
      <c r="K255" s="1">
        <f t="shared" si="24"/>
        <v>30.094732799999981</v>
      </c>
      <c r="L255" s="1" t="str">
        <f t="shared" si="25"/>
        <v>Oct 05 30.09</v>
      </c>
      <c r="M255" t="str">
        <f t="shared" si="26"/>
        <v>no</v>
      </c>
      <c r="N255" t="s">
        <v>1443</v>
      </c>
      <c r="Q255" t="s">
        <v>5</v>
      </c>
    </row>
    <row r="256" spans="1:17" hidden="1" x14ac:dyDescent="0.25">
      <c r="A256" t="s">
        <v>215</v>
      </c>
      <c r="B256" s="8">
        <f t="shared" si="22"/>
        <v>40</v>
      </c>
      <c r="C256" s="2">
        <v>8.1328808781371116</v>
      </c>
      <c r="D256">
        <f>VLOOKUP(A256,[1]Library_Genotypes_unfiltered_27!$A:$G,6,FALSE)</f>
        <v>2.21</v>
      </c>
      <c r="E256">
        <f>VLOOKUP(A256,[1]Library_Genotypes_unfiltered_27!$A:$G,7,FALSE)</f>
        <v>4.1100000000000003</v>
      </c>
      <c r="F256" s="1" t="str">
        <f t="shared" si="23"/>
        <v>255</v>
      </c>
      <c r="G256" s="3">
        <v>42648</v>
      </c>
      <c r="H256" s="3" t="s">
        <v>1427</v>
      </c>
      <c r="I256" s="1">
        <v>144.19999999999999</v>
      </c>
      <c r="J256" s="3" t="str">
        <f t="shared" si="21"/>
        <v>Oct 05</v>
      </c>
      <c r="K256" s="1">
        <f t="shared" si="24"/>
        <v>30.094732799999981</v>
      </c>
      <c r="L256" s="1" t="str">
        <f t="shared" si="25"/>
        <v>Oct 05 30.09</v>
      </c>
      <c r="M256" t="str">
        <f t="shared" si="26"/>
        <v>no</v>
      </c>
      <c r="N256" t="s">
        <v>1444</v>
      </c>
      <c r="O256" t="s">
        <v>1444</v>
      </c>
    </row>
    <row r="257" spans="1:17" hidden="1" x14ac:dyDescent="0.25">
      <c r="A257" t="s">
        <v>216</v>
      </c>
      <c r="B257" s="8">
        <f t="shared" si="22"/>
        <v>40</v>
      </c>
      <c r="C257" s="2">
        <v>5.0295447535847932</v>
      </c>
      <c r="D257">
        <f>VLOOKUP(A257,[1]Library_Genotypes_unfiltered_27!$A:$G,6,FALSE)</f>
        <v>16.61</v>
      </c>
      <c r="E257">
        <f>VLOOKUP(A257,[1]Library_Genotypes_unfiltered_27!$A:$G,7,FALSE)</f>
        <v>3.93</v>
      </c>
      <c r="F257" s="1" t="str">
        <f t="shared" si="23"/>
        <v>256</v>
      </c>
      <c r="G257" s="3">
        <v>42648</v>
      </c>
      <c r="H257" s="3" t="s">
        <v>1427</v>
      </c>
      <c r="I257" s="1">
        <v>144.19999999999999</v>
      </c>
      <c r="J257" s="3" t="str">
        <f t="shared" si="21"/>
        <v>Oct 05</v>
      </c>
      <c r="K257" s="1">
        <f t="shared" si="24"/>
        <v>30.094732799999981</v>
      </c>
      <c r="L257" s="1" t="str">
        <f t="shared" si="25"/>
        <v>Oct 05 30.09</v>
      </c>
      <c r="M257" t="str">
        <f t="shared" si="26"/>
        <v>no</v>
      </c>
      <c r="N257" t="s">
        <v>1443</v>
      </c>
      <c r="O257" t="s">
        <v>1443</v>
      </c>
    </row>
    <row r="258" spans="1:17" hidden="1" x14ac:dyDescent="0.25">
      <c r="A258" t="s">
        <v>217</v>
      </c>
      <c r="B258" s="8">
        <f t="shared" si="22"/>
        <v>40</v>
      </c>
      <c r="C258" s="2">
        <v>0</v>
      </c>
      <c r="D258">
        <f>VLOOKUP(A258,[1]Library_Genotypes_unfiltered_27!$A:$G,6,FALSE)</f>
        <v>0</v>
      </c>
      <c r="E258">
        <f>VLOOKUP(A258,[1]Library_Genotypes_unfiltered_27!$A:$G,7,FALSE)</f>
        <v>0</v>
      </c>
      <c r="F258" s="1" t="str">
        <f t="shared" si="23"/>
        <v>257</v>
      </c>
      <c r="G258" s="3">
        <v>42648</v>
      </c>
      <c r="H258" s="3" t="s">
        <v>1427</v>
      </c>
      <c r="I258" s="1">
        <v>144.19999999999999</v>
      </c>
      <c r="J258" s="3" t="str">
        <f t="shared" ref="J258:J321" si="27">CONCATENATE(TEXT(G258,"MMM")," ",TEXT(G258,"DD"))</f>
        <v>Oct 05</v>
      </c>
      <c r="K258" s="1">
        <f t="shared" si="24"/>
        <v>30.094732799999981</v>
      </c>
      <c r="L258" s="1" t="str">
        <f t="shared" si="25"/>
        <v>Oct 05 30.09</v>
      </c>
      <c r="M258" t="str">
        <f t="shared" si="26"/>
        <v>no</v>
      </c>
      <c r="N258" t="s">
        <v>1443</v>
      </c>
      <c r="O258" t="s">
        <v>1443</v>
      </c>
    </row>
    <row r="259" spans="1:17" hidden="1" x14ac:dyDescent="0.25">
      <c r="A259" t="s">
        <v>218</v>
      </c>
      <c r="B259" s="8">
        <f t="shared" ref="B259:B322" si="28">INT(((G259-DATE(YEAR(G259),1,1))-1)/7)+1</f>
        <v>40</v>
      </c>
      <c r="C259" s="2">
        <v>2.7823013530469072</v>
      </c>
      <c r="D259">
        <f>VLOOKUP(A259,[1]Library_Genotypes_unfiltered_27!$A:$G,6,FALSE)</f>
        <v>0</v>
      </c>
      <c r="E259">
        <f>VLOOKUP(A259,[1]Library_Genotypes_unfiltered_27!$A:$G,7,FALSE)</f>
        <v>0</v>
      </c>
      <c r="F259" s="1" t="str">
        <f t="shared" ref="F259:F322" si="29">RIGHT(A259,3)</f>
        <v>258</v>
      </c>
      <c r="G259" s="3">
        <v>42648</v>
      </c>
      <c r="H259" s="3" t="s">
        <v>1427</v>
      </c>
      <c r="I259" s="1">
        <v>144.19999999999999</v>
      </c>
      <c r="J259" s="3" t="str">
        <f t="shared" si="27"/>
        <v>Oct 05</v>
      </c>
      <c r="K259" s="1">
        <f t="shared" ref="K259:K322" si="30">CONVERT(I259-125.5,"mi","km")</f>
        <v>30.094732799999981</v>
      </c>
      <c r="L259" s="1" t="str">
        <f t="shared" ref="L259:L322" si="31">CONCATENATE(J259," ",ROUND(K259,2))</f>
        <v>Oct 05 30.09</v>
      </c>
      <c r="M259" t="str">
        <f t="shared" si="26"/>
        <v>no</v>
      </c>
      <c r="N259" t="s">
        <v>1443</v>
      </c>
      <c r="O259" t="str">
        <f>VLOOKUP(A259,'[3]Sample Master'!$B$6:$P$289,15,FALSE)</f>
        <v/>
      </c>
    </row>
    <row r="260" spans="1:17" hidden="1" x14ac:dyDescent="0.25">
      <c r="A260" t="s">
        <v>219</v>
      </c>
      <c r="B260" s="8">
        <f t="shared" si="28"/>
        <v>40</v>
      </c>
      <c r="C260" s="2">
        <v>6.0996606586028346</v>
      </c>
      <c r="D260">
        <f>VLOOKUP(A260,[1]Library_Genotypes_unfiltered_27!$A:$G,6,FALSE)</f>
        <v>87.45</v>
      </c>
      <c r="E260">
        <f>VLOOKUP(A260,[1]Library_Genotypes_unfiltered_27!$A:$G,7,FALSE)</f>
        <v>1.56</v>
      </c>
      <c r="F260" s="1" t="str">
        <f t="shared" si="29"/>
        <v>259</v>
      </c>
      <c r="G260" s="3">
        <v>42648</v>
      </c>
      <c r="H260" s="3" t="s">
        <v>1427</v>
      </c>
      <c r="I260" s="1">
        <v>144.19999999999999</v>
      </c>
      <c r="J260" s="3" t="str">
        <f t="shared" si="27"/>
        <v>Oct 05</v>
      </c>
      <c r="K260" s="1">
        <f t="shared" si="30"/>
        <v>30.094732799999981</v>
      </c>
      <c r="L260" s="1" t="str">
        <f t="shared" si="31"/>
        <v>Oct 05 30.09</v>
      </c>
      <c r="M260" t="str">
        <f t="shared" si="26"/>
        <v>no</v>
      </c>
      <c r="N260" t="s">
        <v>1444</v>
      </c>
      <c r="O260" t="s">
        <v>1444</v>
      </c>
      <c r="Q260" t="s">
        <v>6</v>
      </c>
    </row>
    <row r="261" spans="1:17" hidden="1" x14ac:dyDescent="0.25">
      <c r="A261" t="s">
        <v>220</v>
      </c>
      <c r="B261" s="8">
        <f t="shared" si="28"/>
        <v>40</v>
      </c>
      <c r="C261" s="2">
        <v>0.9631043145162369</v>
      </c>
      <c r="D261">
        <f>VLOOKUP(A261,[1]Library_Genotypes_unfiltered_27!$A:$G,6,FALSE)</f>
        <v>0</v>
      </c>
      <c r="E261">
        <f>VLOOKUP(A261,[1]Library_Genotypes_unfiltered_27!$A:$G,7,FALSE)</f>
        <v>0</v>
      </c>
      <c r="F261" s="1" t="str">
        <f t="shared" si="29"/>
        <v>260</v>
      </c>
      <c r="G261" s="3">
        <v>42648</v>
      </c>
      <c r="H261" s="3" t="s">
        <v>1427</v>
      </c>
      <c r="I261" s="1">
        <v>144.19999999999999</v>
      </c>
      <c r="J261" s="3" t="str">
        <f t="shared" si="27"/>
        <v>Oct 05</v>
      </c>
      <c r="K261" s="1">
        <f t="shared" si="30"/>
        <v>30.094732799999981</v>
      </c>
      <c r="L261" s="1" t="str">
        <f t="shared" si="31"/>
        <v>Oct 05 30.09</v>
      </c>
      <c r="M261" t="str">
        <f t="shared" si="26"/>
        <v>no</v>
      </c>
      <c r="O261" t="str">
        <f>VLOOKUP(A261,'[3]Sample Master'!$B$6:$P$289,15,FALSE)</f>
        <v/>
      </c>
    </row>
    <row r="262" spans="1:17" hidden="1" x14ac:dyDescent="0.25">
      <c r="A262" t="s">
        <v>1331</v>
      </c>
      <c r="B262" s="8">
        <f t="shared" si="28"/>
        <v>40</v>
      </c>
      <c r="D262">
        <f>VLOOKUP(A262,[1]Library_Genotypes_unfiltered_27!$A:$G,6,FALSE)</f>
        <v>71.22</v>
      </c>
      <c r="E262">
        <f>VLOOKUP(A262,[1]Library_Genotypes_unfiltered_27!$A:$G,7,FALSE)</f>
        <v>4.58</v>
      </c>
      <c r="F262" s="1" t="str">
        <f t="shared" si="29"/>
        <v>261</v>
      </c>
      <c r="G262" s="3">
        <v>42648</v>
      </c>
      <c r="H262" s="3" t="s">
        <v>1428</v>
      </c>
      <c r="I262" s="1">
        <v>140</v>
      </c>
      <c r="J262" s="3" t="str">
        <f t="shared" si="27"/>
        <v>Oct 05</v>
      </c>
      <c r="K262" s="1">
        <f t="shared" si="30"/>
        <v>23.335488000000002</v>
      </c>
      <c r="L262" s="1" t="str">
        <f t="shared" si="31"/>
        <v>Oct 05 23.34</v>
      </c>
      <c r="M262" t="str">
        <f t="shared" si="26"/>
        <v>no</v>
      </c>
      <c r="N262" t="s">
        <v>1443</v>
      </c>
      <c r="O262" t="s">
        <v>1444</v>
      </c>
    </row>
    <row r="263" spans="1:17" hidden="1" x14ac:dyDescent="0.25">
      <c r="A263" t="s">
        <v>1332</v>
      </c>
      <c r="B263" s="8">
        <f t="shared" si="28"/>
        <v>40</v>
      </c>
      <c r="D263">
        <f>VLOOKUP(A263,[1]Library_Genotypes_unfiltered_27!$A:$G,6,FALSE)</f>
        <v>25.83</v>
      </c>
      <c r="E263">
        <f>VLOOKUP(A263,[1]Library_Genotypes_unfiltered_27!$A:$G,7,FALSE)</f>
        <v>8.18</v>
      </c>
      <c r="F263" s="1" t="str">
        <f t="shared" si="29"/>
        <v>262</v>
      </c>
      <c r="G263" s="3">
        <v>42648</v>
      </c>
      <c r="H263" s="3" t="s">
        <v>1428</v>
      </c>
      <c r="I263" s="1">
        <v>140</v>
      </c>
      <c r="J263" s="3" t="str">
        <f t="shared" si="27"/>
        <v>Oct 05</v>
      </c>
      <c r="K263" s="1">
        <f t="shared" si="30"/>
        <v>23.335488000000002</v>
      </c>
      <c r="L263" s="1" t="str">
        <f t="shared" si="31"/>
        <v>Oct 05 23.34</v>
      </c>
      <c r="M263" t="str">
        <f t="shared" si="26"/>
        <v>no</v>
      </c>
      <c r="N263" t="s">
        <v>1444</v>
      </c>
      <c r="O263" t="s">
        <v>1442</v>
      </c>
    </row>
    <row r="264" spans="1:17" hidden="1" x14ac:dyDescent="0.25">
      <c r="A264" t="s">
        <v>221</v>
      </c>
      <c r="B264" s="8">
        <f t="shared" si="28"/>
        <v>40</v>
      </c>
      <c r="C264" s="2">
        <v>3.531382486559536</v>
      </c>
      <c r="D264">
        <f>VLOOKUP(A264,[1]Library_Genotypes_unfiltered_27!$A:$G,6,FALSE)</f>
        <v>2.58</v>
      </c>
      <c r="E264">
        <f>VLOOKUP(A264,[1]Library_Genotypes_unfiltered_27!$A:$G,7,FALSE)</f>
        <v>5.88</v>
      </c>
      <c r="F264" s="1" t="str">
        <f t="shared" si="29"/>
        <v>263</v>
      </c>
      <c r="G264" s="3">
        <v>42648</v>
      </c>
      <c r="H264" s="3" t="s">
        <v>1428</v>
      </c>
      <c r="I264" s="1">
        <v>140</v>
      </c>
      <c r="J264" s="3" t="str">
        <f t="shared" si="27"/>
        <v>Oct 05</v>
      </c>
      <c r="K264" s="1">
        <f t="shared" si="30"/>
        <v>23.335488000000002</v>
      </c>
      <c r="L264" s="1" t="str">
        <f t="shared" si="31"/>
        <v>Oct 05 23.34</v>
      </c>
      <c r="M264" t="str">
        <f t="shared" si="26"/>
        <v>no</v>
      </c>
      <c r="N264" t="s">
        <v>1444</v>
      </c>
      <c r="O264" t="s">
        <v>1444</v>
      </c>
    </row>
    <row r="265" spans="1:17" hidden="1" x14ac:dyDescent="0.25">
      <c r="A265" t="s">
        <v>222</v>
      </c>
      <c r="B265" s="8">
        <f t="shared" si="28"/>
        <v>40</v>
      </c>
      <c r="C265" s="2">
        <v>10.594147459678608</v>
      </c>
      <c r="D265">
        <f>VLOOKUP(A265,[1]Library_Genotypes_unfiltered_27!$A:$G,6,FALSE)</f>
        <v>1.85</v>
      </c>
      <c r="E265">
        <f>VLOOKUP(A265,[1]Library_Genotypes_unfiltered_27!$A:$G,7,FALSE)</f>
        <v>0</v>
      </c>
      <c r="F265" s="1" t="str">
        <f t="shared" si="29"/>
        <v>264</v>
      </c>
      <c r="G265" s="3">
        <v>42648</v>
      </c>
      <c r="H265" s="3" t="s">
        <v>1428</v>
      </c>
      <c r="I265" s="1">
        <v>140</v>
      </c>
      <c r="J265" s="3" t="str">
        <f t="shared" si="27"/>
        <v>Oct 05</v>
      </c>
      <c r="K265" s="1">
        <f t="shared" si="30"/>
        <v>23.335488000000002</v>
      </c>
      <c r="L265" s="1" t="str">
        <f t="shared" si="31"/>
        <v>Oct 05 23.34</v>
      </c>
      <c r="M265" t="str">
        <f t="shared" si="26"/>
        <v>no</v>
      </c>
      <c r="N265" t="s">
        <v>1443</v>
      </c>
      <c r="O265" t="s">
        <v>1443</v>
      </c>
    </row>
    <row r="266" spans="1:17" hidden="1" x14ac:dyDescent="0.25">
      <c r="A266" t="s">
        <v>223</v>
      </c>
      <c r="B266" s="8">
        <f t="shared" si="28"/>
        <v>40</v>
      </c>
      <c r="C266" s="2">
        <v>7.9188576971335038</v>
      </c>
      <c r="D266">
        <f>VLOOKUP(A266,[1]Library_Genotypes_unfiltered_27!$A:$G,6,FALSE)</f>
        <v>0</v>
      </c>
      <c r="E266">
        <f>VLOOKUP(A266,[1]Library_Genotypes_unfiltered_27!$A:$G,7,FALSE)</f>
        <v>0</v>
      </c>
      <c r="F266" s="1" t="str">
        <f t="shared" si="29"/>
        <v>265</v>
      </c>
      <c r="G266" s="3">
        <v>42648</v>
      </c>
      <c r="H266" s="3" t="s">
        <v>1428</v>
      </c>
      <c r="I266" s="1">
        <v>140</v>
      </c>
      <c r="J266" s="3" t="str">
        <f t="shared" si="27"/>
        <v>Oct 05</v>
      </c>
      <c r="K266" s="1">
        <f t="shared" si="30"/>
        <v>23.335488000000002</v>
      </c>
      <c r="L266" s="1" t="str">
        <f t="shared" si="31"/>
        <v>Oct 05 23.34</v>
      </c>
      <c r="M266" t="str">
        <f t="shared" si="26"/>
        <v>no</v>
      </c>
      <c r="O266" t="s">
        <v>1443</v>
      </c>
    </row>
    <row r="267" spans="1:17" hidden="1" x14ac:dyDescent="0.25">
      <c r="A267" t="s">
        <v>224</v>
      </c>
      <c r="B267" s="8">
        <f t="shared" si="28"/>
        <v>40</v>
      </c>
      <c r="C267" s="2">
        <v>3.7454056675631442</v>
      </c>
      <c r="D267">
        <f>VLOOKUP(A267,[1]Library_Genotypes_unfiltered_27!$A:$G,6,FALSE)</f>
        <v>99.63</v>
      </c>
      <c r="E267">
        <f>VLOOKUP(A267,[1]Library_Genotypes_unfiltered_27!$A:$G,7,FALSE)</f>
        <v>0.28999999999999998</v>
      </c>
      <c r="F267" s="1" t="str">
        <f t="shared" si="29"/>
        <v>266</v>
      </c>
      <c r="G267" s="3">
        <v>42648</v>
      </c>
      <c r="H267" s="3" t="s">
        <v>1428</v>
      </c>
      <c r="I267" s="1">
        <v>140</v>
      </c>
      <c r="J267" s="3" t="str">
        <f t="shared" si="27"/>
        <v>Oct 05</v>
      </c>
      <c r="K267" s="1">
        <f t="shared" si="30"/>
        <v>23.335488000000002</v>
      </c>
      <c r="L267" s="1" t="str">
        <f t="shared" si="31"/>
        <v>Oct 05 23.34</v>
      </c>
      <c r="M267" t="str">
        <f t="shared" si="26"/>
        <v>yes</v>
      </c>
      <c r="N267" t="s">
        <v>1444</v>
      </c>
      <c r="O267" t="str">
        <f>VLOOKUP(A267,'[2]genotype table (dups removed)'!$TS$3:$TV$419,4,FALSE)</f>
        <v>Heterozygous</v>
      </c>
      <c r="Q267" t="s">
        <v>5</v>
      </c>
    </row>
    <row r="268" spans="1:17" hidden="1" x14ac:dyDescent="0.25">
      <c r="A268" t="s">
        <v>225</v>
      </c>
      <c r="B268" s="8">
        <f t="shared" si="28"/>
        <v>40</v>
      </c>
      <c r="C268" s="2">
        <v>5.3505795250902057</v>
      </c>
      <c r="D268">
        <f>VLOOKUP(A268,[1]Library_Genotypes_unfiltered_27!$A:$G,6,FALSE)</f>
        <v>66.790000000000006</v>
      </c>
      <c r="E268">
        <f>VLOOKUP(A268,[1]Library_Genotypes_unfiltered_27!$A:$G,7,FALSE)</f>
        <v>6.45</v>
      </c>
      <c r="F268" s="1" t="str">
        <f t="shared" si="29"/>
        <v>267</v>
      </c>
      <c r="G268" s="3">
        <v>42648</v>
      </c>
      <c r="H268" s="3" t="s">
        <v>1428</v>
      </c>
      <c r="I268" s="1">
        <v>140</v>
      </c>
      <c r="J268" s="3" t="str">
        <f t="shared" si="27"/>
        <v>Oct 05</v>
      </c>
      <c r="K268" s="1">
        <f t="shared" si="30"/>
        <v>23.335488000000002</v>
      </c>
      <c r="L268" s="1" t="str">
        <f t="shared" si="31"/>
        <v>Oct 05 23.34</v>
      </c>
      <c r="M268" t="str">
        <f t="shared" si="26"/>
        <v>no</v>
      </c>
      <c r="N268" t="s">
        <v>1444</v>
      </c>
      <c r="O268" t="s">
        <v>1444</v>
      </c>
    </row>
    <row r="269" spans="1:17" hidden="1" x14ac:dyDescent="0.25">
      <c r="A269" t="s">
        <v>226</v>
      </c>
      <c r="B269" s="8">
        <f t="shared" si="28"/>
        <v>40</v>
      </c>
      <c r="C269" s="2">
        <v>3.531382486559536</v>
      </c>
      <c r="D269">
        <f>VLOOKUP(A269,[1]Library_Genotypes_unfiltered_27!$A:$G,6,FALSE)</f>
        <v>86.35</v>
      </c>
      <c r="E269">
        <f>VLOOKUP(A269,[1]Library_Genotypes_unfiltered_27!$A:$G,7,FALSE)</f>
        <v>1.07</v>
      </c>
      <c r="F269" s="1" t="str">
        <f t="shared" si="29"/>
        <v>268</v>
      </c>
      <c r="G269" s="3">
        <v>42648</v>
      </c>
      <c r="H269" s="3" t="s">
        <v>1428</v>
      </c>
      <c r="I269" s="1">
        <v>140</v>
      </c>
      <c r="J269" s="3" t="str">
        <f t="shared" si="27"/>
        <v>Oct 05</v>
      </c>
      <c r="K269" s="1">
        <f t="shared" si="30"/>
        <v>23.335488000000002</v>
      </c>
      <c r="L269" s="1" t="str">
        <f t="shared" si="31"/>
        <v>Oct 05 23.34</v>
      </c>
      <c r="M269" t="str">
        <f t="shared" si="26"/>
        <v>no</v>
      </c>
      <c r="N269" t="s">
        <v>1444</v>
      </c>
      <c r="O269" t="s">
        <v>1444</v>
      </c>
    </row>
    <row r="270" spans="1:17" hidden="1" x14ac:dyDescent="0.25">
      <c r="A270" t="s">
        <v>227</v>
      </c>
      <c r="B270" s="8">
        <f t="shared" si="28"/>
        <v>40</v>
      </c>
      <c r="C270" s="2">
        <v>9.3100083736569577</v>
      </c>
      <c r="D270">
        <f>VLOOKUP(A270,[1]Library_Genotypes_unfiltered_27!$A:$G,6,FALSE)</f>
        <v>0</v>
      </c>
      <c r="E270">
        <f>VLOOKUP(A270,[1]Library_Genotypes_unfiltered_27!$A:$G,7,FALSE)</f>
        <v>0</v>
      </c>
      <c r="F270" s="1" t="str">
        <f t="shared" si="29"/>
        <v>269</v>
      </c>
      <c r="G270" s="3">
        <v>42648</v>
      </c>
      <c r="H270" s="3" t="s">
        <v>1428</v>
      </c>
      <c r="I270" s="1">
        <v>140</v>
      </c>
      <c r="J270" s="3" t="str">
        <f t="shared" si="27"/>
        <v>Oct 05</v>
      </c>
      <c r="K270" s="1">
        <f t="shared" si="30"/>
        <v>23.335488000000002</v>
      </c>
      <c r="L270" s="1" t="str">
        <f t="shared" si="31"/>
        <v>Oct 05 23.34</v>
      </c>
      <c r="M270" t="str">
        <f t="shared" si="26"/>
        <v>no</v>
      </c>
      <c r="N270" t="s">
        <v>1443</v>
      </c>
      <c r="O270" t="s">
        <v>1443</v>
      </c>
    </row>
    <row r="271" spans="1:17" hidden="1" x14ac:dyDescent="0.25">
      <c r="A271" t="s">
        <v>228</v>
      </c>
      <c r="B271" s="8">
        <f t="shared" si="28"/>
        <v>40</v>
      </c>
      <c r="C271" s="2">
        <v>1.1022602239556578</v>
      </c>
      <c r="D271">
        <f>VLOOKUP(A271,[1]Library_Genotypes_unfiltered_27!$A:$G,6,FALSE)</f>
        <v>52.4</v>
      </c>
      <c r="E271">
        <f>VLOOKUP(A271,[1]Library_Genotypes_unfiltered_27!$A:$G,7,FALSE)</f>
        <v>2.84</v>
      </c>
      <c r="F271" s="1" t="str">
        <f t="shared" si="29"/>
        <v>270</v>
      </c>
      <c r="G271" s="3">
        <v>42648</v>
      </c>
      <c r="H271" s="3" t="s">
        <v>1428</v>
      </c>
      <c r="I271" s="1">
        <v>140</v>
      </c>
      <c r="J271" s="3" t="str">
        <f t="shared" si="27"/>
        <v>Oct 05</v>
      </c>
      <c r="K271" s="1">
        <f t="shared" si="30"/>
        <v>23.335488000000002</v>
      </c>
      <c r="L271" s="1" t="str">
        <f t="shared" si="31"/>
        <v>Oct 05 23.34</v>
      </c>
      <c r="M271" t="str">
        <f t="shared" si="26"/>
        <v>no</v>
      </c>
      <c r="N271" t="s">
        <v>1444</v>
      </c>
      <c r="O271" t="s">
        <v>1444</v>
      </c>
    </row>
    <row r="272" spans="1:17" hidden="1" x14ac:dyDescent="0.25">
      <c r="A272" t="s">
        <v>229</v>
      </c>
      <c r="B272" s="8">
        <f t="shared" si="28"/>
        <v>40</v>
      </c>
      <c r="C272" s="2">
        <v>0.85609272401443293</v>
      </c>
      <c r="D272">
        <f>VLOOKUP(A272,[1]Library_Genotypes_unfiltered_27!$A:$G,6,FALSE)</f>
        <v>0</v>
      </c>
      <c r="E272">
        <f>VLOOKUP(A272,[1]Library_Genotypes_unfiltered_27!$A:$G,7,FALSE)</f>
        <v>0</v>
      </c>
      <c r="F272" s="1" t="str">
        <f t="shared" si="29"/>
        <v>271</v>
      </c>
      <c r="G272" s="3">
        <v>42648</v>
      </c>
      <c r="H272" s="3" t="s">
        <v>1428</v>
      </c>
      <c r="I272" s="1">
        <v>140</v>
      </c>
      <c r="J272" s="3" t="str">
        <f t="shared" si="27"/>
        <v>Oct 05</v>
      </c>
      <c r="K272" s="1">
        <f t="shared" si="30"/>
        <v>23.335488000000002</v>
      </c>
      <c r="L272" s="1" t="str">
        <f t="shared" si="31"/>
        <v>Oct 05 23.34</v>
      </c>
      <c r="M272" t="str">
        <f t="shared" ref="M272:M335" si="32">IF(D272&gt;90,IF(E272&lt;2.5,"yes","no"),"no")</f>
        <v>no</v>
      </c>
      <c r="O272" t="str">
        <f>VLOOKUP(A272,'[3]Sample Master'!$B$6:$P$289,15,FALSE)</f>
        <v/>
      </c>
    </row>
    <row r="273" spans="1:17" hidden="1" x14ac:dyDescent="0.25">
      <c r="A273" t="s">
        <v>230</v>
      </c>
      <c r="B273" s="8">
        <f t="shared" si="28"/>
        <v>40</v>
      </c>
      <c r="C273" s="2">
        <v>22.686457186382469</v>
      </c>
      <c r="D273">
        <f>VLOOKUP(A273,[1]Library_Genotypes_unfiltered_27!$A:$G,6,FALSE)</f>
        <v>98.89</v>
      </c>
      <c r="E273">
        <f>VLOOKUP(A273,[1]Library_Genotypes_unfiltered_27!$A:$G,7,FALSE)</f>
        <v>0.72</v>
      </c>
      <c r="F273" s="1" t="str">
        <f t="shared" si="29"/>
        <v>272</v>
      </c>
      <c r="G273" s="3">
        <v>42648</v>
      </c>
      <c r="H273" s="3" t="s">
        <v>1428</v>
      </c>
      <c r="I273" s="1">
        <v>140</v>
      </c>
      <c r="J273" s="3" t="str">
        <f t="shared" si="27"/>
        <v>Oct 05</v>
      </c>
      <c r="K273" s="1">
        <f t="shared" si="30"/>
        <v>23.335488000000002</v>
      </c>
      <c r="L273" s="1" t="str">
        <f t="shared" si="31"/>
        <v>Oct 05 23.34</v>
      </c>
      <c r="M273" t="str">
        <f t="shared" si="32"/>
        <v>yes</v>
      </c>
      <c r="N273" t="s">
        <v>1444</v>
      </c>
      <c r="O273" t="str">
        <f>VLOOKUP(A273,'[2]genotype table (dups removed)'!$TS$3:$TV$419,4,FALSE)</f>
        <v>Heterozygous</v>
      </c>
      <c r="Q273" t="s">
        <v>6</v>
      </c>
    </row>
    <row r="274" spans="1:17" hidden="1" x14ac:dyDescent="0.25">
      <c r="A274" t="s">
        <v>231</v>
      </c>
      <c r="B274" s="8">
        <f t="shared" si="28"/>
        <v>40</v>
      </c>
      <c r="C274" s="2">
        <v>2.6752897625451029</v>
      </c>
      <c r="D274">
        <f>VLOOKUP(A274,[1]Library_Genotypes_unfiltered_27!$A:$G,6,FALSE)</f>
        <v>85.98</v>
      </c>
      <c r="E274">
        <f>VLOOKUP(A274,[1]Library_Genotypes_unfiltered_27!$A:$G,7,FALSE)</f>
        <v>1</v>
      </c>
      <c r="F274" s="1" t="str">
        <f t="shared" si="29"/>
        <v>273</v>
      </c>
      <c r="G274" s="3">
        <v>42648</v>
      </c>
      <c r="H274" s="3" t="s">
        <v>1428</v>
      </c>
      <c r="I274" s="1">
        <v>140</v>
      </c>
      <c r="J274" s="3" t="str">
        <f t="shared" si="27"/>
        <v>Oct 05</v>
      </c>
      <c r="K274" s="1">
        <f t="shared" si="30"/>
        <v>23.335488000000002</v>
      </c>
      <c r="L274" s="1" t="str">
        <f t="shared" si="31"/>
        <v>Oct 05 23.34</v>
      </c>
      <c r="M274" t="str">
        <f t="shared" si="32"/>
        <v>no</v>
      </c>
      <c r="N274" t="s">
        <v>1443</v>
      </c>
      <c r="O274" t="s">
        <v>1443</v>
      </c>
      <c r="Q274" t="s">
        <v>5</v>
      </c>
    </row>
    <row r="275" spans="1:17" hidden="1" x14ac:dyDescent="0.25">
      <c r="A275" t="s">
        <v>232</v>
      </c>
      <c r="B275" s="8">
        <f t="shared" si="28"/>
        <v>40</v>
      </c>
      <c r="C275" s="2">
        <v>19.476109471328346</v>
      </c>
      <c r="D275">
        <f>VLOOKUP(A275,[1]Library_Genotypes_unfiltered_27!$A:$G,6,FALSE)</f>
        <v>99.63</v>
      </c>
      <c r="E275">
        <f>VLOOKUP(A275,[1]Library_Genotypes_unfiltered_27!$A:$G,7,FALSE)</f>
        <v>0.19</v>
      </c>
      <c r="F275" s="1" t="str">
        <f t="shared" si="29"/>
        <v>274</v>
      </c>
      <c r="G275" s="3">
        <v>42648</v>
      </c>
      <c r="H275" s="3" t="s">
        <v>1428</v>
      </c>
      <c r="I275" s="1">
        <v>140</v>
      </c>
      <c r="J275" s="3" t="str">
        <f t="shared" si="27"/>
        <v>Oct 05</v>
      </c>
      <c r="K275" s="1">
        <f t="shared" si="30"/>
        <v>23.335488000000002</v>
      </c>
      <c r="L275" s="1" t="str">
        <f t="shared" si="31"/>
        <v>Oct 05 23.34</v>
      </c>
      <c r="M275" t="str">
        <f t="shared" si="32"/>
        <v>yes</v>
      </c>
      <c r="N275" t="s">
        <v>1443</v>
      </c>
      <c r="O275" t="str">
        <f>VLOOKUP(A275,'[2]genotype table (dups removed)'!$TS$3:$TV$419,4,FALSE)</f>
        <v>Homozygous Spring</v>
      </c>
      <c r="Q275" t="s">
        <v>6</v>
      </c>
    </row>
    <row r="276" spans="1:17" hidden="1" x14ac:dyDescent="0.25">
      <c r="A276" t="s">
        <v>233</v>
      </c>
      <c r="B276" s="8">
        <f t="shared" si="28"/>
        <v>40</v>
      </c>
      <c r="C276" s="2">
        <v>5.885637477599226</v>
      </c>
      <c r="D276">
        <f>VLOOKUP(A276,[1]Library_Genotypes_unfiltered_27!$A:$G,6,FALSE)</f>
        <v>0</v>
      </c>
      <c r="E276">
        <f>VLOOKUP(A276,[1]Library_Genotypes_unfiltered_27!$A:$G,7,FALSE)</f>
        <v>0</v>
      </c>
      <c r="F276" s="1" t="str">
        <f t="shared" si="29"/>
        <v>275</v>
      </c>
      <c r="G276" s="3">
        <v>42648</v>
      </c>
      <c r="H276" s="3" t="s">
        <v>1428</v>
      </c>
      <c r="I276" s="1">
        <v>140</v>
      </c>
      <c r="J276" s="3" t="str">
        <f t="shared" si="27"/>
        <v>Oct 05</v>
      </c>
      <c r="K276" s="1">
        <f t="shared" si="30"/>
        <v>23.335488000000002</v>
      </c>
      <c r="L276" s="1" t="str">
        <f t="shared" si="31"/>
        <v>Oct 05 23.34</v>
      </c>
      <c r="M276" t="str">
        <f t="shared" si="32"/>
        <v>no</v>
      </c>
      <c r="N276" t="s">
        <v>1442</v>
      </c>
      <c r="O276" t="str">
        <f>VLOOKUP(A276,'[3]Sample Master'!$B$6:$P$289,15,FALSE)</f>
        <v/>
      </c>
    </row>
    <row r="277" spans="1:17" hidden="1" x14ac:dyDescent="0.25">
      <c r="A277" t="s">
        <v>234</v>
      </c>
      <c r="B277" s="8">
        <f t="shared" si="28"/>
        <v>40</v>
      </c>
      <c r="C277" s="2">
        <v>5.0295447535847932</v>
      </c>
      <c r="D277">
        <f>VLOOKUP(A277,[1]Library_Genotypes_unfiltered_27!$A:$G,6,FALSE)</f>
        <v>0</v>
      </c>
      <c r="E277">
        <f>VLOOKUP(A277,[1]Library_Genotypes_unfiltered_27!$A:$G,7,FALSE)</f>
        <v>42.86</v>
      </c>
      <c r="F277" s="1" t="str">
        <f t="shared" si="29"/>
        <v>276</v>
      </c>
      <c r="G277" s="3">
        <v>42648</v>
      </c>
      <c r="H277" s="3" t="s">
        <v>1428</v>
      </c>
      <c r="I277" s="1">
        <v>140</v>
      </c>
      <c r="J277" s="3" t="str">
        <f t="shared" si="27"/>
        <v>Oct 05</v>
      </c>
      <c r="K277" s="1">
        <f t="shared" si="30"/>
        <v>23.335488000000002</v>
      </c>
      <c r="L277" s="1" t="str">
        <f t="shared" si="31"/>
        <v>Oct 05 23.34</v>
      </c>
      <c r="M277" t="str">
        <f t="shared" si="32"/>
        <v>no</v>
      </c>
      <c r="N277" t="s">
        <v>1444</v>
      </c>
      <c r="O277" t="s">
        <v>1442</v>
      </c>
    </row>
    <row r="278" spans="1:17" hidden="1" x14ac:dyDescent="0.25">
      <c r="A278" t="s">
        <v>235</v>
      </c>
      <c r="B278" s="8">
        <f t="shared" si="28"/>
        <v>40</v>
      </c>
      <c r="C278" s="2">
        <v>1.3911506765234536</v>
      </c>
      <c r="D278">
        <f>VLOOKUP(A278,[1]Library_Genotypes_unfiltered_27!$A:$G,6,FALSE)</f>
        <v>0</v>
      </c>
      <c r="E278">
        <f>VLOOKUP(A278,[1]Library_Genotypes_unfiltered_27!$A:$G,7,FALSE)</f>
        <v>0</v>
      </c>
      <c r="F278" s="1" t="str">
        <f t="shared" si="29"/>
        <v>277</v>
      </c>
      <c r="G278" s="3">
        <v>42648</v>
      </c>
      <c r="H278" s="3" t="s">
        <v>1428</v>
      </c>
      <c r="I278" s="1">
        <v>140</v>
      </c>
      <c r="J278" s="3" t="str">
        <f t="shared" si="27"/>
        <v>Oct 05</v>
      </c>
      <c r="K278" s="1">
        <f t="shared" si="30"/>
        <v>23.335488000000002</v>
      </c>
      <c r="L278" s="1" t="str">
        <f t="shared" si="31"/>
        <v>Oct 05 23.34</v>
      </c>
      <c r="M278" t="str">
        <f t="shared" si="32"/>
        <v>no</v>
      </c>
      <c r="O278" t="s">
        <v>1443</v>
      </c>
    </row>
    <row r="279" spans="1:17" hidden="1" x14ac:dyDescent="0.25">
      <c r="A279" t="s">
        <v>236</v>
      </c>
      <c r="B279" s="8">
        <f t="shared" si="28"/>
        <v>40</v>
      </c>
      <c r="C279" s="2">
        <v>16.158750165772421</v>
      </c>
      <c r="D279">
        <f>VLOOKUP(A279,[1]Library_Genotypes_unfiltered_27!$A:$G,6,FALSE)</f>
        <v>99.26</v>
      </c>
      <c r="E279">
        <f>VLOOKUP(A279,[1]Library_Genotypes_unfiltered_27!$A:$G,7,FALSE)</f>
        <v>0.24</v>
      </c>
      <c r="F279" s="1" t="str">
        <f t="shared" si="29"/>
        <v>278</v>
      </c>
      <c r="G279" s="3">
        <v>42648</v>
      </c>
      <c r="H279" s="3" t="s">
        <v>1428</v>
      </c>
      <c r="I279" s="1">
        <v>140</v>
      </c>
      <c r="J279" s="3" t="str">
        <f t="shared" si="27"/>
        <v>Oct 05</v>
      </c>
      <c r="K279" s="1">
        <f t="shared" si="30"/>
        <v>23.335488000000002</v>
      </c>
      <c r="L279" s="1" t="str">
        <f t="shared" si="31"/>
        <v>Oct 05 23.34</v>
      </c>
      <c r="M279" t="str">
        <f t="shared" si="32"/>
        <v>yes</v>
      </c>
      <c r="N279" t="s">
        <v>1443</v>
      </c>
      <c r="O279" t="str">
        <f>VLOOKUP(A279,'[2]genotype table (dups removed)'!$TS$3:$TV$419,4,FALSE)</f>
        <v>Homozygous Spring</v>
      </c>
      <c r="Q279" t="s">
        <v>6</v>
      </c>
    </row>
    <row r="280" spans="1:17" hidden="1" x14ac:dyDescent="0.25">
      <c r="A280" t="s">
        <v>237</v>
      </c>
      <c r="B280" s="8">
        <f t="shared" si="28"/>
        <v>40</v>
      </c>
      <c r="C280" s="2">
        <v>1.3911506765234536</v>
      </c>
      <c r="D280">
        <f>VLOOKUP(A280,[1]Library_Genotypes_unfiltered_27!$A:$G,6,FALSE)</f>
        <v>0.37</v>
      </c>
      <c r="E280">
        <f>VLOOKUP(A280,[1]Library_Genotypes_unfiltered_27!$A:$G,7,FALSE)</f>
        <v>9.09</v>
      </c>
      <c r="F280" s="1" t="str">
        <f t="shared" si="29"/>
        <v>279</v>
      </c>
      <c r="G280" s="3">
        <v>42648</v>
      </c>
      <c r="H280" s="3" t="s">
        <v>1428</v>
      </c>
      <c r="I280" s="1">
        <v>140</v>
      </c>
      <c r="J280" s="3" t="str">
        <f t="shared" si="27"/>
        <v>Oct 05</v>
      </c>
      <c r="K280" s="1">
        <f t="shared" si="30"/>
        <v>23.335488000000002</v>
      </c>
      <c r="L280" s="1" t="str">
        <f t="shared" si="31"/>
        <v>Oct 05 23.34</v>
      </c>
      <c r="M280" t="str">
        <f t="shared" si="32"/>
        <v>no</v>
      </c>
      <c r="N280" t="s">
        <v>1444</v>
      </c>
      <c r="O280" t="s">
        <v>1443</v>
      </c>
    </row>
    <row r="281" spans="1:17" hidden="1" x14ac:dyDescent="0.25">
      <c r="A281" t="s">
        <v>1333</v>
      </c>
      <c r="B281" s="8">
        <f t="shared" si="28"/>
        <v>40</v>
      </c>
      <c r="D281">
        <f>VLOOKUP(A281,[1]Library_Genotypes_unfiltered_27!$A:$G,6,FALSE)</f>
        <v>78.23</v>
      </c>
      <c r="E281">
        <f>VLOOKUP(A281,[1]Library_Genotypes_unfiltered_27!$A:$G,7,FALSE)</f>
        <v>5.15</v>
      </c>
      <c r="F281" s="1" t="str">
        <f t="shared" si="29"/>
        <v>280</v>
      </c>
      <c r="G281" s="3">
        <v>42649</v>
      </c>
      <c r="H281" s="3" t="s">
        <v>1429</v>
      </c>
      <c r="I281" s="1">
        <v>136.6</v>
      </c>
      <c r="J281" s="3" t="str">
        <f t="shared" si="27"/>
        <v>Oct 06</v>
      </c>
      <c r="K281" s="1">
        <f t="shared" si="30"/>
        <v>17.863718399999993</v>
      </c>
      <c r="L281" s="1" t="str">
        <f t="shared" si="31"/>
        <v>Oct 06 17.86</v>
      </c>
      <c r="M281" t="str">
        <f t="shared" si="32"/>
        <v>no</v>
      </c>
      <c r="N281" t="s">
        <v>1444</v>
      </c>
      <c r="O281" t="s">
        <v>1444</v>
      </c>
    </row>
    <row r="282" spans="1:17" hidden="1" x14ac:dyDescent="0.25">
      <c r="A282" t="s">
        <v>1341</v>
      </c>
      <c r="B282" s="8">
        <f t="shared" si="28"/>
        <v>40</v>
      </c>
      <c r="D282">
        <f>VLOOKUP(A282,[1]Library_Genotypes_unfiltered_27!$A:$G,6,FALSE)</f>
        <v>47.97</v>
      </c>
      <c r="E282">
        <f>VLOOKUP(A282,[1]Library_Genotypes_unfiltered_27!$A:$G,7,FALSE)</f>
        <v>6.69</v>
      </c>
      <c r="F282" s="1" t="str">
        <f t="shared" si="29"/>
        <v>281</v>
      </c>
      <c r="G282" s="3">
        <v>42649</v>
      </c>
      <c r="H282" s="3" t="s">
        <v>1429</v>
      </c>
      <c r="I282" s="1">
        <v>136.6</v>
      </c>
      <c r="J282" s="3" t="str">
        <f t="shared" si="27"/>
        <v>Oct 06</v>
      </c>
      <c r="K282" s="1">
        <f t="shared" si="30"/>
        <v>17.863718399999993</v>
      </c>
      <c r="L282" s="1" t="str">
        <f t="shared" si="31"/>
        <v>Oct 06 17.86</v>
      </c>
      <c r="M282" t="str">
        <f t="shared" si="32"/>
        <v>no</v>
      </c>
      <c r="N282" t="s">
        <v>1443</v>
      </c>
      <c r="O282" t="s">
        <v>1443</v>
      </c>
    </row>
    <row r="283" spans="1:17" hidden="1" x14ac:dyDescent="0.25">
      <c r="A283" t="s">
        <v>238</v>
      </c>
      <c r="B283" s="8">
        <f t="shared" si="28"/>
        <v>40</v>
      </c>
      <c r="C283" s="2">
        <v>16.265761756274223</v>
      </c>
      <c r="D283">
        <f>VLOOKUP(A283,[1]Library_Genotypes_unfiltered_27!$A:$G,6,FALSE)</f>
        <v>98.15</v>
      </c>
      <c r="E283">
        <f>VLOOKUP(A283,[1]Library_Genotypes_unfiltered_27!$A:$G,7,FALSE)</f>
        <v>0.67</v>
      </c>
      <c r="F283" s="1" t="str">
        <f t="shared" si="29"/>
        <v>282</v>
      </c>
      <c r="G283" s="3">
        <v>42649</v>
      </c>
      <c r="H283" s="3" t="s">
        <v>1429</v>
      </c>
      <c r="I283" s="1">
        <v>136.6</v>
      </c>
      <c r="J283" s="3" t="str">
        <f t="shared" si="27"/>
        <v>Oct 06</v>
      </c>
      <c r="K283" s="1">
        <f t="shared" si="30"/>
        <v>17.863718399999993</v>
      </c>
      <c r="L283" s="1" t="str">
        <f t="shared" si="31"/>
        <v>Oct 06 17.86</v>
      </c>
      <c r="M283" t="str">
        <f t="shared" si="32"/>
        <v>yes</v>
      </c>
      <c r="N283" t="s">
        <v>1444</v>
      </c>
      <c r="O283" t="str">
        <f>VLOOKUP(A283,'[2]genotype table (dups removed)'!$TS$3:$TV$419,4,FALSE)</f>
        <v>Heterozygous</v>
      </c>
      <c r="Q283" t="s">
        <v>5</v>
      </c>
    </row>
    <row r="284" spans="1:17" x14ac:dyDescent="0.25">
      <c r="A284" t="s">
        <v>239</v>
      </c>
      <c r="B284" s="8">
        <f t="shared" si="28"/>
        <v>40</v>
      </c>
      <c r="C284" s="2">
        <v>0</v>
      </c>
      <c r="D284">
        <f>VLOOKUP(A284,[1]Library_Genotypes_unfiltered_27!$A:$G,6,FALSE)</f>
        <v>0</v>
      </c>
      <c r="E284">
        <f>VLOOKUP(A284,[1]Library_Genotypes_unfiltered_27!$A:$G,7,FALSE)</f>
        <v>0</v>
      </c>
      <c r="F284" s="1" t="str">
        <f t="shared" si="29"/>
        <v>283</v>
      </c>
      <c r="G284" s="3">
        <v>42649</v>
      </c>
      <c r="H284" s="3" t="s">
        <v>1429</v>
      </c>
      <c r="I284" s="1">
        <v>136.6</v>
      </c>
      <c r="J284" s="3" t="str">
        <f t="shared" si="27"/>
        <v>Oct 06</v>
      </c>
      <c r="K284" s="1">
        <f t="shared" si="30"/>
        <v>17.863718399999993</v>
      </c>
      <c r="L284" s="1" t="str">
        <f t="shared" si="31"/>
        <v>Oct 06 17.86</v>
      </c>
      <c r="M284" t="str">
        <f t="shared" si="32"/>
        <v>no</v>
      </c>
      <c r="O284" t="str">
        <f>VLOOKUP(A284,'[3]Sample Master'!$B$6:$P$289,15,FALSE)</f>
        <v/>
      </c>
      <c r="P284" t="s">
        <v>1445</v>
      </c>
    </row>
    <row r="285" spans="1:17" hidden="1" x14ac:dyDescent="0.25">
      <c r="A285" t="s">
        <v>240</v>
      </c>
      <c r="B285" s="8">
        <f t="shared" si="28"/>
        <v>40</v>
      </c>
      <c r="C285" s="2">
        <v>9.5240315546605654</v>
      </c>
      <c r="D285">
        <f>VLOOKUP(A285,[1]Library_Genotypes_unfiltered_27!$A:$G,6,FALSE)</f>
        <v>97.79</v>
      </c>
      <c r="E285">
        <f>VLOOKUP(A285,[1]Library_Genotypes_unfiltered_27!$A:$G,7,FALSE)</f>
        <v>0.44</v>
      </c>
      <c r="F285" s="1" t="str">
        <f t="shared" si="29"/>
        <v>284</v>
      </c>
      <c r="G285" s="3">
        <v>42649</v>
      </c>
      <c r="H285" s="3" t="s">
        <v>1429</v>
      </c>
      <c r="I285" s="1">
        <v>136.6</v>
      </c>
      <c r="J285" s="3" t="str">
        <f t="shared" si="27"/>
        <v>Oct 06</v>
      </c>
      <c r="K285" s="1">
        <f t="shared" si="30"/>
        <v>17.863718399999993</v>
      </c>
      <c r="L285" s="1" t="str">
        <f t="shared" si="31"/>
        <v>Oct 06 17.86</v>
      </c>
      <c r="M285" t="str">
        <f t="shared" si="32"/>
        <v>yes</v>
      </c>
      <c r="N285" t="s">
        <v>1443</v>
      </c>
      <c r="O285" t="str">
        <f>VLOOKUP(A285,'[2]genotype table (dups removed)'!$TS$3:$TV$419,4,FALSE)</f>
        <v>Homozygous Spring</v>
      </c>
      <c r="Q285" t="s">
        <v>5</v>
      </c>
    </row>
    <row r="286" spans="1:17" hidden="1" x14ac:dyDescent="0.25">
      <c r="A286" t="s">
        <v>241</v>
      </c>
      <c r="B286" s="8">
        <f t="shared" si="28"/>
        <v>40</v>
      </c>
      <c r="C286" s="2">
        <v>13.162425631721906</v>
      </c>
      <c r="D286">
        <f>VLOOKUP(A286,[1]Library_Genotypes_unfiltered_27!$A:$G,6,FALSE)</f>
        <v>2.21</v>
      </c>
      <c r="E286">
        <f>VLOOKUP(A286,[1]Library_Genotypes_unfiltered_27!$A:$G,7,FALSE)</f>
        <v>3.9</v>
      </c>
      <c r="F286" s="1" t="str">
        <f t="shared" si="29"/>
        <v>285</v>
      </c>
      <c r="G286" s="3">
        <v>42649</v>
      </c>
      <c r="H286" s="3" t="s">
        <v>1429</v>
      </c>
      <c r="I286" s="1">
        <v>136.6</v>
      </c>
      <c r="J286" s="3" t="str">
        <f t="shared" si="27"/>
        <v>Oct 06</v>
      </c>
      <c r="K286" s="1">
        <f t="shared" si="30"/>
        <v>17.863718399999993</v>
      </c>
      <c r="L286" s="1" t="str">
        <f t="shared" si="31"/>
        <v>Oct 06 17.86</v>
      </c>
      <c r="M286" t="str">
        <f t="shared" si="32"/>
        <v>no</v>
      </c>
      <c r="N286" t="s">
        <v>1443</v>
      </c>
      <c r="O286" t="s">
        <v>1443</v>
      </c>
    </row>
    <row r="287" spans="1:17" hidden="1" x14ac:dyDescent="0.25">
      <c r="A287" t="s">
        <v>242</v>
      </c>
      <c r="B287" s="8">
        <f t="shared" si="28"/>
        <v>40</v>
      </c>
      <c r="C287" s="2">
        <v>0.64206954301082464</v>
      </c>
      <c r="D287">
        <f>VLOOKUP(A287,[1]Library_Genotypes_unfiltered_27!$A:$G,6,FALSE)</f>
        <v>57.56</v>
      </c>
      <c r="E287">
        <f>VLOOKUP(A287,[1]Library_Genotypes_unfiltered_27!$A:$G,7,FALSE)</f>
        <v>1.5</v>
      </c>
      <c r="F287" s="1" t="str">
        <f t="shared" si="29"/>
        <v>286</v>
      </c>
      <c r="G287" s="3">
        <v>42649</v>
      </c>
      <c r="H287" s="3" t="s">
        <v>1429</v>
      </c>
      <c r="I287" s="1">
        <v>136.6</v>
      </c>
      <c r="J287" s="3" t="str">
        <f t="shared" si="27"/>
        <v>Oct 06</v>
      </c>
      <c r="K287" s="1">
        <f t="shared" si="30"/>
        <v>17.863718399999993</v>
      </c>
      <c r="L287" s="1" t="str">
        <f t="shared" si="31"/>
        <v>Oct 06 17.86</v>
      </c>
      <c r="M287" t="str">
        <f t="shared" si="32"/>
        <v>no</v>
      </c>
      <c r="N287" t="s">
        <v>1444</v>
      </c>
      <c r="O287" t="s">
        <v>1444</v>
      </c>
      <c r="Q287" t="s">
        <v>6</v>
      </c>
    </row>
    <row r="288" spans="1:17" hidden="1" x14ac:dyDescent="0.25">
      <c r="A288" t="s">
        <v>243</v>
      </c>
      <c r="B288" s="8">
        <f t="shared" si="28"/>
        <v>40</v>
      </c>
      <c r="C288" s="2">
        <v>0.21402318100360823</v>
      </c>
      <c r="D288">
        <f>VLOOKUP(A288,[1]Library_Genotypes_unfiltered_27!$A:$G,6,FALSE)</f>
        <v>0</v>
      </c>
      <c r="E288">
        <f>VLOOKUP(A288,[1]Library_Genotypes_unfiltered_27!$A:$G,7,FALSE)</f>
        <v>0</v>
      </c>
      <c r="F288" s="1" t="str">
        <f t="shared" si="29"/>
        <v>287</v>
      </c>
      <c r="G288" s="3">
        <v>42649</v>
      </c>
      <c r="H288" s="3" t="s">
        <v>1429</v>
      </c>
      <c r="I288" s="1">
        <v>136.6</v>
      </c>
      <c r="J288" s="3" t="str">
        <f t="shared" si="27"/>
        <v>Oct 06</v>
      </c>
      <c r="K288" s="1">
        <f t="shared" si="30"/>
        <v>17.863718399999993</v>
      </c>
      <c r="L288" s="1" t="str">
        <f t="shared" si="31"/>
        <v>Oct 06 17.86</v>
      </c>
      <c r="M288" t="str">
        <f t="shared" si="32"/>
        <v>no</v>
      </c>
      <c r="O288" t="str">
        <f>VLOOKUP(A288,'[3]Sample Master'!$B$6:$P$289,15,FALSE)</f>
        <v/>
      </c>
    </row>
    <row r="289" spans="1:17" hidden="1" x14ac:dyDescent="0.25">
      <c r="A289" t="s">
        <v>244</v>
      </c>
      <c r="B289" s="8">
        <f t="shared" si="28"/>
        <v>40</v>
      </c>
      <c r="C289" s="2">
        <v>3.6383940770613403</v>
      </c>
      <c r="D289">
        <f>VLOOKUP(A289,[1]Library_Genotypes_unfiltered_27!$A:$G,6,FALSE)</f>
        <v>2.21</v>
      </c>
      <c r="E289">
        <f>VLOOKUP(A289,[1]Library_Genotypes_unfiltered_27!$A:$G,7,FALSE)</f>
        <v>2.94</v>
      </c>
      <c r="F289" s="1" t="str">
        <f t="shared" si="29"/>
        <v>288</v>
      </c>
      <c r="G289" s="3">
        <v>42649</v>
      </c>
      <c r="H289" s="3" t="s">
        <v>1429</v>
      </c>
      <c r="I289" s="1">
        <v>136.6</v>
      </c>
      <c r="J289" s="3" t="str">
        <f t="shared" si="27"/>
        <v>Oct 06</v>
      </c>
      <c r="K289" s="1">
        <f t="shared" si="30"/>
        <v>17.863718399999993</v>
      </c>
      <c r="L289" s="1" t="str">
        <f t="shared" si="31"/>
        <v>Oct 06 17.86</v>
      </c>
      <c r="M289" t="str">
        <f t="shared" si="32"/>
        <v>no</v>
      </c>
      <c r="N289" t="s">
        <v>1444</v>
      </c>
      <c r="O289" t="s">
        <v>1444</v>
      </c>
    </row>
    <row r="290" spans="1:17" hidden="1" x14ac:dyDescent="0.25">
      <c r="A290" t="s">
        <v>245</v>
      </c>
      <c r="B290" s="8">
        <f t="shared" si="28"/>
        <v>40</v>
      </c>
      <c r="C290" s="2">
        <v>0.74908113351262884</v>
      </c>
      <c r="D290">
        <f>VLOOKUP(A290,[1]Library_Genotypes_unfiltered_27!$A:$G,6,FALSE)</f>
        <v>0</v>
      </c>
      <c r="E290">
        <f>VLOOKUP(A290,[1]Library_Genotypes_unfiltered_27!$A:$G,7,FALSE)</f>
        <v>0</v>
      </c>
      <c r="F290" s="1" t="str">
        <f t="shared" si="29"/>
        <v>289</v>
      </c>
      <c r="G290" s="3">
        <v>42649</v>
      </c>
      <c r="H290" s="3" t="s">
        <v>1429</v>
      </c>
      <c r="I290" s="1">
        <v>136.6</v>
      </c>
      <c r="J290" s="3" t="str">
        <f t="shared" si="27"/>
        <v>Oct 06</v>
      </c>
      <c r="K290" s="1">
        <f t="shared" si="30"/>
        <v>17.863718399999993</v>
      </c>
      <c r="L290" s="1" t="str">
        <f t="shared" si="31"/>
        <v>Oct 06 17.86</v>
      </c>
      <c r="M290" t="str">
        <f t="shared" si="32"/>
        <v>no</v>
      </c>
      <c r="N290" t="s">
        <v>1443</v>
      </c>
      <c r="O290" t="s">
        <v>1443</v>
      </c>
    </row>
    <row r="291" spans="1:17" hidden="1" x14ac:dyDescent="0.25">
      <c r="A291" t="s">
        <v>246</v>
      </c>
      <c r="B291" s="8">
        <f t="shared" si="28"/>
        <v>40</v>
      </c>
      <c r="C291" s="2">
        <v>3.0863286270758419</v>
      </c>
      <c r="D291">
        <f>VLOOKUP(A291,[1]Library_Genotypes_unfiltered_27!$A:$G,6,FALSE)</f>
        <v>31</v>
      </c>
      <c r="E291">
        <f>VLOOKUP(A291,[1]Library_Genotypes_unfiltered_27!$A:$G,7,FALSE)</f>
        <v>6.54</v>
      </c>
      <c r="F291" s="1" t="str">
        <f t="shared" si="29"/>
        <v>290</v>
      </c>
      <c r="G291" s="3">
        <v>42649</v>
      </c>
      <c r="H291" s="3" t="s">
        <v>1430</v>
      </c>
      <c r="I291" s="1">
        <v>133</v>
      </c>
      <c r="J291" s="3" t="str">
        <f t="shared" si="27"/>
        <v>Oct 06</v>
      </c>
      <c r="K291" s="1">
        <f t="shared" si="30"/>
        <v>12.070080000000001</v>
      </c>
      <c r="L291" s="1" t="str">
        <f t="shared" si="31"/>
        <v>Oct 06 12.07</v>
      </c>
      <c r="M291" t="str">
        <f t="shared" si="32"/>
        <v>no</v>
      </c>
      <c r="N291" t="s">
        <v>1443</v>
      </c>
      <c r="O291" t="str">
        <f>VLOOKUP(A291,'[3]Sample Master'!$B$6:$P$289,15,FALSE)</f>
        <v/>
      </c>
    </row>
    <row r="292" spans="1:17" hidden="1" x14ac:dyDescent="0.25">
      <c r="A292" t="s">
        <v>1342</v>
      </c>
      <c r="B292" s="8">
        <f t="shared" si="28"/>
        <v>40</v>
      </c>
      <c r="D292">
        <f>VLOOKUP(A292,[1]Library_Genotypes_unfiltered_27!$A:$G,6,FALSE)</f>
        <v>98.15</v>
      </c>
      <c r="E292">
        <f>VLOOKUP(A292,[1]Library_Genotypes_unfiltered_27!$A:$G,7,FALSE)</f>
        <v>1</v>
      </c>
      <c r="F292" s="1" t="str">
        <f t="shared" si="29"/>
        <v>291</v>
      </c>
      <c r="G292" s="3">
        <v>42649</v>
      </c>
      <c r="H292" s="3" t="s">
        <v>1430</v>
      </c>
      <c r="I292" s="1">
        <v>133</v>
      </c>
      <c r="J292" s="3" t="str">
        <f t="shared" si="27"/>
        <v>Oct 06</v>
      </c>
      <c r="K292" s="1">
        <f t="shared" si="30"/>
        <v>12.070080000000001</v>
      </c>
      <c r="L292" s="1" t="str">
        <f t="shared" si="31"/>
        <v>Oct 06 12.07</v>
      </c>
      <c r="M292" t="str">
        <f t="shared" si="32"/>
        <v>yes</v>
      </c>
      <c r="N292" t="s">
        <v>1444</v>
      </c>
      <c r="O292" t="str">
        <f>VLOOKUP(A292,'[2]genotype table (dups removed)'!$TS$3:$TV$419,4,FALSE)</f>
        <v>Heterozygous</v>
      </c>
      <c r="Q292" t="s">
        <v>6</v>
      </c>
    </row>
    <row r="293" spans="1:17" hidden="1" x14ac:dyDescent="0.25">
      <c r="A293" t="s">
        <v>247</v>
      </c>
      <c r="B293" s="8">
        <f t="shared" si="28"/>
        <v>40</v>
      </c>
      <c r="C293" s="2">
        <v>0.21402318100360823</v>
      </c>
      <c r="D293">
        <f>VLOOKUP(A293,[1]Library_Genotypes_unfiltered_27!$A:$G,6,FALSE)</f>
        <v>0</v>
      </c>
      <c r="E293">
        <f>VLOOKUP(A293,[1]Library_Genotypes_unfiltered_27!$A:$G,7,FALSE)</f>
        <v>0</v>
      </c>
      <c r="F293" s="1" t="str">
        <f t="shared" si="29"/>
        <v>292</v>
      </c>
      <c r="G293" s="3">
        <v>42649</v>
      </c>
      <c r="H293" s="3" t="s">
        <v>1430</v>
      </c>
      <c r="I293" s="1">
        <v>133</v>
      </c>
      <c r="J293" s="3" t="str">
        <f t="shared" si="27"/>
        <v>Oct 06</v>
      </c>
      <c r="K293" s="1">
        <f t="shared" si="30"/>
        <v>12.070080000000001</v>
      </c>
      <c r="L293" s="1" t="str">
        <f t="shared" si="31"/>
        <v>Oct 06 12.07</v>
      </c>
      <c r="M293" t="str">
        <f t="shared" si="32"/>
        <v>no</v>
      </c>
      <c r="O293" t="str">
        <f>VLOOKUP(A293,'[3]Sample Master'!$B$6:$P$289,15,FALSE)</f>
        <v/>
      </c>
    </row>
    <row r="294" spans="1:17" hidden="1" x14ac:dyDescent="0.25">
      <c r="A294" t="s">
        <v>248</v>
      </c>
      <c r="B294" s="8">
        <f t="shared" si="28"/>
        <v>40</v>
      </c>
      <c r="C294" s="2">
        <v>2.889312943548711</v>
      </c>
      <c r="D294">
        <f>VLOOKUP(A294,[1]Library_Genotypes_unfiltered_27!$A:$G,6,FALSE)</f>
        <v>0</v>
      </c>
      <c r="E294">
        <f>VLOOKUP(A294,[1]Library_Genotypes_unfiltered_27!$A:$G,7,FALSE)</f>
        <v>0</v>
      </c>
      <c r="F294" s="1" t="str">
        <f t="shared" si="29"/>
        <v>293</v>
      </c>
      <c r="G294" s="3">
        <v>42649</v>
      </c>
      <c r="H294" s="3" t="s">
        <v>1430</v>
      </c>
      <c r="I294" s="1">
        <v>133</v>
      </c>
      <c r="J294" s="3" t="str">
        <f t="shared" si="27"/>
        <v>Oct 06</v>
      </c>
      <c r="K294" s="1">
        <f t="shared" si="30"/>
        <v>12.070080000000001</v>
      </c>
      <c r="L294" s="1" t="str">
        <f t="shared" si="31"/>
        <v>Oct 06 12.07</v>
      </c>
      <c r="M294" t="str">
        <f t="shared" si="32"/>
        <v>no</v>
      </c>
      <c r="O294" t="s">
        <v>1443</v>
      </c>
    </row>
    <row r="295" spans="1:17" hidden="1" x14ac:dyDescent="0.25">
      <c r="A295" t="s">
        <v>249</v>
      </c>
      <c r="B295" s="8">
        <f t="shared" si="28"/>
        <v>40</v>
      </c>
      <c r="C295" s="2">
        <v>11.129205412187629</v>
      </c>
      <c r="D295">
        <f>VLOOKUP(A295,[1]Library_Genotypes_unfiltered_27!$A:$G,6,FALSE)</f>
        <v>93.36</v>
      </c>
      <c r="E295">
        <f>VLOOKUP(A295,[1]Library_Genotypes_unfiltered_27!$A:$G,7,FALSE)</f>
        <v>1.0900000000000001</v>
      </c>
      <c r="F295" s="1" t="str">
        <f t="shared" si="29"/>
        <v>294</v>
      </c>
      <c r="G295" s="3">
        <v>42649</v>
      </c>
      <c r="H295" s="3" t="s">
        <v>1430</v>
      </c>
      <c r="I295" s="1">
        <v>133</v>
      </c>
      <c r="J295" s="3" t="str">
        <f t="shared" si="27"/>
        <v>Oct 06</v>
      </c>
      <c r="K295" s="1">
        <f t="shared" si="30"/>
        <v>12.070080000000001</v>
      </c>
      <c r="L295" s="1" t="str">
        <f t="shared" si="31"/>
        <v>Oct 06 12.07</v>
      </c>
      <c r="M295" t="str">
        <f t="shared" si="32"/>
        <v>yes</v>
      </c>
      <c r="N295" t="s">
        <v>1442</v>
      </c>
      <c r="O295" t="str">
        <f>VLOOKUP(A295,'[2]genotype table (dups removed)'!$TS$3:$TV$419,4,FALSE)</f>
        <v>Homozygous Fall</v>
      </c>
      <c r="Q295" t="s">
        <v>6</v>
      </c>
    </row>
    <row r="296" spans="1:17" hidden="1" x14ac:dyDescent="0.25">
      <c r="A296" t="s">
        <v>250</v>
      </c>
      <c r="B296" s="8">
        <f t="shared" si="28"/>
        <v>40</v>
      </c>
      <c r="C296" s="2">
        <v>6.8487417921154634</v>
      </c>
      <c r="D296">
        <f>VLOOKUP(A296,[1]Library_Genotypes_unfiltered_27!$A:$G,6,FALSE)</f>
        <v>0.74</v>
      </c>
      <c r="E296">
        <f>VLOOKUP(A296,[1]Library_Genotypes_unfiltered_27!$A:$G,7,FALSE)</f>
        <v>11.11</v>
      </c>
      <c r="F296" s="1" t="str">
        <f t="shared" si="29"/>
        <v>295</v>
      </c>
      <c r="G296" s="3">
        <v>42649</v>
      </c>
      <c r="H296" s="3" t="s">
        <v>1430</v>
      </c>
      <c r="I296" s="1">
        <v>133</v>
      </c>
      <c r="J296" s="3" t="str">
        <f t="shared" si="27"/>
        <v>Oct 06</v>
      </c>
      <c r="K296" s="1">
        <f t="shared" si="30"/>
        <v>12.070080000000001</v>
      </c>
      <c r="L296" s="1" t="str">
        <f t="shared" si="31"/>
        <v>Oct 06 12.07</v>
      </c>
      <c r="M296" t="str">
        <f t="shared" si="32"/>
        <v>no</v>
      </c>
      <c r="N296" t="s">
        <v>1443</v>
      </c>
      <c r="O296" t="s">
        <v>1443</v>
      </c>
    </row>
    <row r="297" spans="1:17" hidden="1" x14ac:dyDescent="0.25">
      <c r="A297" t="s">
        <v>251</v>
      </c>
      <c r="B297" s="8">
        <f t="shared" si="28"/>
        <v>40</v>
      </c>
      <c r="C297" s="2">
        <v>0.21402318100360823</v>
      </c>
      <c r="D297">
        <f>VLOOKUP(A297,[1]Library_Genotypes_unfiltered_27!$A:$G,6,FALSE)</f>
        <v>15.5</v>
      </c>
      <c r="E297">
        <f>VLOOKUP(A297,[1]Library_Genotypes_unfiltered_27!$A:$G,7,FALSE)</f>
        <v>2.2999999999999998</v>
      </c>
      <c r="F297" s="1" t="str">
        <f t="shared" si="29"/>
        <v>296</v>
      </c>
      <c r="G297" s="3">
        <v>42649</v>
      </c>
      <c r="H297" s="3" t="s">
        <v>1430</v>
      </c>
      <c r="I297" s="1">
        <v>133</v>
      </c>
      <c r="J297" s="3" t="str">
        <f t="shared" si="27"/>
        <v>Oct 06</v>
      </c>
      <c r="K297" s="1">
        <f t="shared" si="30"/>
        <v>12.070080000000001</v>
      </c>
      <c r="L297" s="1" t="str">
        <f t="shared" si="31"/>
        <v>Oct 06 12.07</v>
      </c>
      <c r="M297" t="str">
        <f t="shared" si="32"/>
        <v>no</v>
      </c>
      <c r="N297" t="s">
        <v>1443</v>
      </c>
      <c r="O297" t="s">
        <v>1443</v>
      </c>
    </row>
    <row r="298" spans="1:17" hidden="1" x14ac:dyDescent="0.25">
      <c r="A298" t="s">
        <v>252</v>
      </c>
      <c r="B298" s="8">
        <f t="shared" si="28"/>
        <v>40</v>
      </c>
      <c r="C298" s="2">
        <v>2.6752897625451029</v>
      </c>
      <c r="D298">
        <f>VLOOKUP(A298,[1]Library_Genotypes_unfiltered_27!$A:$G,6,FALSE)</f>
        <v>0</v>
      </c>
      <c r="E298">
        <f>VLOOKUP(A298,[1]Library_Genotypes_unfiltered_27!$A:$G,7,FALSE)</f>
        <v>0</v>
      </c>
      <c r="F298" s="1" t="str">
        <f t="shared" si="29"/>
        <v>297</v>
      </c>
      <c r="G298" s="3">
        <v>42649</v>
      </c>
      <c r="H298" s="3" t="s">
        <v>1430</v>
      </c>
      <c r="I298" s="1">
        <v>133</v>
      </c>
      <c r="J298" s="3" t="str">
        <f t="shared" si="27"/>
        <v>Oct 06</v>
      </c>
      <c r="K298" s="1">
        <f t="shared" si="30"/>
        <v>12.070080000000001</v>
      </c>
      <c r="L298" s="1" t="str">
        <f t="shared" si="31"/>
        <v>Oct 06 12.07</v>
      </c>
      <c r="M298" t="str">
        <f t="shared" si="32"/>
        <v>no</v>
      </c>
      <c r="N298" t="s">
        <v>1444</v>
      </c>
      <c r="O298" t="str">
        <f>VLOOKUP(A298,'[3]Sample Master'!$B$6:$P$289,15,FALSE)</f>
        <v/>
      </c>
    </row>
    <row r="299" spans="1:17" hidden="1" x14ac:dyDescent="0.25">
      <c r="A299" t="s">
        <v>253</v>
      </c>
      <c r="B299" s="8">
        <f t="shared" si="28"/>
        <v>40</v>
      </c>
      <c r="C299" s="2">
        <v>5.9926490681010307</v>
      </c>
      <c r="D299">
        <f>VLOOKUP(A299,[1]Library_Genotypes_unfiltered_27!$A:$G,6,FALSE)</f>
        <v>1.48</v>
      </c>
      <c r="E299">
        <f>VLOOKUP(A299,[1]Library_Genotypes_unfiltered_27!$A:$G,7,FALSE)</f>
        <v>0</v>
      </c>
      <c r="F299" s="1" t="str">
        <f t="shared" si="29"/>
        <v>298</v>
      </c>
      <c r="G299" s="3">
        <v>42649</v>
      </c>
      <c r="H299" s="3" t="s">
        <v>1430</v>
      </c>
      <c r="I299" s="1">
        <v>133</v>
      </c>
      <c r="J299" s="3" t="str">
        <f t="shared" si="27"/>
        <v>Oct 06</v>
      </c>
      <c r="K299" s="1">
        <f t="shared" si="30"/>
        <v>12.070080000000001</v>
      </c>
      <c r="L299" s="1" t="str">
        <f t="shared" si="31"/>
        <v>Oct 06 12.07</v>
      </c>
      <c r="M299" t="str">
        <f t="shared" si="32"/>
        <v>no</v>
      </c>
      <c r="N299" t="s">
        <v>1444</v>
      </c>
      <c r="O299" t="s">
        <v>1444</v>
      </c>
    </row>
    <row r="300" spans="1:17" hidden="1" x14ac:dyDescent="0.25">
      <c r="A300" t="s">
        <v>254</v>
      </c>
      <c r="B300" s="8">
        <f t="shared" si="28"/>
        <v>40</v>
      </c>
      <c r="C300" s="2">
        <v>13.804495174732731</v>
      </c>
      <c r="D300">
        <f>VLOOKUP(A300,[1]Library_Genotypes_unfiltered_27!$A:$G,6,FALSE)</f>
        <v>4.8</v>
      </c>
      <c r="E300">
        <f>VLOOKUP(A300,[1]Library_Genotypes_unfiltered_27!$A:$G,7,FALSE)</f>
        <v>7.41</v>
      </c>
      <c r="F300" s="1" t="str">
        <f t="shared" si="29"/>
        <v>299</v>
      </c>
      <c r="G300" s="3">
        <v>42649</v>
      </c>
      <c r="H300" s="3" t="s">
        <v>1430</v>
      </c>
      <c r="I300" s="1">
        <v>133</v>
      </c>
      <c r="J300" s="3" t="str">
        <f t="shared" si="27"/>
        <v>Oct 06</v>
      </c>
      <c r="K300" s="1">
        <f t="shared" si="30"/>
        <v>12.070080000000001</v>
      </c>
      <c r="L300" s="1" t="str">
        <f t="shared" si="31"/>
        <v>Oct 06 12.07</v>
      </c>
      <c r="M300" t="str">
        <f t="shared" si="32"/>
        <v>no</v>
      </c>
      <c r="N300" t="s">
        <v>1444</v>
      </c>
      <c r="O300" t="str">
        <f>VLOOKUP(A300,'[3]Sample Master'!$B$6:$P$289,15,FALSE)</f>
        <v/>
      </c>
    </row>
    <row r="301" spans="1:17" hidden="1" x14ac:dyDescent="0.25">
      <c r="A301" t="s">
        <v>255</v>
      </c>
      <c r="B301" s="8">
        <f t="shared" si="28"/>
        <v>40</v>
      </c>
      <c r="C301" s="2">
        <v>6.7417302016136587</v>
      </c>
      <c r="D301">
        <f>VLOOKUP(A301,[1]Library_Genotypes_unfiltered_27!$A:$G,6,FALSE)</f>
        <v>0</v>
      </c>
      <c r="E301">
        <f>VLOOKUP(A301,[1]Library_Genotypes_unfiltered_27!$A:$G,7,FALSE)</f>
        <v>0</v>
      </c>
      <c r="F301" s="1" t="str">
        <f t="shared" si="29"/>
        <v>300</v>
      </c>
      <c r="G301" s="3">
        <v>42649</v>
      </c>
      <c r="H301" s="3" t="s">
        <v>1430</v>
      </c>
      <c r="I301" s="1">
        <v>133</v>
      </c>
      <c r="J301" s="3" t="str">
        <f t="shared" si="27"/>
        <v>Oct 06</v>
      </c>
      <c r="K301" s="1">
        <f t="shared" si="30"/>
        <v>12.070080000000001</v>
      </c>
      <c r="L301" s="1" t="str">
        <f t="shared" si="31"/>
        <v>Oct 06 12.07</v>
      </c>
      <c r="M301" t="str">
        <f t="shared" si="32"/>
        <v>no</v>
      </c>
      <c r="N301" t="s">
        <v>1444</v>
      </c>
      <c r="O301" t="s">
        <v>1444</v>
      </c>
    </row>
    <row r="302" spans="1:17" hidden="1" x14ac:dyDescent="0.25">
      <c r="A302" t="s">
        <v>256</v>
      </c>
      <c r="B302" s="8">
        <f t="shared" si="28"/>
        <v>40</v>
      </c>
      <c r="C302" s="2">
        <v>1.4981622670252577</v>
      </c>
      <c r="D302">
        <f>VLOOKUP(A302,[1]Library_Genotypes_unfiltered_27!$A:$G,6,FALSE)</f>
        <v>1.1100000000000001</v>
      </c>
      <c r="E302">
        <f>VLOOKUP(A302,[1]Library_Genotypes_unfiltered_27!$A:$G,7,FALSE)</f>
        <v>0</v>
      </c>
      <c r="F302" s="1" t="str">
        <f t="shared" si="29"/>
        <v>301</v>
      </c>
      <c r="G302" s="3">
        <v>42649</v>
      </c>
      <c r="H302" s="3" t="s">
        <v>1430</v>
      </c>
      <c r="I302" s="1">
        <v>133</v>
      </c>
      <c r="J302" s="3" t="str">
        <f t="shared" si="27"/>
        <v>Oct 06</v>
      </c>
      <c r="K302" s="1">
        <f t="shared" si="30"/>
        <v>12.070080000000001</v>
      </c>
      <c r="L302" s="1" t="str">
        <f t="shared" si="31"/>
        <v>Oct 06 12.07</v>
      </c>
      <c r="M302" t="str">
        <f t="shared" si="32"/>
        <v>no</v>
      </c>
      <c r="N302" t="s">
        <v>1444</v>
      </c>
      <c r="O302" t="s">
        <v>1444</v>
      </c>
    </row>
    <row r="303" spans="1:17" hidden="1" x14ac:dyDescent="0.25">
      <c r="A303" t="s">
        <v>1343</v>
      </c>
      <c r="B303" s="8">
        <f t="shared" si="28"/>
        <v>40</v>
      </c>
      <c r="D303">
        <f>VLOOKUP(A303,[1]Library_Genotypes_unfiltered_27!$A:$G,6,FALSE)</f>
        <v>49.45</v>
      </c>
      <c r="E303">
        <f>VLOOKUP(A303,[1]Library_Genotypes_unfiltered_27!$A:$G,7,FALSE)</f>
        <v>5.36</v>
      </c>
      <c r="F303" s="1" t="str">
        <f t="shared" si="29"/>
        <v>302</v>
      </c>
      <c r="G303" s="3">
        <v>42650</v>
      </c>
      <c r="H303" s="3" t="s">
        <v>1432</v>
      </c>
      <c r="I303" s="1">
        <v>128.5</v>
      </c>
      <c r="J303" s="3" t="str">
        <f t="shared" si="27"/>
        <v>Oct 07</v>
      </c>
      <c r="K303" s="1">
        <f t="shared" si="30"/>
        <v>4.8280320000000003</v>
      </c>
      <c r="L303" s="1" t="str">
        <f t="shared" si="31"/>
        <v>Oct 07 4.83</v>
      </c>
      <c r="M303" t="str">
        <f t="shared" si="32"/>
        <v>no</v>
      </c>
      <c r="N303" t="s">
        <v>1444</v>
      </c>
      <c r="O303" t="str">
        <f>VLOOKUP(A303,'[3]Sample Master'!$B$6:$P$289,15,FALSE)</f>
        <v/>
      </c>
    </row>
    <row r="304" spans="1:17" hidden="1" x14ac:dyDescent="0.25">
      <c r="A304" t="s">
        <v>1344</v>
      </c>
      <c r="B304" s="8">
        <f t="shared" si="28"/>
        <v>40</v>
      </c>
      <c r="D304">
        <f>VLOOKUP(A304,[1]Library_Genotypes_unfiltered_27!$A:$G,6,FALSE)</f>
        <v>20.66</v>
      </c>
      <c r="E304">
        <f>VLOOKUP(A304,[1]Library_Genotypes_unfiltered_27!$A:$G,7,FALSE)</f>
        <v>9.8699999999999992</v>
      </c>
      <c r="F304" s="1" t="str">
        <f t="shared" si="29"/>
        <v>303</v>
      </c>
      <c r="G304" s="3">
        <v>42650</v>
      </c>
      <c r="H304" s="3" t="s">
        <v>1432</v>
      </c>
      <c r="I304" s="1">
        <v>128.5</v>
      </c>
      <c r="J304" s="3" t="str">
        <f t="shared" si="27"/>
        <v>Oct 07</v>
      </c>
      <c r="K304" s="1">
        <f t="shared" si="30"/>
        <v>4.8280320000000003</v>
      </c>
      <c r="L304" s="1" t="str">
        <f t="shared" si="31"/>
        <v>Oct 07 4.83</v>
      </c>
      <c r="M304" t="str">
        <f t="shared" si="32"/>
        <v>no</v>
      </c>
      <c r="N304" t="s">
        <v>1443</v>
      </c>
      <c r="O304" t="str">
        <f>VLOOKUP(A304,'[3]Sample Master'!$B$6:$P$289,15,FALSE)</f>
        <v/>
      </c>
    </row>
    <row r="305" spans="1:17" hidden="1" x14ac:dyDescent="0.25">
      <c r="A305" t="s">
        <v>257</v>
      </c>
      <c r="B305" s="8">
        <f t="shared" si="28"/>
        <v>40</v>
      </c>
      <c r="C305" s="2">
        <v>1.6051738575270615</v>
      </c>
      <c r="D305">
        <f>VLOOKUP(A305,[1]Library_Genotypes_unfiltered_27!$A:$G,6,FALSE)</f>
        <v>64.94</v>
      </c>
      <c r="E305">
        <f>VLOOKUP(A305,[1]Library_Genotypes_unfiltered_27!$A:$G,7,FALSE)</f>
        <v>6.12</v>
      </c>
      <c r="F305" s="1" t="str">
        <f t="shared" si="29"/>
        <v>304</v>
      </c>
      <c r="G305" s="3">
        <v>42650</v>
      </c>
      <c r="H305" s="3" t="s">
        <v>1432</v>
      </c>
      <c r="I305" s="1">
        <v>128.5</v>
      </c>
      <c r="J305" s="3" t="str">
        <f t="shared" si="27"/>
        <v>Oct 07</v>
      </c>
      <c r="K305" s="1">
        <f t="shared" si="30"/>
        <v>4.8280320000000003</v>
      </c>
      <c r="L305" s="1" t="str">
        <f t="shared" si="31"/>
        <v>Oct 07 4.83</v>
      </c>
      <c r="M305" t="str">
        <f t="shared" si="32"/>
        <v>no</v>
      </c>
      <c r="N305" t="s">
        <v>1443</v>
      </c>
      <c r="O305" t="s">
        <v>1443</v>
      </c>
    </row>
    <row r="306" spans="1:17" hidden="1" x14ac:dyDescent="0.25">
      <c r="A306" t="s">
        <v>258</v>
      </c>
      <c r="B306" s="8">
        <f t="shared" si="28"/>
        <v>40</v>
      </c>
      <c r="C306" s="2">
        <v>1.0701159050180411</v>
      </c>
      <c r="D306">
        <f>VLOOKUP(A306,[1]Library_Genotypes_unfiltered_27!$A:$G,6,FALSE)</f>
        <v>77.489999999999995</v>
      </c>
      <c r="E306">
        <f>VLOOKUP(A306,[1]Library_Genotypes_unfiltered_27!$A:$G,7,FALSE)</f>
        <v>3.02</v>
      </c>
      <c r="F306" s="1" t="str">
        <f t="shared" si="29"/>
        <v>305</v>
      </c>
      <c r="G306" s="3">
        <v>42650</v>
      </c>
      <c r="H306" s="3" t="s">
        <v>1432</v>
      </c>
      <c r="I306" s="1">
        <v>128.5</v>
      </c>
      <c r="J306" s="3" t="str">
        <f t="shared" si="27"/>
        <v>Oct 07</v>
      </c>
      <c r="K306" s="1">
        <f t="shared" si="30"/>
        <v>4.8280320000000003</v>
      </c>
      <c r="L306" s="1" t="str">
        <f t="shared" si="31"/>
        <v>Oct 07 4.83</v>
      </c>
      <c r="M306" t="str">
        <f t="shared" si="32"/>
        <v>no</v>
      </c>
      <c r="N306" t="s">
        <v>1444</v>
      </c>
      <c r="O306" t="s">
        <v>1444</v>
      </c>
    </row>
    <row r="307" spans="1:17" hidden="1" x14ac:dyDescent="0.25">
      <c r="A307" t="s">
        <v>259</v>
      </c>
      <c r="B307" s="8">
        <f t="shared" si="28"/>
        <v>40</v>
      </c>
      <c r="C307" s="2">
        <v>15.40966903225979</v>
      </c>
      <c r="D307">
        <f>VLOOKUP(A307,[1]Library_Genotypes_unfiltered_27!$A:$G,6,FALSE)</f>
        <v>39.11</v>
      </c>
      <c r="E307">
        <f>VLOOKUP(A307,[1]Library_Genotypes_unfiltered_27!$A:$G,7,FALSE)</f>
        <v>6.67</v>
      </c>
      <c r="F307" s="1" t="str">
        <f t="shared" si="29"/>
        <v>306</v>
      </c>
      <c r="G307" s="3">
        <v>42650</v>
      </c>
      <c r="H307" s="3" t="s">
        <v>1432</v>
      </c>
      <c r="I307" s="1">
        <v>128.5</v>
      </c>
      <c r="J307" s="3" t="str">
        <f t="shared" si="27"/>
        <v>Oct 07</v>
      </c>
      <c r="K307" s="1">
        <f t="shared" si="30"/>
        <v>4.8280320000000003</v>
      </c>
      <c r="L307" s="1" t="str">
        <f t="shared" si="31"/>
        <v>Oct 07 4.83</v>
      </c>
      <c r="M307" t="str">
        <f t="shared" si="32"/>
        <v>no</v>
      </c>
      <c r="N307" t="s">
        <v>1444</v>
      </c>
      <c r="O307" t="str">
        <f>VLOOKUP(A307,'[3]Sample Master'!$B$6:$P$289,15,FALSE)</f>
        <v/>
      </c>
    </row>
    <row r="308" spans="1:17" hidden="1" x14ac:dyDescent="0.25">
      <c r="A308" t="s">
        <v>260</v>
      </c>
      <c r="B308" s="8">
        <f t="shared" si="28"/>
        <v>40</v>
      </c>
      <c r="C308" s="2">
        <v>3.4243708960577317</v>
      </c>
      <c r="D308">
        <f>VLOOKUP(A308,[1]Library_Genotypes_unfiltered_27!$A:$G,6,FALSE)</f>
        <v>65.31</v>
      </c>
      <c r="E308">
        <f>VLOOKUP(A308,[1]Library_Genotypes_unfiltered_27!$A:$G,7,FALSE)</f>
        <v>2</v>
      </c>
      <c r="F308" s="1" t="str">
        <f t="shared" si="29"/>
        <v>307</v>
      </c>
      <c r="G308" s="3">
        <v>42650</v>
      </c>
      <c r="H308" s="3" t="s">
        <v>1432</v>
      </c>
      <c r="I308" s="1">
        <v>128.5</v>
      </c>
      <c r="J308" s="3" t="str">
        <f t="shared" si="27"/>
        <v>Oct 07</v>
      </c>
      <c r="K308" s="1">
        <f t="shared" si="30"/>
        <v>4.8280320000000003</v>
      </c>
      <c r="L308" s="1" t="str">
        <f t="shared" si="31"/>
        <v>Oct 07 4.83</v>
      </c>
      <c r="M308" t="str">
        <f t="shared" si="32"/>
        <v>no</v>
      </c>
      <c r="O308" t="s">
        <v>1443</v>
      </c>
      <c r="Q308" t="s">
        <v>6</v>
      </c>
    </row>
    <row r="309" spans="1:17" hidden="1" x14ac:dyDescent="0.25">
      <c r="A309" t="s">
        <v>1345</v>
      </c>
      <c r="B309" s="8">
        <f t="shared" si="28"/>
        <v>40</v>
      </c>
      <c r="D309">
        <f>VLOOKUP(A309,[1]Library_Genotypes_unfiltered_27!$A:$G,6,FALSE)</f>
        <v>98.89</v>
      </c>
      <c r="E309">
        <f>VLOOKUP(A309,[1]Library_Genotypes_unfiltered_27!$A:$G,7,FALSE)</f>
        <v>0.99</v>
      </c>
      <c r="F309" s="1" t="str">
        <f t="shared" si="29"/>
        <v>308</v>
      </c>
      <c r="G309" s="3">
        <v>42650</v>
      </c>
      <c r="H309" s="3" t="s">
        <v>1431</v>
      </c>
      <c r="I309" s="1">
        <v>155.5</v>
      </c>
      <c r="J309" s="3" t="str">
        <f t="shared" si="27"/>
        <v>Oct 07</v>
      </c>
      <c r="K309" s="1">
        <f t="shared" si="30"/>
        <v>48.280320000000003</v>
      </c>
      <c r="L309" s="1" t="str">
        <f t="shared" si="31"/>
        <v>Oct 07 48.28</v>
      </c>
      <c r="M309" t="str">
        <f t="shared" si="32"/>
        <v>yes</v>
      </c>
      <c r="N309" t="s">
        <v>1444</v>
      </c>
      <c r="O309" t="str">
        <f>VLOOKUP(A309,'[2]genotype table (dups removed)'!$TS$3:$TV$419,4,FALSE)</f>
        <v>Heterozygous</v>
      </c>
      <c r="Q309" t="s">
        <v>5</v>
      </c>
    </row>
    <row r="310" spans="1:17" hidden="1" x14ac:dyDescent="0.25">
      <c r="A310" t="s">
        <v>1346</v>
      </c>
      <c r="B310" s="8">
        <f t="shared" si="28"/>
        <v>40</v>
      </c>
      <c r="D310">
        <f>VLOOKUP(A310,[1]Library_Genotypes_unfiltered_27!$A:$G,6,FALSE)</f>
        <v>69.739999999999995</v>
      </c>
      <c r="E310">
        <f>VLOOKUP(A310,[1]Library_Genotypes_unfiltered_27!$A:$G,7,FALSE)</f>
        <v>6.01</v>
      </c>
      <c r="F310" s="1" t="str">
        <f t="shared" si="29"/>
        <v>309</v>
      </c>
      <c r="G310" s="3">
        <v>42650</v>
      </c>
      <c r="H310" s="3" t="s">
        <v>1431</v>
      </c>
      <c r="I310" s="1">
        <v>155.5</v>
      </c>
      <c r="J310" s="3" t="str">
        <f t="shared" si="27"/>
        <v>Oct 07</v>
      </c>
      <c r="K310" s="1">
        <f t="shared" si="30"/>
        <v>48.280320000000003</v>
      </c>
      <c r="L310" s="1" t="str">
        <f t="shared" si="31"/>
        <v>Oct 07 48.28</v>
      </c>
      <c r="M310" t="str">
        <f t="shared" si="32"/>
        <v>no</v>
      </c>
      <c r="N310" t="s">
        <v>1444</v>
      </c>
      <c r="O310" t="str">
        <f>VLOOKUP(A310,'[3]Sample Master'!$B$6:$P$289,15,FALSE)</f>
        <v/>
      </c>
    </row>
    <row r="311" spans="1:17" hidden="1" x14ac:dyDescent="0.25">
      <c r="A311" t="s">
        <v>261</v>
      </c>
      <c r="B311" s="8">
        <f t="shared" si="28"/>
        <v>40</v>
      </c>
      <c r="C311" s="2">
        <v>15.40966903225979</v>
      </c>
      <c r="D311">
        <f>VLOOKUP(A311,[1]Library_Genotypes_unfiltered_27!$A:$G,6,FALSE)</f>
        <v>99.63</v>
      </c>
      <c r="E311">
        <f>VLOOKUP(A311,[1]Library_Genotypes_unfiltered_27!$A:$G,7,FALSE)</f>
        <v>0.2</v>
      </c>
      <c r="F311" s="1" t="str">
        <f t="shared" si="29"/>
        <v>310</v>
      </c>
      <c r="G311" s="3">
        <v>42650</v>
      </c>
      <c r="H311" s="3" t="s">
        <v>1431</v>
      </c>
      <c r="I311" s="1">
        <v>155.5</v>
      </c>
      <c r="J311" s="3" t="str">
        <f t="shared" si="27"/>
        <v>Oct 07</v>
      </c>
      <c r="K311" s="1">
        <f t="shared" si="30"/>
        <v>48.280320000000003</v>
      </c>
      <c r="L311" s="1" t="str">
        <f t="shared" si="31"/>
        <v>Oct 07 48.28</v>
      </c>
      <c r="M311" t="str">
        <f t="shared" si="32"/>
        <v>yes</v>
      </c>
      <c r="N311" t="s">
        <v>1443</v>
      </c>
      <c r="O311" t="str">
        <f>VLOOKUP(A311,'[2]genotype table (dups removed)'!$TS$3:$TV$419,4,FALSE)</f>
        <v>Homozygous Spring</v>
      </c>
      <c r="Q311" t="s">
        <v>6</v>
      </c>
    </row>
    <row r="312" spans="1:17" hidden="1" x14ac:dyDescent="0.25">
      <c r="A312" t="s">
        <v>262</v>
      </c>
      <c r="B312" s="8">
        <f t="shared" si="28"/>
        <v>40</v>
      </c>
      <c r="C312" s="2">
        <v>2.7823013530469072</v>
      </c>
      <c r="D312">
        <f>VLOOKUP(A312,[1]Library_Genotypes_unfiltered_27!$A:$G,6,FALSE)</f>
        <v>35.42</v>
      </c>
      <c r="E312">
        <f>VLOOKUP(A312,[1]Library_Genotypes_unfiltered_27!$A:$G,7,FALSE)</f>
        <v>3.02</v>
      </c>
      <c r="F312" s="1" t="str">
        <f t="shared" si="29"/>
        <v>311</v>
      </c>
      <c r="G312" s="3">
        <v>42650</v>
      </c>
      <c r="H312" s="3" t="s">
        <v>1431</v>
      </c>
      <c r="I312" s="1">
        <v>155.5</v>
      </c>
      <c r="J312" s="3" t="str">
        <f t="shared" si="27"/>
        <v>Oct 07</v>
      </c>
      <c r="K312" s="1">
        <f t="shared" si="30"/>
        <v>48.280320000000003</v>
      </c>
      <c r="L312" s="1" t="str">
        <f t="shared" si="31"/>
        <v>Oct 07 48.28</v>
      </c>
      <c r="M312" t="str">
        <f t="shared" si="32"/>
        <v>no</v>
      </c>
      <c r="N312" t="s">
        <v>1443</v>
      </c>
      <c r="O312" t="s">
        <v>1443</v>
      </c>
    </row>
    <row r="313" spans="1:17" hidden="1" x14ac:dyDescent="0.25">
      <c r="A313" t="s">
        <v>263</v>
      </c>
      <c r="B313" s="8">
        <f t="shared" si="28"/>
        <v>40</v>
      </c>
      <c r="C313" s="2">
        <v>5.4575911155920096</v>
      </c>
      <c r="D313">
        <f>VLOOKUP(A313,[1]Library_Genotypes_unfiltered_27!$A:$G,6,FALSE)</f>
        <v>99.26</v>
      </c>
      <c r="E313">
        <f>VLOOKUP(A313,[1]Library_Genotypes_unfiltered_27!$A:$G,7,FALSE)</f>
        <v>0.35</v>
      </c>
      <c r="F313" s="1" t="str">
        <f t="shared" si="29"/>
        <v>312</v>
      </c>
      <c r="G313" s="3">
        <v>42650</v>
      </c>
      <c r="H313" s="3" t="s">
        <v>1431</v>
      </c>
      <c r="I313" s="1">
        <v>155.5</v>
      </c>
      <c r="J313" s="3" t="str">
        <f t="shared" si="27"/>
        <v>Oct 07</v>
      </c>
      <c r="K313" s="1">
        <f t="shared" si="30"/>
        <v>48.280320000000003</v>
      </c>
      <c r="L313" s="1" t="str">
        <f t="shared" si="31"/>
        <v>Oct 07 48.28</v>
      </c>
      <c r="M313" t="str">
        <f t="shared" si="32"/>
        <v>yes</v>
      </c>
      <c r="N313" t="s">
        <v>1444</v>
      </c>
      <c r="O313" t="str">
        <f>VLOOKUP(A313,'[2]genotype table (dups removed)'!$TS$3:$TV$419,4,FALSE)</f>
        <v>Heterozygous</v>
      </c>
      <c r="Q313" t="s">
        <v>6</v>
      </c>
    </row>
    <row r="314" spans="1:17" hidden="1" x14ac:dyDescent="0.25">
      <c r="A314" t="s">
        <v>264</v>
      </c>
      <c r="B314" s="8">
        <f t="shared" si="28"/>
        <v>40</v>
      </c>
      <c r="C314" s="2">
        <v>4.6014983915775769</v>
      </c>
      <c r="D314">
        <f>VLOOKUP(A314,[1]Library_Genotypes_unfiltered_27!$A:$G,6,FALSE)</f>
        <v>91.14</v>
      </c>
      <c r="E314">
        <f>VLOOKUP(A314,[1]Library_Genotypes_unfiltered_27!$A:$G,7,FALSE)</f>
        <v>2.36</v>
      </c>
      <c r="F314" s="1" t="str">
        <f t="shared" si="29"/>
        <v>313</v>
      </c>
      <c r="G314" s="3">
        <v>42650</v>
      </c>
      <c r="H314" s="3" t="s">
        <v>1431</v>
      </c>
      <c r="I314" s="1">
        <v>155.5</v>
      </c>
      <c r="J314" s="3" t="str">
        <f t="shared" si="27"/>
        <v>Oct 07</v>
      </c>
      <c r="K314" s="1">
        <f t="shared" si="30"/>
        <v>48.280320000000003</v>
      </c>
      <c r="L314" s="1" t="str">
        <f t="shared" si="31"/>
        <v>Oct 07 48.28</v>
      </c>
      <c r="M314" t="str">
        <f t="shared" si="32"/>
        <v>yes</v>
      </c>
      <c r="N314" t="s">
        <v>1443</v>
      </c>
      <c r="O314" t="str">
        <f>VLOOKUP(A314,'[2]genotype table (dups removed)'!$TS$3:$TV$419,4,FALSE)</f>
        <v>Homozygous Spring</v>
      </c>
      <c r="Q314" t="s">
        <v>5</v>
      </c>
    </row>
    <row r="315" spans="1:17" hidden="1" x14ac:dyDescent="0.25">
      <c r="A315" t="s">
        <v>1347</v>
      </c>
      <c r="B315" s="8">
        <f t="shared" si="28"/>
        <v>41</v>
      </c>
      <c r="D315">
        <f>VLOOKUP(A315,[1]Library_Genotypes_unfiltered_27!$A:$G,6,FALSE)</f>
        <v>98.89</v>
      </c>
      <c r="E315">
        <f>VLOOKUP(A315,[1]Library_Genotypes_unfiltered_27!$A:$G,7,FALSE)</f>
        <v>0.99</v>
      </c>
      <c r="F315" s="1" t="str">
        <f t="shared" si="29"/>
        <v>314</v>
      </c>
      <c r="G315" s="3">
        <v>42653</v>
      </c>
      <c r="H315" s="3" t="s">
        <v>1435</v>
      </c>
      <c r="I315" s="1">
        <v>156.25</v>
      </c>
      <c r="J315" s="3" t="str">
        <f t="shared" si="27"/>
        <v>Oct 10</v>
      </c>
      <c r="K315" s="1">
        <f t="shared" si="30"/>
        <v>49.487328000000005</v>
      </c>
      <c r="L315" s="1" t="str">
        <f t="shared" si="31"/>
        <v>Oct 10 49.49</v>
      </c>
      <c r="M315" t="str">
        <f t="shared" si="32"/>
        <v>yes</v>
      </c>
      <c r="N315" t="s">
        <v>1443</v>
      </c>
      <c r="O315" t="str">
        <f>VLOOKUP(A315,'[2]genotype table (dups removed)'!$TS$3:$TV$419,4,FALSE)</f>
        <v>Homozygous Spring</v>
      </c>
      <c r="Q315" t="s">
        <v>6</v>
      </c>
    </row>
    <row r="316" spans="1:17" hidden="1" x14ac:dyDescent="0.25">
      <c r="A316" t="s">
        <v>1356</v>
      </c>
      <c r="B316" s="8">
        <f t="shared" si="28"/>
        <v>41</v>
      </c>
      <c r="D316">
        <f>VLOOKUP(A316,[1]Library_Genotypes_unfiltered_27!$A:$G,6,FALSE)</f>
        <v>99.26</v>
      </c>
      <c r="E316">
        <f>VLOOKUP(A316,[1]Library_Genotypes_unfiltered_27!$A:$G,7,FALSE)</f>
        <v>0.75</v>
      </c>
      <c r="F316" s="1" t="str">
        <f t="shared" si="29"/>
        <v>315</v>
      </c>
      <c r="G316" s="3">
        <v>42653</v>
      </c>
      <c r="H316" s="3" t="s">
        <v>1435</v>
      </c>
      <c r="I316" s="1">
        <v>156.25</v>
      </c>
      <c r="J316" s="3" t="str">
        <f t="shared" si="27"/>
        <v>Oct 10</v>
      </c>
      <c r="K316" s="1">
        <f t="shared" si="30"/>
        <v>49.487328000000005</v>
      </c>
      <c r="L316" s="1" t="str">
        <f t="shared" si="31"/>
        <v>Oct 10 49.49</v>
      </c>
      <c r="M316" t="str">
        <f t="shared" si="32"/>
        <v>yes</v>
      </c>
      <c r="N316" t="s">
        <v>1444</v>
      </c>
      <c r="O316" t="str">
        <f>VLOOKUP(A316,'[2]genotype table (dups removed)'!$TS$3:$TV$419,4,FALSE)</f>
        <v>Heterozygous</v>
      </c>
      <c r="Q316" t="s">
        <v>5</v>
      </c>
    </row>
    <row r="317" spans="1:17" hidden="1" x14ac:dyDescent="0.25">
      <c r="A317" t="s">
        <v>265</v>
      </c>
      <c r="B317" s="8">
        <f t="shared" si="28"/>
        <v>41</v>
      </c>
      <c r="C317" s="2">
        <v>3.531382486559536</v>
      </c>
      <c r="D317">
        <f>VLOOKUP(A317,[1]Library_Genotypes_unfiltered_27!$A:$G,6,FALSE)</f>
        <v>98.89</v>
      </c>
      <c r="E317">
        <f>VLOOKUP(A317,[1]Library_Genotypes_unfiltered_27!$A:$G,7,FALSE)</f>
        <v>0.69</v>
      </c>
      <c r="F317" s="1" t="str">
        <f t="shared" si="29"/>
        <v>316</v>
      </c>
      <c r="G317" s="3">
        <v>42653</v>
      </c>
      <c r="H317" s="3" t="s">
        <v>1435</v>
      </c>
      <c r="I317" s="1">
        <v>156.25</v>
      </c>
      <c r="J317" s="3" t="str">
        <f t="shared" si="27"/>
        <v>Oct 10</v>
      </c>
      <c r="K317" s="1">
        <f t="shared" si="30"/>
        <v>49.487328000000005</v>
      </c>
      <c r="L317" s="1" t="str">
        <f t="shared" si="31"/>
        <v>Oct 10 49.49</v>
      </c>
      <c r="M317" t="str">
        <f t="shared" si="32"/>
        <v>yes</v>
      </c>
      <c r="N317" t="s">
        <v>1444</v>
      </c>
      <c r="O317" t="str">
        <f>VLOOKUP(A317,'[2]genotype table (dups removed)'!$TS$3:$TV$419,4,FALSE)</f>
        <v>Heterozygous</v>
      </c>
      <c r="Q317" t="s">
        <v>6</v>
      </c>
    </row>
    <row r="318" spans="1:17" hidden="1" x14ac:dyDescent="0.25">
      <c r="A318" t="s">
        <v>266</v>
      </c>
      <c r="B318" s="8">
        <f t="shared" si="28"/>
        <v>41</v>
      </c>
      <c r="C318" s="2">
        <v>0.32103477150541232</v>
      </c>
      <c r="D318">
        <f>VLOOKUP(A318,[1]Library_Genotypes_unfiltered_27!$A:$G,6,FALSE)</f>
        <v>14.39</v>
      </c>
      <c r="E318">
        <f>VLOOKUP(A318,[1]Library_Genotypes_unfiltered_27!$A:$G,7,FALSE)</f>
        <v>1.69</v>
      </c>
      <c r="F318" s="1" t="str">
        <f t="shared" si="29"/>
        <v>317</v>
      </c>
      <c r="G318" s="3">
        <v>42653</v>
      </c>
      <c r="H318" s="3" t="s">
        <v>1435</v>
      </c>
      <c r="I318" s="1">
        <v>156.25</v>
      </c>
      <c r="J318" s="3" t="str">
        <f t="shared" si="27"/>
        <v>Oct 10</v>
      </c>
      <c r="K318" s="1">
        <f t="shared" si="30"/>
        <v>49.487328000000005</v>
      </c>
      <c r="L318" s="1" t="str">
        <f t="shared" si="31"/>
        <v>Oct 10 49.49</v>
      </c>
      <c r="M318" t="str">
        <f t="shared" si="32"/>
        <v>no</v>
      </c>
      <c r="N318" t="s">
        <v>1444</v>
      </c>
      <c r="O318" t="s">
        <v>1444</v>
      </c>
    </row>
    <row r="319" spans="1:17" hidden="1" x14ac:dyDescent="0.25">
      <c r="A319" t="s">
        <v>267</v>
      </c>
      <c r="B319" s="8">
        <f t="shared" si="28"/>
        <v>41</v>
      </c>
      <c r="C319" s="2">
        <v>3.9594288485667519</v>
      </c>
      <c r="D319">
        <f>VLOOKUP(A319,[1]Library_Genotypes_unfiltered_27!$A:$G,6,FALSE)</f>
        <v>0</v>
      </c>
      <c r="E319">
        <f>VLOOKUP(A319,[1]Library_Genotypes_unfiltered_27!$A:$G,7,FALSE)</f>
        <v>0</v>
      </c>
      <c r="F319" s="1" t="str">
        <f t="shared" si="29"/>
        <v>318</v>
      </c>
      <c r="G319" s="3">
        <v>42653</v>
      </c>
      <c r="H319" s="3" t="s">
        <v>1435</v>
      </c>
      <c r="I319" s="1">
        <v>156.25</v>
      </c>
      <c r="J319" s="3" t="str">
        <f t="shared" si="27"/>
        <v>Oct 10</v>
      </c>
      <c r="K319" s="1">
        <f t="shared" si="30"/>
        <v>49.487328000000005</v>
      </c>
      <c r="L319" s="1" t="str">
        <f t="shared" si="31"/>
        <v>Oct 10 49.49</v>
      </c>
      <c r="M319" t="str">
        <f t="shared" si="32"/>
        <v>no</v>
      </c>
      <c r="N319" t="s">
        <v>1443</v>
      </c>
      <c r="O319" t="s">
        <v>1443</v>
      </c>
    </row>
    <row r="320" spans="1:17" hidden="1" x14ac:dyDescent="0.25">
      <c r="A320" t="s">
        <v>268</v>
      </c>
      <c r="B320" s="8">
        <f t="shared" si="28"/>
        <v>41</v>
      </c>
      <c r="C320" s="2">
        <v>0.53505795250902055</v>
      </c>
      <c r="D320">
        <f>VLOOKUP(A320,[1]Library_Genotypes_unfiltered_27!$A:$G,6,FALSE)</f>
        <v>0.37</v>
      </c>
      <c r="E320">
        <f>VLOOKUP(A320,[1]Library_Genotypes_unfiltered_27!$A:$G,7,FALSE)</f>
        <v>0</v>
      </c>
      <c r="F320" s="1" t="str">
        <f t="shared" si="29"/>
        <v>319</v>
      </c>
      <c r="G320" s="3">
        <v>42653</v>
      </c>
      <c r="H320" s="3" t="s">
        <v>1435</v>
      </c>
      <c r="I320" s="1">
        <v>156.25</v>
      </c>
      <c r="J320" s="3" t="str">
        <f t="shared" si="27"/>
        <v>Oct 10</v>
      </c>
      <c r="K320" s="1">
        <f t="shared" si="30"/>
        <v>49.487328000000005</v>
      </c>
      <c r="L320" s="1" t="str">
        <f t="shared" si="31"/>
        <v>Oct 10 49.49</v>
      </c>
      <c r="M320" t="str">
        <f t="shared" si="32"/>
        <v>no</v>
      </c>
      <c r="O320" t="s">
        <v>1442</v>
      </c>
    </row>
    <row r="321" spans="1:17" hidden="1" x14ac:dyDescent="0.25">
      <c r="A321" t="s">
        <v>269</v>
      </c>
      <c r="B321" s="8">
        <f t="shared" si="28"/>
        <v>41</v>
      </c>
      <c r="C321" s="2">
        <v>7.5978229256280914</v>
      </c>
      <c r="D321">
        <f>VLOOKUP(A321,[1]Library_Genotypes_unfiltered_27!$A:$G,6,FALSE)</f>
        <v>98.52</v>
      </c>
      <c r="E321">
        <f>VLOOKUP(A321,[1]Library_Genotypes_unfiltered_27!$A:$G,7,FALSE)</f>
        <v>0.62</v>
      </c>
      <c r="F321" s="1" t="str">
        <f t="shared" si="29"/>
        <v>320</v>
      </c>
      <c r="G321" s="3">
        <v>42653</v>
      </c>
      <c r="H321" s="3" t="s">
        <v>1435</v>
      </c>
      <c r="I321" s="1">
        <v>156.25</v>
      </c>
      <c r="J321" s="3" t="str">
        <f t="shared" si="27"/>
        <v>Oct 10</v>
      </c>
      <c r="K321" s="1">
        <f t="shared" si="30"/>
        <v>49.487328000000005</v>
      </c>
      <c r="L321" s="1" t="str">
        <f t="shared" si="31"/>
        <v>Oct 10 49.49</v>
      </c>
      <c r="M321" t="str">
        <f t="shared" si="32"/>
        <v>yes</v>
      </c>
      <c r="N321" t="s">
        <v>1444</v>
      </c>
      <c r="O321" t="str">
        <f>VLOOKUP(A321,'[2]genotype table (dups removed)'!$TS$3:$TV$419,4,FALSE)</f>
        <v>Heterozygous</v>
      </c>
      <c r="Q321" t="s">
        <v>6</v>
      </c>
    </row>
    <row r="322" spans="1:17" hidden="1" x14ac:dyDescent="0.25">
      <c r="A322" t="s">
        <v>270</v>
      </c>
      <c r="B322" s="8">
        <f t="shared" si="28"/>
        <v>41</v>
      </c>
      <c r="C322" s="2">
        <v>10.059089507169586</v>
      </c>
      <c r="D322">
        <f>VLOOKUP(A322,[1]Library_Genotypes_unfiltered_27!$A:$G,6,FALSE)</f>
        <v>99.26</v>
      </c>
      <c r="E322">
        <f>VLOOKUP(A322,[1]Library_Genotypes_unfiltered_27!$A:$G,7,FALSE)</f>
        <v>0.27</v>
      </c>
      <c r="F322" s="1" t="str">
        <f t="shared" si="29"/>
        <v>321</v>
      </c>
      <c r="G322" s="3">
        <v>42653</v>
      </c>
      <c r="H322" s="3" t="s">
        <v>1435</v>
      </c>
      <c r="I322" s="1">
        <v>156.25</v>
      </c>
      <c r="J322" s="3" t="str">
        <f t="shared" ref="J322:J385" si="33">CONCATENATE(TEXT(G322,"MMM")," ",TEXT(G322,"DD"))</f>
        <v>Oct 10</v>
      </c>
      <c r="K322" s="1">
        <f t="shared" si="30"/>
        <v>49.487328000000005</v>
      </c>
      <c r="L322" s="1" t="str">
        <f t="shared" si="31"/>
        <v>Oct 10 49.49</v>
      </c>
      <c r="M322" t="str">
        <f t="shared" si="32"/>
        <v>yes</v>
      </c>
      <c r="N322" t="s">
        <v>1444</v>
      </c>
      <c r="O322" t="str">
        <f>VLOOKUP(A322,'[2]genotype table (dups removed)'!$TS$3:$TV$419,4,FALSE)</f>
        <v>Heterozygous</v>
      </c>
      <c r="Q322" t="s">
        <v>6</v>
      </c>
    </row>
    <row r="323" spans="1:17" hidden="1" x14ac:dyDescent="0.25">
      <c r="A323" t="s">
        <v>271</v>
      </c>
      <c r="B323" s="8">
        <f t="shared" ref="B323:B386" si="34">INT(((G323-DATE(YEAR(G323),1,1))-1)/7)+1</f>
        <v>41</v>
      </c>
      <c r="C323" s="2">
        <v>5.0295447535847932</v>
      </c>
      <c r="D323">
        <f>VLOOKUP(A323,[1]Library_Genotypes_unfiltered_27!$A:$G,6,FALSE)</f>
        <v>62.36</v>
      </c>
      <c r="E323">
        <f>VLOOKUP(A323,[1]Library_Genotypes_unfiltered_27!$A:$G,7,FALSE)</f>
        <v>3.46</v>
      </c>
      <c r="F323" s="1" t="str">
        <f t="shared" ref="F323:F386" si="35">RIGHT(A323,3)</f>
        <v>322</v>
      </c>
      <c r="G323" s="3">
        <v>42653</v>
      </c>
      <c r="H323" s="3" t="s">
        <v>1435</v>
      </c>
      <c r="I323" s="1">
        <v>156.25</v>
      </c>
      <c r="J323" s="3" t="str">
        <f t="shared" si="33"/>
        <v>Oct 10</v>
      </c>
      <c r="K323" s="1">
        <f t="shared" ref="K323:K386" si="36">CONVERT(I323-125.5,"mi","km")</f>
        <v>49.487328000000005</v>
      </c>
      <c r="L323" s="1" t="str">
        <f t="shared" ref="L323:L386" si="37">CONCATENATE(J323," ",ROUND(K323,2))</f>
        <v>Oct 10 49.49</v>
      </c>
      <c r="M323" t="str">
        <f t="shared" si="32"/>
        <v>no</v>
      </c>
      <c r="N323" t="s">
        <v>1443</v>
      </c>
      <c r="O323" t="s">
        <v>1443</v>
      </c>
    </row>
    <row r="324" spans="1:17" hidden="1" x14ac:dyDescent="0.25">
      <c r="A324" t="s">
        <v>1357</v>
      </c>
      <c r="B324" s="8">
        <f t="shared" si="34"/>
        <v>41</v>
      </c>
      <c r="D324">
        <f>VLOOKUP(A324,[1]Library_Genotypes_unfiltered_27!$A:$G,6,FALSE)</f>
        <v>99.63</v>
      </c>
      <c r="E324">
        <f>VLOOKUP(A324,[1]Library_Genotypes_unfiltered_27!$A:$G,7,FALSE)</f>
        <v>1.02</v>
      </c>
      <c r="F324" s="1" t="str">
        <f t="shared" si="35"/>
        <v>323</v>
      </c>
      <c r="G324" s="3">
        <v>42653</v>
      </c>
      <c r="H324" s="3" t="s">
        <v>1424</v>
      </c>
      <c r="I324" s="1">
        <v>154</v>
      </c>
      <c r="J324" s="3" t="str">
        <f t="shared" si="33"/>
        <v>Oct 10</v>
      </c>
      <c r="K324" s="1">
        <f t="shared" si="36"/>
        <v>45.866304</v>
      </c>
      <c r="L324" s="1" t="str">
        <f t="shared" si="37"/>
        <v>Oct 10 45.87</v>
      </c>
      <c r="M324" t="str">
        <f t="shared" si="32"/>
        <v>yes</v>
      </c>
      <c r="N324" t="s">
        <v>1444</v>
      </c>
      <c r="O324" t="str">
        <f>VLOOKUP(A324,'[2]genotype table (dups removed)'!$TS$3:$TV$419,4,FALSE)</f>
        <v>Heterozygous</v>
      </c>
      <c r="Q324" t="s">
        <v>6</v>
      </c>
    </row>
    <row r="325" spans="1:17" hidden="1" x14ac:dyDescent="0.25">
      <c r="A325" t="s">
        <v>1358</v>
      </c>
      <c r="B325" s="8">
        <f t="shared" si="34"/>
        <v>41</v>
      </c>
      <c r="D325">
        <f>VLOOKUP(A325,[1]Library_Genotypes_unfiltered_27!$A:$G,6,FALSE)</f>
        <v>89.67</v>
      </c>
      <c r="E325">
        <f>VLOOKUP(A325,[1]Library_Genotypes_unfiltered_27!$A:$G,7,FALSE)</f>
        <v>1.87</v>
      </c>
      <c r="F325" s="1" t="str">
        <f t="shared" si="35"/>
        <v>324</v>
      </c>
      <c r="G325" s="3">
        <v>42653</v>
      </c>
      <c r="H325" s="3" t="s">
        <v>1424</v>
      </c>
      <c r="I325" s="1">
        <v>154</v>
      </c>
      <c r="J325" s="3" t="str">
        <f t="shared" si="33"/>
        <v>Oct 10</v>
      </c>
      <c r="K325" s="1">
        <f t="shared" si="36"/>
        <v>45.866304</v>
      </c>
      <c r="L325" s="1" t="str">
        <f t="shared" si="37"/>
        <v>Oct 10 45.87</v>
      </c>
      <c r="M325" t="str">
        <f t="shared" si="32"/>
        <v>no</v>
      </c>
      <c r="N325" t="s">
        <v>1443</v>
      </c>
      <c r="Q325" t="s">
        <v>5</v>
      </c>
    </row>
    <row r="326" spans="1:17" hidden="1" x14ac:dyDescent="0.25">
      <c r="A326" t="s">
        <v>272</v>
      </c>
      <c r="B326" s="8">
        <f t="shared" si="34"/>
        <v>41</v>
      </c>
      <c r="C326" s="2">
        <v>7.3837997446244836</v>
      </c>
      <c r="D326">
        <f>VLOOKUP(A326,[1]Library_Genotypes_unfiltered_27!$A:$G,6,FALSE)</f>
        <v>99.63</v>
      </c>
      <c r="E326">
        <f>VLOOKUP(A326,[1]Library_Genotypes_unfiltered_27!$A:$G,7,FALSE)</f>
        <v>1.06</v>
      </c>
      <c r="F326" s="1" t="str">
        <f t="shared" si="35"/>
        <v>325</v>
      </c>
      <c r="G326" s="3">
        <v>42653</v>
      </c>
      <c r="H326" s="3" t="s">
        <v>1424</v>
      </c>
      <c r="I326" s="1">
        <v>154</v>
      </c>
      <c r="J326" s="3" t="str">
        <f t="shared" si="33"/>
        <v>Oct 10</v>
      </c>
      <c r="K326" s="1">
        <f t="shared" si="36"/>
        <v>45.866304</v>
      </c>
      <c r="L326" s="1" t="str">
        <f t="shared" si="37"/>
        <v>Oct 10 45.87</v>
      </c>
      <c r="M326" t="str">
        <f t="shared" si="32"/>
        <v>yes</v>
      </c>
      <c r="N326" t="s">
        <v>1443</v>
      </c>
      <c r="O326" t="str">
        <f>VLOOKUP(A326,'[2]genotype table (dups removed)'!$TS$3:$TV$419,4,FALSE)</f>
        <v>Homozygous Spring</v>
      </c>
      <c r="Q326" t="s">
        <v>6</v>
      </c>
    </row>
    <row r="327" spans="1:17" hidden="1" x14ac:dyDescent="0.25">
      <c r="A327" t="s">
        <v>273</v>
      </c>
      <c r="B327" s="8">
        <f t="shared" si="34"/>
        <v>41</v>
      </c>
      <c r="C327" s="2">
        <v>18.941051518819325</v>
      </c>
      <c r="D327">
        <f>VLOOKUP(A327,[1]Library_Genotypes_unfiltered_27!$A:$G,6,FALSE)</f>
        <v>99.63</v>
      </c>
      <c r="E327">
        <f>VLOOKUP(A327,[1]Library_Genotypes_unfiltered_27!$A:$G,7,FALSE)</f>
        <v>0.32</v>
      </c>
      <c r="F327" s="1" t="str">
        <f t="shared" si="35"/>
        <v>326</v>
      </c>
      <c r="G327" s="3">
        <v>42653</v>
      </c>
      <c r="H327" s="3" t="s">
        <v>1424</v>
      </c>
      <c r="I327" s="1">
        <v>154</v>
      </c>
      <c r="J327" s="3" t="str">
        <f t="shared" si="33"/>
        <v>Oct 10</v>
      </c>
      <c r="K327" s="1">
        <f t="shared" si="36"/>
        <v>45.866304</v>
      </c>
      <c r="L327" s="1" t="str">
        <f t="shared" si="37"/>
        <v>Oct 10 45.87</v>
      </c>
      <c r="M327" t="str">
        <f t="shared" si="32"/>
        <v>yes</v>
      </c>
      <c r="N327" t="s">
        <v>1444</v>
      </c>
      <c r="O327" t="str">
        <f>VLOOKUP(A327,'[2]genotype table (dups removed)'!$TS$3:$TV$419,4,FALSE)</f>
        <v>Heterozygous</v>
      </c>
      <c r="Q327" t="s">
        <v>5</v>
      </c>
    </row>
    <row r="328" spans="1:17" hidden="1" x14ac:dyDescent="0.25">
      <c r="A328" t="s">
        <v>274</v>
      </c>
      <c r="B328" s="8">
        <f t="shared" si="34"/>
        <v>41</v>
      </c>
      <c r="C328" s="2">
        <v>3.531382486559536</v>
      </c>
      <c r="D328">
        <f>VLOOKUP(A328,[1]Library_Genotypes_unfiltered_27!$A:$G,6,FALSE)</f>
        <v>31.37</v>
      </c>
      <c r="E328">
        <f>VLOOKUP(A328,[1]Library_Genotypes_unfiltered_27!$A:$G,7,FALSE)</f>
        <v>3.63</v>
      </c>
      <c r="F328" s="1" t="str">
        <f t="shared" si="35"/>
        <v>327</v>
      </c>
      <c r="G328" s="3">
        <v>42653</v>
      </c>
      <c r="H328" s="3" t="s">
        <v>1424</v>
      </c>
      <c r="I328" s="1">
        <v>154</v>
      </c>
      <c r="J328" s="3" t="str">
        <f t="shared" si="33"/>
        <v>Oct 10</v>
      </c>
      <c r="K328" s="1">
        <f t="shared" si="36"/>
        <v>45.866304</v>
      </c>
      <c r="L328" s="1" t="str">
        <f t="shared" si="37"/>
        <v>Oct 10 45.87</v>
      </c>
      <c r="M328" t="str">
        <f t="shared" si="32"/>
        <v>no</v>
      </c>
      <c r="N328" t="s">
        <v>1442</v>
      </c>
      <c r="O328" t="str">
        <f>VLOOKUP(A328,'[3]Sample Master'!$B$6:$P$289,15,FALSE)</f>
        <v/>
      </c>
    </row>
    <row r="329" spans="1:17" hidden="1" x14ac:dyDescent="0.25">
      <c r="A329" t="s">
        <v>275</v>
      </c>
      <c r="B329" s="8">
        <f t="shared" si="34"/>
        <v>41</v>
      </c>
      <c r="C329" s="2">
        <v>0.53505795250902055</v>
      </c>
      <c r="D329">
        <f>VLOOKUP(A329,[1]Library_Genotypes_unfiltered_27!$A:$G,6,FALSE)</f>
        <v>84.87</v>
      </c>
      <c r="E329">
        <f>VLOOKUP(A329,[1]Library_Genotypes_unfiltered_27!$A:$G,7,FALSE)</f>
        <v>3.84</v>
      </c>
      <c r="F329" s="1" t="str">
        <f t="shared" si="35"/>
        <v>328</v>
      </c>
      <c r="G329" s="3">
        <v>42653</v>
      </c>
      <c r="H329" s="3" t="s">
        <v>1424</v>
      </c>
      <c r="I329" s="1">
        <v>154</v>
      </c>
      <c r="J329" s="3" t="str">
        <f t="shared" si="33"/>
        <v>Oct 10</v>
      </c>
      <c r="K329" s="1">
        <f t="shared" si="36"/>
        <v>45.866304</v>
      </c>
      <c r="L329" s="1" t="str">
        <f t="shared" si="37"/>
        <v>Oct 10 45.87</v>
      </c>
      <c r="M329" t="str">
        <f t="shared" si="32"/>
        <v>no</v>
      </c>
      <c r="N329" t="s">
        <v>1443</v>
      </c>
      <c r="O329" t="s">
        <v>1443</v>
      </c>
    </row>
    <row r="330" spans="1:17" hidden="1" x14ac:dyDescent="0.25">
      <c r="A330" t="s">
        <v>276</v>
      </c>
      <c r="B330" s="8">
        <f t="shared" si="34"/>
        <v>41</v>
      </c>
      <c r="C330" s="2">
        <v>20.546225376346388</v>
      </c>
      <c r="D330">
        <f>VLOOKUP(A330,[1]Library_Genotypes_unfiltered_27!$A:$G,6,FALSE)</f>
        <v>99.26</v>
      </c>
      <c r="E330">
        <f>VLOOKUP(A330,[1]Library_Genotypes_unfiltered_27!$A:$G,7,FALSE)</f>
        <v>0.25</v>
      </c>
      <c r="F330" s="1" t="str">
        <f t="shared" si="35"/>
        <v>329</v>
      </c>
      <c r="G330" s="3">
        <v>42653</v>
      </c>
      <c r="H330" s="3" t="s">
        <v>1424</v>
      </c>
      <c r="I330" s="1">
        <v>154</v>
      </c>
      <c r="J330" s="3" t="str">
        <f t="shared" si="33"/>
        <v>Oct 10</v>
      </c>
      <c r="K330" s="1">
        <f t="shared" si="36"/>
        <v>45.866304</v>
      </c>
      <c r="L330" s="1" t="str">
        <f t="shared" si="37"/>
        <v>Oct 10 45.87</v>
      </c>
      <c r="M330" t="str">
        <f t="shared" si="32"/>
        <v>yes</v>
      </c>
      <c r="N330" t="s">
        <v>1443</v>
      </c>
      <c r="O330" t="str">
        <f>VLOOKUP(A330,'[2]genotype table (dups removed)'!$TS$3:$TV$419,4,FALSE)</f>
        <v>Homozygous Spring</v>
      </c>
      <c r="Q330" t="s">
        <v>6</v>
      </c>
    </row>
    <row r="331" spans="1:17" hidden="1" x14ac:dyDescent="0.25">
      <c r="A331" t="s">
        <v>277</v>
      </c>
      <c r="B331" s="8">
        <f t="shared" si="34"/>
        <v>41</v>
      </c>
      <c r="C331" s="2">
        <v>7.5978229256280914</v>
      </c>
      <c r="D331">
        <f>VLOOKUP(A331,[1]Library_Genotypes_unfiltered_27!$A:$G,6,FALSE)</f>
        <v>89.67</v>
      </c>
      <c r="E331">
        <f>VLOOKUP(A331,[1]Library_Genotypes_unfiltered_27!$A:$G,7,FALSE)</f>
        <v>1.1299999999999999</v>
      </c>
      <c r="F331" s="1" t="str">
        <f t="shared" si="35"/>
        <v>330</v>
      </c>
      <c r="G331" s="3">
        <v>42653</v>
      </c>
      <c r="H331" s="3" t="s">
        <v>1424</v>
      </c>
      <c r="I331" s="1">
        <v>154</v>
      </c>
      <c r="J331" s="3" t="str">
        <f t="shared" si="33"/>
        <v>Oct 10</v>
      </c>
      <c r="K331" s="1">
        <f t="shared" si="36"/>
        <v>45.866304</v>
      </c>
      <c r="L331" s="1" t="str">
        <f t="shared" si="37"/>
        <v>Oct 10 45.87</v>
      </c>
      <c r="M331" t="str">
        <f t="shared" si="32"/>
        <v>no</v>
      </c>
      <c r="N331" t="s">
        <v>1442</v>
      </c>
      <c r="O331" t="s">
        <v>1442</v>
      </c>
      <c r="Q331" t="s">
        <v>5</v>
      </c>
    </row>
    <row r="332" spans="1:17" hidden="1" x14ac:dyDescent="0.25">
      <c r="A332" t="s">
        <v>278</v>
      </c>
      <c r="B332" s="8">
        <f t="shared" si="34"/>
        <v>41</v>
      </c>
      <c r="C332" s="2">
        <v>5.3505795250902057</v>
      </c>
      <c r="D332">
        <f>VLOOKUP(A332,[1]Library_Genotypes_unfiltered_27!$A:$G,6,FALSE)</f>
        <v>84.5</v>
      </c>
      <c r="E332">
        <f>VLOOKUP(A332,[1]Library_Genotypes_unfiltered_27!$A:$G,7,FALSE)</f>
        <v>3.83</v>
      </c>
      <c r="F332" s="1" t="str">
        <f t="shared" si="35"/>
        <v>331</v>
      </c>
      <c r="G332" s="3">
        <v>42653</v>
      </c>
      <c r="H332" s="3" t="s">
        <v>1424</v>
      </c>
      <c r="I332" s="1">
        <v>154</v>
      </c>
      <c r="J332" s="3" t="str">
        <f t="shared" si="33"/>
        <v>Oct 10</v>
      </c>
      <c r="K332" s="1">
        <f t="shared" si="36"/>
        <v>45.866304</v>
      </c>
      <c r="L332" s="1" t="str">
        <f t="shared" si="37"/>
        <v>Oct 10 45.87</v>
      </c>
      <c r="M332" t="str">
        <f t="shared" si="32"/>
        <v>no</v>
      </c>
      <c r="N332" t="s">
        <v>1443</v>
      </c>
      <c r="O332" t="str">
        <f>VLOOKUP(A332,'[3]Sample Master'!$B$6:$P$289,15,FALSE)</f>
        <v/>
      </c>
    </row>
    <row r="333" spans="1:17" hidden="1" x14ac:dyDescent="0.25">
      <c r="A333" t="s">
        <v>279</v>
      </c>
      <c r="B333" s="8">
        <f t="shared" si="34"/>
        <v>41</v>
      </c>
      <c r="C333" s="2">
        <v>2.3542549910396899</v>
      </c>
      <c r="D333">
        <f>VLOOKUP(A333,[1]Library_Genotypes_unfiltered_27!$A:$G,6,FALSE)</f>
        <v>72.69</v>
      </c>
      <c r="E333">
        <f>VLOOKUP(A333,[1]Library_Genotypes_unfiltered_27!$A:$G,7,FALSE)</f>
        <v>1.83</v>
      </c>
      <c r="F333" s="1" t="str">
        <f t="shared" si="35"/>
        <v>332</v>
      </c>
      <c r="G333" s="3">
        <v>42653</v>
      </c>
      <c r="H333" s="3" t="s">
        <v>1424</v>
      </c>
      <c r="I333" s="1">
        <v>154</v>
      </c>
      <c r="J333" s="3" t="str">
        <f t="shared" si="33"/>
        <v>Oct 10</v>
      </c>
      <c r="K333" s="1">
        <f t="shared" si="36"/>
        <v>45.866304</v>
      </c>
      <c r="L333" s="1" t="str">
        <f t="shared" si="37"/>
        <v>Oct 10 45.87</v>
      </c>
      <c r="M333" t="str">
        <f t="shared" si="32"/>
        <v>no</v>
      </c>
      <c r="N333" t="s">
        <v>1444</v>
      </c>
      <c r="Q333" t="s">
        <v>5</v>
      </c>
    </row>
    <row r="334" spans="1:17" hidden="1" x14ac:dyDescent="0.25">
      <c r="A334" t="s">
        <v>280</v>
      </c>
      <c r="B334" s="8">
        <f t="shared" si="34"/>
        <v>41</v>
      </c>
      <c r="C334" s="2">
        <v>2.0332202195342779</v>
      </c>
      <c r="D334">
        <f>VLOOKUP(A334,[1]Library_Genotypes_unfiltered_27!$A:$G,6,FALSE)</f>
        <v>38.380000000000003</v>
      </c>
      <c r="E334">
        <f>VLOOKUP(A334,[1]Library_Genotypes_unfiltered_27!$A:$G,7,FALSE)</f>
        <v>2.37</v>
      </c>
      <c r="F334" s="1" t="str">
        <f t="shared" si="35"/>
        <v>333</v>
      </c>
      <c r="G334" s="3">
        <v>42653</v>
      </c>
      <c r="H334" s="3" t="s">
        <v>1424</v>
      </c>
      <c r="I334" s="1">
        <v>154</v>
      </c>
      <c r="J334" s="3" t="str">
        <f t="shared" si="33"/>
        <v>Oct 10</v>
      </c>
      <c r="K334" s="1">
        <f t="shared" si="36"/>
        <v>45.866304</v>
      </c>
      <c r="L334" s="1" t="str">
        <f t="shared" si="37"/>
        <v>Oct 10 45.87</v>
      </c>
      <c r="M334" t="str">
        <f t="shared" si="32"/>
        <v>no</v>
      </c>
      <c r="N334" t="s">
        <v>1444</v>
      </c>
      <c r="O334" t="s">
        <v>1444</v>
      </c>
      <c r="Q334" t="s">
        <v>5</v>
      </c>
    </row>
    <row r="335" spans="1:17" hidden="1" x14ac:dyDescent="0.25">
      <c r="A335" t="s">
        <v>281</v>
      </c>
      <c r="B335" s="8">
        <f t="shared" si="34"/>
        <v>41</v>
      </c>
      <c r="C335" s="2">
        <v>5.2435679345884019</v>
      </c>
      <c r="D335">
        <f>VLOOKUP(A335,[1]Library_Genotypes_unfiltered_27!$A:$G,6,FALSE)</f>
        <v>23.25</v>
      </c>
      <c r="E335">
        <f>VLOOKUP(A335,[1]Library_Genotypes_unfiltered_27!$A:$G,7,FALSE)</f>
        <v>6.5</v>
      </c>
      <c r="F335" s="1" t="str">
        <f t="shared" si="35"/>
        <v>334</v>
      </c>
      <c r="G335" s="3">
        <v>42653</v>
      </c>
      <c r="H335" s="3" t="s">
        <v>1424</v>
      </c>
      <c r="I335" s="1">
        <v>154</v>
      </c>
      <c r="J335" s="3" t="str">
        <f t="shared" si="33"/>
        <v>Oct 10</v>
      </c>
      <c r="K335" s="1">
        <f t="shared" si="36"/>
        <v>45.866304</v>
      </c>
      <c r="L335" s="1" t="str">
        <f t="shared" si="37"/>
        <v>Oct 10 45.87</v>
      </c>
      <c r="M335" t="str">
        <f t="shared" si="32"/>
        <v>no</v>
      </c>
      <c r="N335" t="s">
        <v>1443</v>
      </c>
      <c r="O335" t="s">
        <v>1444</v>
      </c>
    </row>
    <row r="336" spans="1:17" hidden="1" x14ac:dyDescent="0.25">
      <c r="A336" t="s">
        <v>1359</v>
      </c>
      <c r="B336" s="8">
        <f t="shared" si="34"/>
        <v>41</v>
      </c>
      <c r="D336">
        <f>VLOOKUP(A336,[1]Library_Genotypes_unfiltered_27!$A:$G,6,FALSE)</f>
        <v>23.62</v>
      </c>
      <c r="E336">
        <f>VLOOKUP(A336,[1]Library_Genotypes_unfiltered_27!$A:$G,7,FALSE)</f>
        <v>7.62</v>
      </c>
      <c r="F336" s="1" t="str">
        <f t="shared" si="35"/>
        <v>335</v>
      </c>
      <c r="G336" s="3">
        <v>42654</v>
      </c>
      <c r="H336" s="3" t="s">
        <v>1426</v>
      </c>
      <c r="I336" s="1">
        <v>150</v>
      </c>
      <c r="J336" s="3" t="str">
        <f t="shared" si="33"/>
        <v>Oct 11</v>
      </c>
      <c r="K336" s="1">
        <f t="shared" si="36"/>
        <v>39.428927999999999</v>
      </c>
      <c r="L336" s="1" t="str">
        <f t="shared" si="37"/>
        <v>Oct 11 39.43</v>
      </c>
      <c r="M336" t="str">
        <f t="shared" ref="M336:M399" si="38">IF(D336&gt;90,IF(E336&lt;2.5,"yes","no"),"no")</f>
        <v>no</v>
      </c>
      <c r="N336" t="s">
        <v>1443</v>
      </c>
      <c r="O336" t="s">
        <v>1444</v>
      </c>
    </row>
    <row r="337" spans="1:17" hidden="1" x14ac:dyDescent="0.25">
      <c r="A337" t="s">
        <v>1360</v>
      </c>
      <c r="B337" s="8">
        <f t="shared" si="34"/>
        <v>41</v>
      </c>
      <c r="D337">
        <f>VLOOKUP(A337,[1]Library_Genotypes_unfiltered_27!$A:$G,6,FALSE)</f>
        <v>11.44</v>
      </c>
      <c r="E337">
        <f>VLOOKUP(A337,[1]Library_Genotypes_unfiltered_27!$A:$G,7,FALSE)</f>
        <v>12.33</v>
      </c>
      <c r="F337" s="1" t="str">
        <f t="shared" si="35"/>
        <v>336</v>
      </c>
      <c r="G337" s="3">
        <v>42654</v>
      </c>
      <c r="H337" s="3" t="s">
        <v>1426</v>
      </c>
      <c r="I337" s="1">
        <v>150</v>
      </c>
      <c r="J337" s="3" t="str">
        <f t="shared" si="33"/>
        <v>Oct 11</v>
      </c>
      <c r="K337" s="1">
        <f t="shared" si="36"/>
        <v>39.428927999999999</v>
      </c>
      <c r="L337" s="1" t="str">
        <f t="shared" si="37"/>
        <v>Oct 11 39.43</v>
      </c>
      <c r="M337" t="str">
        <f t="shared" si="38"/>
        <v>no</v>
      </c>
      <c r="O337" t="str">
        <f>VLOOKUP(A337,'[3]Sample Master'!$B$6:$P$289,15,FALSE)</f>
        <v/>
      </c>
    </row>
    <row r="338" spans="1:17" hidden="1" x14ac:dyDescent="0.25">
      <c r="A338" t="s">
        <v>282</v>
      </c>
      <c r="B338" s="8">
        <f t="shared" si="34"/>
        <v>41</v>
      </c>
      <c r="C338" s="2">
        <v>2.889312943548711</v>
      </c>
      <c r="D338">
        <f>VLOOKUP(A338,[1]Library_Genotypes_unfiltered_27!$A:$G,6,FALSE)</f>
        <v>98.52</v>
      </c>
      <c r="E338">
        <f>VLOOKUP(A338,[1]Library_Genotypes_unfiltered_27!$A:$G,7,FALSE)</f>
        <v>0.59</v>
      </c>
      <c r="F338" s="1" t="str">
        <f t="shared" si="35"/>
        <v>337</v>
      </c>
      <c r="G338" s="3">
        <v>42654</v>
      </c>
      <c r="H338" s="3" t="s">
        <v>1426</v>
      </c>
      <c r="I338" s="1">
        <v>150</v>
      </c>
      <c r="J338" s="3" t="str">
        <f t="shared" si="33"/>
        <v>Oct 11</v>
      </c>
      <c r="K338" s="1">
        <f t="shared" si="36"/>
        <v>39.428927999999999</v>
      </c>
      <c r="L338" s="1" t="str">
        <f t="shared" si="37"/>
        <v>Oct 11 39.43</v>
      </c>
      <c r="M338" t="str">
        <f t="shared" si="38"/>
        <v>yes</v>
      </c>
      <c r="N338" t="s">
        <v>1443</v>
      </c>
      <c r="O338" t="str">
        <f>VLOOKUP(A338,'[2]genotype table (dups removed)'!$TS$3:$TV$419,4,FALSE)</f>
        <v>Homozygous Spring</v>
      </c>
      <c r="Q338" t="s">
        <v>6</v>
      </c>
    </row>
    <row r="339" spans="1:17" hidden="1" x14ac:dyDescent="0.25">
      <c r="A339" t="s">
        <v>283</v>
      </c>
      <c r="B339" s="8">
        <f t="shared" si="34"/>
        <v>41</v>
      </c>
      <c r="C339" s="2">
        <v>0.32103477150541232</v>
      </c>
      <c r="D339">
        <f>VLOOKUP(A339,[1]Library_Genotypes_unfiltered_27!$A:$G,6,FALSE)</f>
        <v>0</v>
      </c>
      <c r="E339">
        <f>VLOOKUP(A339,[1]Library_Genotypes_unfiltered_27!$A:$G,7,FALSE)</f>
        <v>0</v>
      </c>
      <c r="F339" s="1" t="str">
        <f t="shared" si="35"/>
        <v>338</v>
      </c>
      <c r="G339" s="3">
        <v>42654</v>
      </c>
      <c r="H339" s="3" t="s">
        <v>1426</v>
      </c>
      <c r="I339" s="1">
        <v>150</v>
      </c>
      <c r="J339" s="3" t="str">
        <f t="shared" si="33"/>
        <v>Oct 11</v>
      </c>
      <c r="K339" s="1">
        <f t="shared" si="36"/>
        <v>39.428927999999999</v>
      </c>
      <c r="L339" s="1" t="str">
        <f t="shared" si="37"/>
        <v>Oct 11 39.43</v>
      </c>
      <c r="M339" t="str">
        <f t="shared" si="38"/>
        <v>no</v>
      </c>
      <c r="N339" t="s">
        <v>1443</v>
      </c>
      <c r="O339" t="s">
        <v>1443</v>
      </c>
    </row>
    <row r="340" spans="1:17" hidden="1" x14ac:dyDescent="0.25">
      <c r="A340" t="s">
        <v>284</v>
      </c>
      <c r="B340" s="8">
        <f t="shared" si="34"/>
        <v>41</v>
      </c>
      <c r="C340" s="2">
        <v>10.487135869176804</v>
      </c>
      <c r="D340">
        <f>VLOOKUP(A340,[1]Library_Genotypes_unfiltered_27!$A:$G,6,FALSE)</f>
        <v>0.37</v>
      </c>
      <c r="E340">
        <f>VLOOKUP(A340,[1]Library_Genotypes_unfiltered_27!$A:$G,7,FALSE)</f>
        <v>10</v>
      </c>
      <c r="F340" s="1" t="str">
        <f t="shared" si="35"/>
        <v>339</v>
      </c>
      <c r="G340" s="3">
        <v>42654</v>
      </c>
      <c r="H340" s="3" t="s">
        <v>1426</v>
      </c>
      <c r="I340" s="1">
        <v>150</v>
      </c>
      <c r="J340" s="3" t="str">
        <f t="shared" si="33"/>
        <v>Oct 11</v>
      </c>
      <c r="K340" s="1">
        <f t="shared" si="36"/>
        <v>39.428927999999999</v>
      </c>
      <c r="L340" s="1" t="str">
        <f t="shared" si="37"/>
        <v>Oct 11 39.43</v>
      </c>
      <c r="M340" t="str">
        <f t="shared" si="38"/>
        <v>no</v>
      </c>
      <c r="N340" t="s">
        <v>1442</v>
      </c>
      <c r="O340" t="s">
        <v>1442</v>
      </c>
    </row>
    <row r="341" spans="1:17" hidden="1" x14ac:dyDescent="0.25">
      <c r="A341" t="s">
        <v>285</v>
      </c>
      <c r="B341" s="8">
        <f t="shared" si="34"/>
        <v>41</v>
      </c>
      <c r="C341" s="2">
        <v>5.0295447535847932</v>
      </c>
      <c r="D341">
        <f>VLOOKUP(A341,[1]Library_Genotypes_unfiltered_27!$A:$G,6,FALSE)</f>
        <v>2.58</v>
      </c>
      <c r="E341">
        <f>VLOOKUP(A341,[1]Library_Genotypes_unfiltered_27!$A:$G,7,FALSE)</f>
        <v>4.49</v>
      </c>
      <c r="F341" s="1" t="str">
        <f t="shared" si="35"/>
        <v>340</v>
      </c>
      <c r="G341" s="3">
        <v>42654</v>
      </c>
      <c r="H341" s="3" t="s">
        <v>1426</v>
      </c>
      <c r="I341" s="1">
        <v>150</v>
      </c>
      <c r="J341" s="3" t="str">
        <f t="shared" si="33"/>
        <v>Oct 11</v>
      </c>
      <c r="K341" s="1">
        <f t="shared" si="36"/>
        <v>39.428927999999999</v>
      </c>
      <c r="L341" s="1" t="str">
        <f t="shared" si="37"/>
        <v>Oct 11 39.43</v>
      </c>
      <c r="M341" t="str">
        <f t="shared" si="38"/>
        <v>no</v>
      </c>
      <c r="N341" t="s">
        <v>1444</v>
      </c>
      <c r="O341" t="s">
        <v>1444</v>
      </c>
    </row>
    <row r="342" spans="1:17" hidden="1" x14ac:dyDescent="0.25">
      <c r="A342" t="s">
        <v>286</v>
      </c>
      <c r="B342" s="8">
        <f t="shared" si="34"/>
        <v>41</v>
      </c>
      <c r="C342" s="2">
        <v>0</v>
      </c>
      <c r="D342">
        <f>VLOOKUP(A342,[1]Library_Genotypes_unfiltered_27!$A:$G,6,FALSE)</f>
        <v>0</v>
      </c>
      <c r="E342">
        <f>VLOOKUP(A342,[1]Library_Genotypes_unfiltered_27!$A:$G,7,FALSE)</f>
        <v>0</v>
      </c>
      <c r="F342" s="1" t="str">
        <f t="shared" si="35"/>
        <v>341</v>
      </c>
      <c r="G342" s="3">
        <v>42654</v>
      </c>
      <c r="H342" s="3" t="s">
        <v>1426</v>
      </c>
      <c r="I342" s="1">
        <v>150</v>
      </c>
      <c r="J342" s="3" t="str">
        <f t="shared" si="33"/>
        <v>Oct 11</v>
      </c>
      <c r="K342" s="1">
        <f t="shared" si="36"/>
        <v>39.428927999999999</v>
      </c>
      <c r="L342" s="1" t="str">
        <f t="shared" si="37"/>
        <v>Oct 11 39.43</v>
      </c>
      <c r="M342" t="str">
        <f t="shared" si="38"/>
        <v>no</v>
      </c>
      <c r="O342" t="str">
        <f>VLOOKUP(A342,'[3]Sample Master'!$B$6:$P$289,15,FALSE)</f>
        <v/>
      </c>
    </row>
    <row r="343" spans="1:17" hidden="1" x14ac:dyDescent="0.25">
      <c r="A343" t="s">
        <v>1361</v>
      </c>
      <c r="B343" s="8">
        <f t="shared" si="34"/>
        <v>41</v>
      </c>
      <c r="D343">
        <f>VLOOKUP(A343,[1]Library_Genotypes_unfiltered_27!$A:$G,6,FALSE)</f>
        <v>99.26</v>
      </c>
      <c r="E343">
        <f>VLOOKUP(A343,[1]Library_Genotypes_unfiltered_27!$A:$G,7,FALSE)</f>
        <v>0.9</v>
      </c>
      <c r="F343" s="1" t="str">
        <f t="shared" si="35"/>
        <v>342</v>
      </c>
      <c r="G343" s="3">
        <v>42654</v>
      </c>
      <c r="H343" s="3" t="s">
        <v>1425</v>
      </c>
      <c r="I343" s="1">
        <v>147.4</v>
      </c>
      <c r="J343" s="3" t="str">
        <f t="shared" si="33"/>
        <v>Oct 11</v>
      </c>
      <c r="K343" s="1">
        <f t="shared" si="36"/>
        <v>35.244633600000007</v>
      </c>
      <c r="L343" s="1" t="str">
        <f t="shared" si="37"/>
        <v>Oct 11 35.24</v>
      </c>
      <c r="M343" t="str">
        <f t="shared" si="38"/>
        <v>yes</v>
      </c>
      <c r="N343" t="s">
        <v>1444</v>
      </c>
      <c r="O343" t="str">
        <f>VLOOKUP(A343,'[2]genotype table (dups removed)'!$TS$3:$TV$419,4,FALSE)</f>
        <v>Heterozygous</v>
      </c>
      <c r="Q343" t="s">
        <v>6</v>
      </c>
    </row>
    <row r="344" spans="1:17" hidden="1" x14ac:dyDescent="0.25">
      <c r="A344" t="s">
        <v>1362</v>
      </c>
      <c r="B344" s="8">
        <f t="shared" si="34"/>
        <v>41</v>
      </c>
      <c r="D344">
        <f>VLOOKUP(A344,[1]Library_Genotypes_unfiltered_27!$A:$G,6,FALSE)</f>
        <v>80.81</v>
      </c>
      <c r="E344">
        <f>VLOOKUP(A344,[1]Library_Genotypes_unfiltered_27!$A:$G,7,FALSE)</f>
        <v>4.07</v>
      </c>
      <c r="F344" s="1" t="str">
        <f t="shared" si="35"/>
        <v>343</v>
      </c>
      <c r="G344" s="3">
        <v>42654</v>
      </c>
      <c r="H344" s="3" t="s">
        <v>1425</v>
      </c>
      <c r="I344" s="1">
        <v>147.4</v>
      </c>
      <c r="J344" s="3" t="str">
        <f t="shared" si="33"/>
        <v>Oct 11</v>
      </c>
      <c r="K344" s="1">
        <f t="shared" si="36"/>
        <v>35.244633600000007</v>
      </c>
      <c r="L344" s="1" t="str">
        <f t="shared" si="37"/>
        <v>Oct 11 35.24</v>
      </c>
      <c r="M344" t="str">
        <f t="shared" si="38"/>
        <v>no</v>
      </c>
      <c r="N344" t="s">
        <v>1443</v>
      </c>
      <c r="O344" t="s">
        <v>1443</v>
      </c>
    </row>
    <row r="345" spans="1:17" hidden="1" x14ac:dyDescent="0.25">
      <c r="A345" t="s">
        <v>287</v>
      </c>
      <c r="B345" s="8">
        <f t="shared" si="34"/>
        <v>41</v>
      </c>
      <c r="C345" s="2">
        <v>8.9860050377585008</v>
      </c>
      <c r="D345">
        <f>VLOOKUP(A345,[1]Library_Genotypes_unfiltered_27!$A:$G,6,FALSE)</f>
        <v>0</v>
      </c>
      <c r="E345">
        <f>VLOOKUP(A345,[1]Library_Genotypes_unfiltered_27!$A:$G,7,FALSE)</f>
        <v>0</v>
      </c>
      <c r="F345" s="1" t="str">
        <f t="shared" si="35"/>
        <v>344</v>
      </c>
      <c r="G345" s="3">
        <v>42654</v>
      </c>
      <c r="H345" s="3" t="s">
        <v>1425</v>
      </c>
      <c r="I345" s="1">
        <v>147.4</v>
      </c>
      <c r="J345" s="3" t="str">
        <f t="shared" si="33"/>
        <v>Oct 11</v>
      </c>
      <c r="K345" s="1">
        <f t="shared" si="36"/>
        <v>35.244633600000007</v>
      </c>
      <c r="L345" s="1" t="str">
        <f t="shared" si="37"/>
        <v>Oct 11 35.24</v>
      </c>
      <c r="M345" t="str">
        <f t="shared" si="38"/>
        <v>no</v>
      </c>
      <c r="N345" t="s">
        <v>1443</v>
      </c>
      <c r="O345" t="s">
        <v>1443</v>
      </c>
    </row>
    <row r="346" spans="1:17" hidden="1" x14ac:dyDescent="0.25">
      <c r="A346" t="s">
        <v>288</v>
      </c>
      <c r="B346" s="8">
        <f t="shared" si="34"/>
        <v>41</v>
      </c>
      <c r="C346" s="2">
        <v>13.939828327804856</v>
      </c>
      <c r="D346">
        <f>VLOOKUP(A346,[1]Library_Genotypes_unfiltered_27!$A:$G,6,FALSE)</f>
        <v>0</v>
      </c>
      <c r="E346">
        <f>VLOOKUP(A346,[1]Library_Genotypes_unfiltered_27!$A:$G,7,FALSE)</f>
        <v>0</v>
      </c>
      <c r="F346" s="1" t="str">
        <f t="shared" si="35"/>
        <v>345</v>
      </c>
      <c r="G346" s="3">
        <v>42654</v>
      </c>
      <c r="H346" s="3" t="s">
        <v>1425</v>
      </c>
      <c r="I346" s="1">
        <v>147.4</v>
      </c>
      <c r="J346" s="3" t="str">
        <f t="shared" si="33"/>
        <v>Oct 11</v>
      </c>
      <c r="K346" s="1">
        <f t="shared" si="36"/>
        <v>35.244633600000007</v>
      </c>
      <c r="L346" s="1" t="str">
        <f t="shared" si="37"/>
        <v>Oct 11 35.24</v>
      </c>
      <c r="M346" t="str">
        <f t="shared" si="38"/>
        <v>no</v>
      </c>
      <c r="N346" t="s">
        <v>1443</v>
      </c>
      <c r="O346" t="s">
        <v>1443</v>
      </c>
    </row>
    <row r="347" spans="1:17" hidden="1" x14ac:dyDescent="0.25">
      <c r="A347" t="s">
        <v>289</v>
      </c>
      <c r="B347" s="8">
        <f t="shared" si="34"/>
        <v>41</v>
      </c>
      <c r="C347" s="2">
        <v>9.907646580092706</v>
      </c>
      <c r="D347">
        <f>VLOOKUP(A347,[1]Library_Genotypes_unfiltered_27!$A:$G,6,FALSE)</f>
        <v>5.54</v>
      </c>
      <c r="E347">
        <f>VLOOKUP(A347,[1]Library_Genotypes_unfiltered_27!$A:$G,7,FALSE)</f>
        <v>4.74</v>
      </c>
      <c r="F347" s="1" t="str">
        <f t="shared" si="35"/>
        <v>346</v>
      </c>
      <c r="G347" s="3">
        <v>42654</v>
      </c>
      <c r="H347" s="3" t="s">
        <v>1425</v>
      </c>
      <c r="I347" s="1">
        <v>147.4</v>
      </c>
      <c r="J347" s="3" t="str">
        <f t="shared" si="33"/>
        <v>Oct 11</v>
      </c>
      <c r="K347" s="1">
        <f t="shared" si="36"/>
        <v>35.244633600000007</v>
      </c>
      <c r="L347" s="1" t="str">
        <f t="shared" si="37"/>
        <v>Oct 11 35.24</v>
      </c>
      <c r="M347" t="str">
        <f t="shared" si="38"/>
        <v>no</v>
      </c>
      <c r="N347" t="s">
        <v>1443</v>
      </c>
      <c r="O347" t="s">
        <v>1443</v>
      </c>
    </row>
    <row r="348" spans="1:17" hidden="1" x14ac:dyDescent="0.25">
      <c r="A348" t="s">
        <v>290</v>
      </c>
      <c r="B348" s="8">
        <f t="shared" si="34"/>
        <v>41</v>
      </c>
      <c r="C348" s="2">
        <v>5.1842336756299048</v>
      </c>
      <c r="D348">
        <f>VLOOKUP(A348,[1]Library_Genotypes_unfiltered_27!$A:$G,6,FALSE)</f>
        <v>1.48</v>
      </c>
      <c r="E348">
        <f>VLOOKUP(A348,[1]Library_Genotypes_unfiltered_27!$A:$G,7,FALSE)</f>
        <v>7.32</v>
      </c>
      <c r="F348" s="1" t="str">
        <f t="shared" si="35"/>
        <v>347</v>
      </c>
      <c r="G348" s="3">
        <v>42654</v>
      </c>
      <c r="H348" s="3" t="s">
        <v>1425</v>
      </c>
      <c r="I348" s="1">
        <v>147.4</v>
      </c>
      <c r="J348" s="3" t="str">
        <f t="shared" si="33"/>
        <v>Oct 11</v>
      </c>
      <c r="K348" s="1">
        <f t="shared" si="36"/>
        <v>35.244633600000007</v>
      </c>
      <c r="L348" s="1" t="str">
        <f t="shared" si="37"/>
        <v>Oct 11 35.24</v>
      </c>
      <c r="M348" t="str">
        <f t="shared" si="38"/>
        <v>no</v>
      </c>
      <c r="N348" t="s">
        <v>1443</v>
      </c>
      <c r="O348" t="s">
        <v>1443</v>
      </c>
    </row>
    <row r="349" spans="1:17" hidden="1" x14ac:dyDescent="0.25">
      <c r="A349" t="s">
        <v>291</v>
      </c>
      <c r="B349" s="8">
        <f t="shared" si="34"/>
        <v>41</v>
      </c>
      <c r="C349" s="2">
        <v>11.635724471969343</v>
      </c>
      <c r="D349">
        <f>VLOOKUP(A349,[1]Library_Genotypes_unfiltered_27!$A:$G,6,FALSE)</f>
        <v>98.89</v>
      </c>
      <c r="E349">
        <f>VLOOKUP(A349,[1]Library_Genotypes_unfiltered_27!$A:$G,7,FALSE)</f>
        <v>0.32</v>
      </c>
      <c r="F349" s="1" t="str">
        <f t="shared" si="35"/>
        <v>348</v>
      </c>
      <c r="G349" s="3">
        <v>42654</v>
      </c>
      <c r="H349" s="3" t="s">
        <v>1425</v>
      </c>
      <c r="I349" s="1">
        <v>147.4</v>
      </c>
      <c r="J349" s="3" t="str">
        <f t="shared" si="33"/>
        <v>Oct 11</v>
      </c>
      <c r="K349" s="1">
        <f t="shared" si="36"/>
        <v>35.244633600000007</v>
      </c>
      <c r="L349" s="1" t="str">
        <f t="shared" si="37"/>
        <v>Oct 11 35.24</v>
      </c>
      <c r="M349" t="str">
        <f t="shared" si="38"/>
        <v>yes</v>
      </c>
      <c r="N349" t="s">
        <v>1443</v>
      </c>
      <c r="O349" t="str">
        <f>VLOOKUP(A349,'[2]genotype table (dups removed)'!$TS$3:$TV$419,4,FALSE)</f>
        <v>Homozygous Spring</v>
      </c>
      <c r="Q349" t="s">
        <v>6</v>
      </c>
    </row>
    <row r="350" spans="1:17" hidden="1" x14ac:dyDescent="0.25">
      <c r="A350" t="s">
        <v>292</v>
      </c>
      <c r="B350" s="8">
        <f t="shared" si="34"/>
        <v>41</v>
      </c>
      <c r="C350" s="2">
        <v>12.672571207095324</v>
      </c>
      <c r="D350">
        <f>VLOOKUP(A350,[1]Library_Genotypes_unfiltered_27!$A:$G,6,FALSE)</f>
        <v>0</v>
      </c>
      <c r="E350">
        <f>VLOOKUP(A350,[1]Library_Genotypes_unfiltered_27!$A:$G,7,FALSE)</f>
        <v>0</v>
      </c>
      <c r="F350" s="1" t="str">
        <f t="shared" si="35"/>
        <v>349</v>
      </c>
      <c r="G350" s="3">
        <v>42654</v>
      </c>
      <c r="H350" s="3" t="s">
        <v>1425</v>
      </c>
      <c r="I350" s="1">
        <v>147.4</v>
      </c>
      <c r="J350" s="3" t="str">
        <f t="shared" si="33"/>
        <v>Oct 11</v>
      </c>
      <c r="K350" s="1">
        <f t="shared" si="36"/>
        <v>35.244633600000007</v>
      </c>
      <c r="L350" s="1" t="str">
        <f t="shared" si="37"/>
        <v>Oct 11 35.24</v>
      </c>
      <c r="M350" t="str">
        <f t="shared" si="38"/>
        <v>no</v>
      </c>
      <c r="N350" t="s">
        <v>1444</v>
      </c>
      <c r="O350" t="str">
        <f>VLOOKUP(A350,'[3]Sample Master'!$B$6:$P$289,15,FALSE)</f>
        <v/>
      </c>
    </row>
    <row r="351" spans="1:17" hidden="1" x14ac:dyDescent="0.25">
      <c r="A351" t="s">
        <v>293</v>
      </c>
      <c r="B351" s="8">
        <f t="shared" si="34"/>
        <v>41</v>
      </c>
      <c r="C351" s="2">
        <v>9.4955471523265622</v>
      </c>
      <c r="D351">
        <f>VLOOKUP(A351,[1]Library_Genotypes_unfiltered_27!$A:$G,6,FALSE)</f>
        <v>19.559999999999999</v>
      </c>
      <c r="E351">
        <f>VLOOKUP(A351,[1]Library_Genotypes_unfiltered_27!$A:$G,7,FALSE)</f>
        <v>5.85</v>
      </c>
      <c r="F351" s="1" t="str">
        <f t="shared" si="35"/>
        <v>350</v>
      </c>
      <c r="G351" s="3">
        <v>42654</v>
      </c>
      <c r="H351" s="3" t="s">
        <v>1425</v>
      </c>
      <c r="I351" s="1">
        <v>147.4</v>
      </c>
      <c r="J351" s="3" t="str">
        <f t="shared" si="33"/>
        <v>Oct 11</v>
      </c>
      <c r="K351" s="1">
        <f t="shared" si="36"/>
        <v>35.244633600000007</v>
      </c>
      <c r="L351" s="1" t="str">
        <f t="shared" si="37"/>
        <v>Oct 11 35.24</v>
      </c>
      <c r="M351" t="str">
        <f t="shared" si="38"/>
        <v>no</v>
      </c>
      <c r="N351" t="s">
        <v>1444</v>
      </c>
      <c r="O351" t="s">
        <v>1444</v>
      </c>
    </row>
    <row r="352" spans="1:17" hidden="1" x14ac:dyDescent="0.25">
      <c r="A352" t="s">
        <v>294</v>
      </c>
      <c r="B352" s="8">
        <f t="shared" si="34"/>
        <v>41</v>
      </c>
      <c r="C352" s="2">
        <v>0.9602238693363937</v>
      </c>
      <c r="D352">
        <f>VLOOKUP(A352,[1]Library_Genotypes_unfiltered_27!$A:$G,6,FALSE)</f>
        <v>85.24</v>
      </c>
      <c r="E352">
        <f>VLOOKUP(A352,[1]Library_Genotypes_unfiltered_27!$A:$G,7,FALSE)</f>
        <v>1.89</v>
      </c>
      <c r="F352" s="1" t="str">
        <f t="shared" si="35"/>
        <v>351</v>
      </c>
      <c r="G352" s="3">
        <v>42654</v>
      </c>
      <c r="H352" s="3" t="s">
        <v>1425</v>
      </c>
      <c r="I352" s="1">
        <v>147.4</v>
      </c>
      <c r="J352" s="3" t="str">
        <f t="shared" si="33"/>
        <v>Oct 11</v>
      </c>
      <c r="K352" s="1">
        <f t="shared" si="36"/>
        <v>35.244633600000007</v>
      </c>
      <c r="L352" s="1" t="str">
        <f t="shared" si="37"/>
        <v>Oct 11 35.24</v>
      </c>
      <c r="M352" t="str">
        <f t="shared" si="38"/>
        <v>no</v>
      </c>
      <c r="N352" t="s">
        <v>1443</v>
      </c>
      <c r="O352" t="s">
        <v>1443</v>
      </c>
      <c r="Q352" t="s">
        <v>5</v>
      </c>
    </row>
    <row r="353" spans="1:17" hidden="1" x14ac:dyDescent="0.25">
      <c r="A353" t="s">
        <v>295</v>
      </c>
      <c r="B353" s="8">
        <f t="shared" si="34"/>
        <v>41</v>
      </c>
      <c r="C353" s="2">
        <v>18.457636599466234</v>
      </c>
      <c r="D353">
        <f>VLOOKUP(A353,[1]Library_Genotypes_unfiltered_27!$A:$G,6,FALSE)</f>
        <v>98.89</v>
      </c>
      <c r="E353">
        <f>VLOOKUP(A353,[1]Library_Genotypes_unfiltered_27!$A:$G,7,FALSE)</f>
        <v>0.21</v>
      </c>
      <c r="F353" s="1" t="str">
        <f t="shared" si="35"/>
        <v>352</v>
      </c>
      <c r="G353" s="3">
        <v>42654</v>
      </c>
      <c r="H353" s="3" t="s">
        <v>1425</v>
      </c>
      <c r="I353" s="1">
        <v>147.4</v>
      </c>
      <c r="J353" s="3" t="str">
        <f t="shared" si="33"/>
        <v>Oct 11</v>
      </c>
      <c r="K353" s="1">
        <f t="shared" si="36"/>
        <v>35.244633600000007</v>
      </c>
      <c r="L353" s="1" t="str">
        <f t="shared" si="37"/>
        <v>Oct 11 35.24</v>
      </c>
      <c r="M353" t="str">
        <f t="shared" si="38"/>
        <v>yes</v>
      </c>
      <c r="N353" t="s">
        <v>1442</v>
      </c>
      <c r="O353" t="str">
        <f>VLOOKUP(A353,'[2]genotype table (dups removed)'!$TS$3:$TV$419,4,FALSE)</f>
        <v>Homozygous Fall</v>
      </c>
      <c r="Q353" t="s">
        <v>6</v>
      </c>
    </row>
    <row r="354" spans="1:17" hidden="1" x14ac:dyDescent="0.25">
      <c r="A354" t="s">
        <v>1363</v>
      </c>
      <c r="B354" s="8">
        <f t="shared" si="34"/>
        <v>41</v>
      </c>
      <c r="D354">
        <f>VLOOKUP(A354,[1]Library_Genotypes_unfiltered_27!$A:$G,6,FALSE)</f>
        <v>90.41</v>
      </c>
      <c r="E354">
        <f>VLOOKUP(A354,[1]Library_Genotypes_unfiltered_27!$A:$G,7,FALSE)</f>
        <v>2.5499999999999998</v>
      </c>
      <c r="F354" s="1" t="str">
        <f t="shared" si="35"/>
        <v>353</v>
      </c>
      <c r="G354" s="3">
        <v>42655</v>
      </c>
      <c r="H354" s="3" t="s">
        <v>1427</v>
      </c>
      <c r="I354" s="1">
        <v>144.19999999999999</v>
      </c>
      <c r="J354" s="3" t="str">
        <f t="shared" si="33"/>
        <v>Oct 12</v>
      </c>
      <c r="K354" s="1">
        <f t="shared" si="36"/>
        <v>30.094732799999981</v>
      </c>
      <c r="L354" s="1" t="str">
        <f t="shared" si="37"/>
        <v>Oct 12 30.09</v>
      </c>
      <c r="M354" t="str">
        <f t="shared" si="38"/>
        <v>no</v>
      </c>
      <c r="N354" t="s">
        <v>1444</v>
      </c>
      <c r="O354" t="s">
        <v>1444</v>
      </c>
    </row>
    <row r="355" spans="1:17" hidden="1" x14ac:dyDescent="0.25">
      <c r="A355" t="s">
        <v>1372</v>
      </c>
      <c r="B355" s="8">
        <f t="shared" si="34"/>
        <v>41</v>
      </c>
      <c r="D355">
        <f>VLOOKUP(A355,[1]Library_Genotypes_unfiltered_27!$A:$G,6,FALSE)</f>
        <v>25.46</v>
      </c>
      <c r="E355">
        <f>VLOOKUP(A355,[1]Library_Genotypes_unfiltered_27!$A:$G,7,FALSE)</f>
        <v>8.57</v>
      </c>
      <c r="F355" s="1" t="str">
        <f t="shared" si="35"/>
        <v>354</v>
      </c>
      <c r="G355" s="3">
        <v>42655</v>
      </c>
      <c r="H355" s="3" t="s">
        <v>1427</v>
      </c>
      <c r="I355" s="1">
        <v>144.19999999999999</v>
      </c>
      <c r="J355" s="3" t="str">
        <f t="shared" si="33"/>
        <v>Oct 12</v>
      </c>
      <c r="K355" s="1">
        <f t="shared" si="36"/>
        <v>30.094732799999981</v>
      </c>
      <c r="L355" s="1" t="str">
        <f t="shared" si="37"/>
        <v>Oct 12 30.09</v>
      </c>
      <c r="M355" t="str">
        <f t="shared" si="38"/>
        <v>no</v>
      </c>
      <c r="N355" t="s">
        <v>1444</v>
      </c>
      <c r="O355" t="s">
        <v>1444</v>
      </c>
    </row>
    <row r="356" spans="1:17" hidden="1" x14ac:dyDescent="0.25">
      <c r="A356" t="s">
        <v>296</v>
      </c>
      <c r="B356" s="8">
        <f t="shared" si="34"/>
        <v>41</v>
      </c>
      <c r="C356" s="2">
        <v>0.32007462311213125</v>
      </c>
      <c r="D356">
        <f>VLOOKUP(A356,[1]Library_Genotypes_unfiltered_27!$A:$G,6,FALSE)</f>
        <v>0.74</v>
      </c>
      <c r="E356">
        <f>VLOOKUP(A356,[1]Library_Genotypes_unfiltered_27!$A:$G,7,FALSE)</f>
        <v>5.88</v>
      </c>
      <c r="F356" s="1" t="str">
        <f t="shared" si="35"/>
        <v>355</v>
      </c>
      <c r="G356" s="3">
        <v>42655</v>
      </c>
      <c r="H356" s="3" t="s">
        <v>1427</v>
      </c>
      <c r="I356" s="1">
        <v>144.19999999999999</v>
      </c>
      <c r="J356" s="3" t="str">
        <f t="shared" si="33"/>
        <v>Oct 12</v>
      </c>
      <c r="K356" s="1">
        <f t="shared" si="36"/>
        <v>30.094732799999981</v>
      </c>
      <c r="L356" s="1" t="str">
        <f t="shared" si="37"/>
        <v>Oct 12 30.09</v>
      </c>
      <c r="M356" t="str">
        <f t="shared" si="38"/>
        <v>no</v>
      </c>
      <c r="N356" t="s">
        <v>1443</v>
      </c>
      <c r="O356" t="str">
        <f>VLOOKUP(A356,'[3]Sample Master'!$B$6:$P$289,15,FALSE)</f>
        <v/>
      </c>
    </row>
    <row r="357" spans="1:17" hidden="1" x14ac:dyDescent="0.25">
      <c r="A357" t="s">
        <v>297</v>
      </c>
      <c r="B357" s="8">
        <f t="shared" si="34"/>
        <v>41</v>
      </c>
      <c r="C357" s="2">
        <v>15.790348073531808</v>
      </c>
      <c r="D357">
        <f>VLOOKUP(A357,[1]Library_Genotypes_unfiltered_27!$A:$G,6,FALSE)</f>
        <v>98.89</v>
      </c>
      <c r="E357">
        <f>VLOOKUP(A357,[1]Library_Genotypes_unfiltered_27!$A:$G,7,FALSE)</f>
        <v>0.27</v>
      </c>
      <c r="F357" s="1" t="str">
        <f t="shared" si="35"/>
        <v>356</v>
      </c>
      <c r="G357" s="3">
        <v>42655</v>
      </c>
      <c r="H357" s="3" t="s">
        <v>1427</v>
      </c>
      <c r="I357" s="1">
        <v>144.19999999999999</v>
      </c>
      <c r="J357" s="3" t="str">
        <f t="shared" si="33"/>
        <v>Oct 12</v>
      </c>
      <c r="K357" s="1">
        <f t="shared" si="36"/>
        <v>30.094732799999981</v>
      </c>
      <c r="L357" s="1" t="str">
        <f t="shared" si="37"/>
        <v>Oct 12 30.09</v>
      </c>
      <c r="M357" t="str">
        <f t="shared" si="38"/>
        <v>yes</v>
      </c>
      <c r="N357" t="s">
        <v>1444</v>
      </c>
      <c r="O357" t="str">
        <f>VLOOKUP(A357,'[2]genotype table (dups removed)'!$TS$3:$TV$419,4,FALSE)</f>
        <v>Heterozygous</v>
      </c>
      <c r="Q357" t="s">
        <v>6</v>
      </c>
    </row>
    <row r="358" spans="1:17" hidden="1" x14ac:dyDescent="0.25">
      <c r="A358" t="s">
        <v>298</v>
      </c>
      <c r="B358" s="8">
        <f t="shared" si="34"/>
        <v>41</v>
      </c>
      <c r="C358" s="2">
        <v>2.7739800669718044</v>
      </c>
      <c r="D358">
        <f>VLOOKUP(A358,[1]Library_Genotypes_unfiltered_27!$A:$G,6,FALSE)</f>
        <v>1.48</v>
      </c>
      <c r="E358">
        <f>VLOOKUP(A358,[1]Library_Genotypes_unfiltered_27!$A:$G,7,FALSE)</f>
        <v>0</v>
      </c>
      <c r="F358" s="1" t="str">
        <f t="shared" si="35"/>
        <v>357</v>
      </c>
      <c r="G358" s="3">
        <v>42655</v>
      </c>
      <c r="H358" s="3" t="s">
        <v>1427</v>
      </c>
      <c r="I358" s="1">
        <v>144.19999999999999</v>
      </c>
      <c r="J358" s="3" t="str">
        <f t="shared" si="33"/>
        <v>Oct 12</v>
      </c>
      <c r="K358" s="1">
        <f t="shared" si="36"/>
        <v>30.094732799999981</v>
      </c>
      <c r="L358" s="1" t="str">
        <f t="shared" si="37"/>
        <v>Oct 12 30.09</v>
      </c>
      <c r="M358" t="str">
        <f t="shared" si="38"/>
        <v>no</v>
      </c>
      <c r="N358" t="s">
        <v>1444</v>
      </c>
      <c r="O358" t="str">
        <f>VLOOKUP(A358,'[3]Sample Master'!$B$6:$P$289,15,FALSE)</f>
        <v/>
      </c>
    </row>
    <row r="359" spans="1:17" hidden="1" x14ac:dyDescent="0.25">
      <c r="A359" t="s">
        <v>299</v>
      </c>
      <c r="B359" s="8">
        <f t="shared" si="34"/>
        <v>41</v>
      </c>
      <c r="C359" s="2">
        <v>3.5208208542334445</v>
      </c>
      <c r="D359">
        <f>VLOOKUP(A359,[1]Library_Genotypes_unfiltered_27!$A:$G,6,FALSE)</f>
        <v>22.14</v>
      </c>
      <c r="E359">
        <f>VLOOKUP(A359,[1]Library_Genotypes_unfiltered_27!$A:$G,7,FALSE)</f>
        <v>5.29</v>
      </c>
      <c r="F359" s="1" t="str">
        <f t="shared" si="35"/>
        <v>358</v>
      </c>
      <c r="G359" s="3">
        <v>42655</v>
      </c>
      <c r="H359" s="3" t="s">
        <v>1427</v>
      </c>
      <c r="I359" s="1">
        <v>144.19999999999999</v>
      </c>
      <c r="J359" s="3" t="str">
        <f t="shared" si="33"/>
        <v>Oct 12</v>
      </c>
      <c r="K359" s="1">
        <f t="shared" si="36"/>
        <v>30.094732799999981</v>
      </c>
      <c r="L359" s="1" t="str">
        <f t="shared" si="37"/>
        <v>Oct 12 30.09</v>
      </c>
      <c r="M359" t="str">
        <f t="shared" si="38"/>
        <v>no</v>
      </c>
      <c r="N359" t="s">
        <v>1443</v>
      </c>
      <c r="O359" t="s">
        <v>1443</v>
      </c>
    </row>
    <row r="360" spans="1:17" hidden="1" x14ac:dyDescent="0.25">
      <c r="A360" t="s">
        <v>300</v>
      </c>
      <c r="B360" s="8">
        <f t="shared" si="34"/>
        <v>41</v>
      </c>
      <c r="C360" s="2">
        <v>6.9349501674295109</v>
      </c>
      <c r="D360">
        <f>VLOOKUP(A360,[1]Library_Genotypes_unfiltered_27!$A:$G,6,FALSE)</f>
        <v>0</v>
      </c>
      <c r="E360">
        <f>VLOOKUP(A360,[1]Library_Genotypes_unfiltered_27!$A:$G,7,FALSE)</f>
        <v>0</v>
      </c>
      <c r="F360" s="1" t="str">
        <f t="shared" si="35"/>
        <v>359</v>
      </c>
      <c r="G360" s="3">
        <v>42655</v>
      </c>
      <c r="H360" s="3" t="s">
        <v>1427</v>
      </c>
      <c r="I360" s="1">
        <v>144.19999999999999</v>
      </c>
      <c r="J360" s="3" t="str">
        <f t="shared" si="33"/>
        <v>Oct 12</v>
      </c>
      <c r="K360" s="1">
        <f t="shared" si="36"/>
        <v>30.094732799999981</v>
      </c>
      <c r="L360" s="1" t="str">
        <f t="shared" si="37"/>
        <v>Oct 12 30.09</v>
      </c>
      <c r="M360" t="str">
        <f t="shared" si="38"/>
        <v>no</v>
      </c>
      <c r="O360" t="s">
        <v>1444</v>
      </c>
    </row>
    <row r="361" spans="1:17" hidden="1" x14ac:dyDescent="0.25">
      <c r="A361" t="s">
        <v>301</v>
      </c>
      <c r="B361" s="8">
        <f t="shared" si="34"/>
        <v>41</v>
      </c>
      <c r="C361" s="2">
        <v>12.482910301373121</v>
      </c>
      <c r="D361">
        <f>VLOOKUP(A361,[1]Library_Genotypes_unfiltered_27!$A:$G,6,FALSE)</f>
        <v>1.1100000000000001</v>
      </c>
      <c r="E361">
        <f>VLOOKUP(A361,[1]Library_Genotypes_unfiltered_27!$A:$G,7,FALSE)</f>
        <v>0</v>
      </c>
      <c r="F361" s="1" t="str">
        <f t="shared" si="35"/>
        <v>360</v>
      </c>
      <c r="G361" s="3">
        <v>42655</v>
      </c>
      <c r="H361" s="3" t="s">
        <v>1427</v>
      </c>
      <c r="I361" s="1">
        <v>144.19999999999999</v>
      </c>
      <c r="J361" s="3" t="str">
        <f t="shared" si="33"/>
        <v>Oct 12</v>
      </c>
      <c r="K361" s="1">
        <f t="shared" si="36"/>
        <v>30.094732799999981</v>
      </c>
      <c r="L361" s="1" t="str">
        <f t="shared" si="37"/>
        <v>Oct 12 30.09</v>
      </c>
      <c r="M361" t="str">
        <f t="shared" si="38"/>
        <v>no</v>
      </c>
      <c r="N361" t="s">
        <v>1444</v>
      </c>
      <c r="O361" t="str">
        <f>VLOOKUP(A361,'[3]Sample Master'!$B$6:$P$289,15,FALSE)</f>
        <v/>
      </c>
    </row>
    <row r="362" spans="1:17" hidden="1" x14ac:dyDescent="0.25">
      <c r="A362" t="s">
        <v>302</v>
      </c>
      <c r="B362" s="8">
        <f t="shared" si="34"/>
        <v>41</v>
      </c>
      <c r="C362" s="2">
        <v>5.1211939697941</v>
      </c>
      <c r="D362">
        <f>VLOOKUP(A362,[1]Library_Genotypes_unfiltered_27!$A:$G,6,FALSE)</f>
        <v>98.52</v>
      </c>
      <c r="E362">
        <f>VLOOKUP(A362,[1]Library_Genotypes_unfiltered_27!$A:$G,7,FALSE)</f>
        <v>0.43</v>
      </c>
      <c r="F362" s="1" t="str">
        <f t="shared" si="35"/>
        <v>361</v>
      </c>
      <c r="G362" s="3">
        <v>42655</v>
      </c>
      <c r="H362" s="3" t="s">
        <v>1427</v>
      </c>
      <c r="I362" s="1">
        <v>144.19999999999999</v>
      </c>
      <c r="J362" s="3" t="str">
        <f t="shared" si="33"/>
        <v>Oct 12</v>
      </c>
      <c r="K362" s="1">
        <f t="shared" si="36"/>
        <v>30.094732799999981</v>
      </c>
      <c r="L362" s="1" t="str">
        <f t="shared" si="37"/>
        <v>Oct 12 30.09</v>
      </c>
      <c r="M362" t="str">
        <f t="shared" si="38"/>
        <v>yes</v>
      </c>
      <c r="N362" t="s">
        <v>1444</v>
      </c>
      <c r="O362" t="str">
        <f>VLOOKUP(A362,'[2]genotype table (dups removed)'!$TS$3:$TV$419,4,FALSE)</f>
        <v>Heterozygous</v>
      </c>
      <c r="Q362" t="s">
        <v>5</v>
      </c>
    </row>
    <row r="363" spans="1:17" hidden="1" x14ac:dyDescent="0.25">
      <c r="A363" t="s">
        <v>303</v>
      </c>
      <c r="B363" s="8">
        <f t="shared" si="34"/>
        <v>41</v>
      </c>
      <c r="C363" s="2">
        <v>3.2007462311213128</v>
      </c>
      <c r="D363">
        <f>VLOOKUP(A363,[1]Library_Genotypes_unfiltered_27!$A:$G,6,FALSE)</f>
        <v>0</v>
      </c>
      <c r="E363">
        <f>VLOOKUP(A363,[1]Library_Genotypes_unfiltered_27!$A:$G,7,FALSE)</f>
        <v>0</v>
      </c>
      <c r="F363" s="1" t="str">
        <f t="shared" si="35"/>
        <v>362</v>
      </c>
      <c r="G363" s="3">
        <v>42655</v>
      </c>
      <c r="H363" s="3" t="s">
        <v>1427</v>
      </c>
      <c r="I363" s="1">
        <v>144.19999999999999</v>
      </c>
      <c r="J363" s="3" t="str">
        <f t="shared" si="33"/>
        <v>Oct 12</v>
      </c>
      <c r="K363" s="1">
        <f t="shared" si="36"/>
        <v>30.094732799999981</v>
      </c>
      <c r="L363" s="1" t="str">
        <f t="shared" si="37"/>
        <v>Oct 12 30.09</v>
      </c>
      <c r="M363" t="str">
        <f t="shared" si="38"/>
        <v>no</v>
      </c>
      <c r="N363" t="s">
        <v>1443</v>
      </c>
      <c r="O363" t="s">
        <v>1443</v>
      </c>
    </row>
    <row r="364" spans="1:17" hidden="1" x14ac:dyDescent="0.25">
      <c r="A364" t="s">
        <v>304</v>
      </c>
      <c r="B364" s="8">
        <f t="shared" si="34"/>
        <v>41</v>
      </c>
      <c r="C364" s="2">
        <v>5.5479601339436089</v>
      </c>
      <c r="D364">
        <f>VLOOKUP(A364,[1]Library_Genotypes_unfiltered_27!$A:$G,6,FALSE)</f>
        <v>98.15</v>
      </c>
      <c r="E364">
        <f>VLOOKUP(A364,[1]Library_Genotypes_unfiltered_27!$A:$G,7,FALSE)</f>
        <v>0.44</v>
      </c>
      <c r="F364" s="1" t="str">
        <f t="shared" si="35"/>
        <v>363</v>
      </c>
      <c r="G364" s="3">
        <v>42655</v>
      </c>
      <c r="H364" s="3" t="s">
        <v>1427</v>
      </c>
      <c r="I364" s="1">
        <v>144.19999999999999</v>
      </c>
      <c r="J364" s="3" t="str">
        <f t="shared" si="33"/>
        <v>Oct 12</v>
      </c>
      <c r="K364" s="1">
        <f t="shared" si="36"/>
        <v>30.094732799999981</v>
      </c>
      <c r="L364" s="1" t="str">
        <f t="shared" si="37"/>
        <v>Oct 12 30.09</v>
      </c>
      <c r="M364" t="str">
        <f t="shared" si="38"/>
        <v>yes</v>
      </c>
      <c r="N364" t="s">
        <v>1444</v>
      </c>
      <c r="O364" t="str">
        <f>VLOOKUP(A364,'[2]genotype table (dups removed)'!$TS$3:$TV$419,4,FALSE)</f>
        <v>Homozygous Spring</v>
      </c>
      <c r="Q364" t="s">
        <v>6</v>
      </c>
    </row>
    <row r="365" spans="1:17" hidden="1" x14ac:dyDescent="0.25">
      <c r="A365" t="s">
        <v>305</v>
      </c>
      <c r="B365" s="8">
        <f t="shared" si="34"/>
        <v>41</v>
      </c>
      <c r="C365" s="2">
        <v>0.6401492462242625</v>
      </c>
      <c r="D365">
        <f>VLOOKUP(A365,[1]Library_Genotypes_unfiltered_27!$A:$G,6,FALSE)</f>
        <v>56.46</v>
      </c>
      <c r="E365">
        <f>VLOOKUP(A365,[1]Library_Genotypes_unfiltered_27!$A:$G,7,FALSE)</f>
        <v>4.34</v>
      </c>
      <c r="F365" s="1" t="str">
        <f t="shared" si="35"/>
        <v>364</v>
      </c>
      <c r="G365" s="3">
        <v>42655</v>
      </c>
      <c r="H365" s="3" t="s">
        <v>1427</v>
      </c>
      <c r="I365" s="1">
        <v>144.19999999999999</v>
      </c>
      <c r="J365" s="3" t="str">
        <f t="shared" si="33"/>
        <v>Oct 12</v>
      </c>
      <c r="K365" s="1">
        <f t="shared" si="36"/>
        <v>30.094732799999981</v>
      </c>
      <c r="L365" s="1" t="str">
        <f t="shared" si="37"/>
        <v>Oct 12 30.09</v>
      </c>
      <c r="M365" t="str">
        <f t="shared" si="38"/>
        <v>no</v>
      </c>
      <c r="N365" t="s">
        <v>1444</v>
      </c>
      <c r="O365" t="s">
        <v>1444</v>
      </c>
    </row>
    <row r="366" spans="1:17" hidden="1" x14ac:dyDescent="0.25">
      <c r="A366" t="s">
        <v>306</v>
      </c>
      <c r="B366" s="8">
        <f t="shared" si="34"/>
        <v>41</v>
      </c>
      <c r="C366" s="2">
        <v>7.1483332495042653</v>
      </c>
      <c r="D366">
        <f>VLOOKUP(A366,[1]Library_Genotypes_unfiltered_27!$A:$G,6,FALSE)</f>
        <v>98.89</v>
      </c>
      <c r="E366">
        <f>VLOOKUP(A366,[1]Library_Genotypes_unfiltered_27!$A:$G,7,FALSE)</f>
        <v>0.32</v>
      </c>
      <c r="F366" s="1" t="str">
        <f t="shared" si="35"/>
        <v>365</v>
      </c>
      <c r="G366" s="3">
        <v>42655</v>
      </c>
      <c r="H366" s="3" t="s">
        <v>1427</v>
      </c>
      <c r="I366" s="1">
        <v>144.19999999999999</v>
      </c>
      <c r="J366" s="3" t="str">
        <f t="shared" si="33"/>
        <v>Oct 12</v>
      </c>
      <c r="K366" s="1">
        <f t="shared" si="36"/>
        <v>30.094732799999981</v>
      </c>
      <c r="L366" s="1" t="str">
        <f t="shared" si="37"/>
        <v>Oct 12 30.09</v>
      </c>
      <c r="M366" t="str">
        <f t="shared" si="38"/>
        <v>yes</v>
      </c>
      <c r="N366" t="s">
        <v>1443</v>
      </c>
      <c r="O366" t="str">
        <f>VLOOKUP(A366,'[2]genotype table (dups removed)'!$TS$3:$TV$419,4,FALSE)</f>
        <v>Homozygous Spring</v>
      </c>
      <c r="Q366" t="s">
        <v>6</v>
      </c>
    </row>
    <row r="367" spans="1:17" hidden="1" x14ac:dyDescent="0.25">
      <c r="A367" t="s">
        <v>307</v>
      </c>
      <c r="B367" s="8">
        <f t="shared" si="34"/>
        <v>41</v>
      </c>
      <c r="C367" s="2">
        <v>1.280298492448525</v>
      </c>
      <c r="D367">
        <f>VLOOKUP(A367,[1]Library_Genotypes_unfiltered_27!$A:$G,6,FALSE)</f>
        <v>0</v>
      </c>
      <c r="E367">
        <f>VLOOKUP(A367,[1]Library_Genotypes_unfiltered_27!$A:$G,7,FALSE)</f>
        <v>0</v>
      </c>
      <c r="F367" s="1" t="str">
        <f t="shared" si="35"/>
        <v>366</v>
      </c>
      <c r="G367" s="3">
        <v>42655</v>
      </c>
      <c r="H367" s="3" t="s">
        <v>1427</v>
      </c>
      <c r="I367" s="1">
        <v>144.19999999999999</v>
      </c>
      <c r="J367" s="3" t="str">
        <f t="shared" si="33"/>
        <v>Oct 12</v>
      </c>
      <c r="K367" s="1">
        <f t="shared" si="36"/>
        <v>30.094732799999981</v>
      </c>
      <c r="L367" s="1" t="str">
        <f t="shared" si="37"/>
        <v>Oct 12 30.09</v>
      </c>
      <c r="M367" t="str">
        <f t="shared" si="38"/>
        <v>no</v>
      </c>
      <c r="N367" t="s">
        <v>1443</v>
      </c>
      <c r="O367" t="s">
        <v>1444</v>
      </c>
    </row>
    <row r="368" spans="1:17" hidden="1" x14ac:dyDescent="0.25">
      <c r="A368" t="s">
        <v>308</v>
      </c>
      <c r="B368" s="8">
        <f t="shared" si="34"/>
        <v>41</v>
      </c>
      <c r="C368" s="2">
        <v>3.5208208542334445</v>
      </c>
      <c r="D368">
        <f>VLOOKUP(A368,[1]Library_Genotypes_unfiltered_27!$A:$G,6,FALSE)</f>
        <v>0.74</v>
      </c>
      <c r="E368">
        <f>VLOOKUP(A368,[1]Library_Genotypes_unfiltered_27!$A:$G,7,FALSE)</f>
        <v>0</v>
      </c>
      <c r="F368" s="1" t="str">
        <f t="shared" si="35"/>
        <v>367</v>
      </c>
      <c r="G368" s="3">
        <v>42655</v>
      </c>
      <c r="H368" s="3" t="s">
        <v>1427</v>
      </c>
      <c r="I368" s="1">
        <v>144.19999999999999</v>
      </c>
      <c r="J368" s="3" t="str">
        <f t="shared" si="33"/>
        <v>Oct 12</v>
      </c>
      <c r="K368" s="1">
        <f t="shared" si="36"/>
        <v>30.094732799999981</v>
      </c>
      <c r="L368" s="1" t="str">
        <f t="shared" si="37"/>
        <v>Oct 12 30.09</v>
      </c>
      <c r="M368" t="str">
        <f t="shared" si="38"/>
        <v>no</v>
      </c>
      <c r="N368" t="s">
        <v>1444</v>
      </c>
      <c r="O368" t="s">
        <v>1444</v>
      </c>
    </row>
    <row r="369" spans="1:17" hidden="1" x14ac:dyDescent="0.25">
      <c r="A369" t="s">
        <v>309</v>
      </c>
      <c r="B369" s="8">
        <f t="shared" si="34"/>
        <v>41</v>
      </c>
      <c r="C369" s="2">
        <v>2.7739800669718044</v>
      </c>
      <c r="D369">
        <f>VLOOKUP(A369,[1]Library_Genotypes_unfiltered_27!$A:$G,6,FALSE)</f>
        <v>0.37</v>
      </c>
      <c r="E369">
        <f>VLOOKUP(A369,[1]Library_Genotypes_unfiltered_27!$A:$G,7,FALSE)</f>
        <v>0</v>
      </c>
      <c r="F369" s="1" t="str">
        <f t="shared" si="35"/>
        <v>368</v>
      </c>
      <c r="G369" s="3">
        <v>42655</v>
      </c>
      <c r="H369" s="3" t="s">
        <v>1427</v>
      </c>
      <c r="I369" s="1">
        <v>144.19999999999999</v>
      </c>
      <c r="J369" s="3" t="str">
        <f t="shared" si="33"/>
        <v>Oct 12</v>
      </c>
      <c r="K369" s="1">
        <f t="shared" si="36"/>
        <v>30.094732799999981</v>
      </c>
      <c r="L369" s="1" t="str">
        <f t="shared" si="37"/>
        <v>Oct 12 30.09</v>
      </c>
      <c r="M369" t="str">
        <f t="shared" si="38"/>
        <v>no</v>
      </c>
      <c r="O369" t="s">
        <v>1443</v>
      </c>
    </row>
    <row r="370" spans="1:17" hidden="1" x14ac:dyDescent="0.25">
      <c r="A370" t="s">
        <v>310</v>
      </c>
      <c r="B370" s="8">
        <f t="shared" si="34"/>
        <v>41</v>
      </c>
      <c r="C370" s="2">
        <v>0</v>
      </c>
      <c r="D370">
        <f>VLOOKUP(A370,[1]Library_Genotypes_unfiltered_27!$A:$G,6,FALSE)</f>
        <v>0</v>
      </c>
      <c r="E370">
        <f>VLOOKUP(A370,[1]Library_Genotypes_unfiltered_27!$A:$G,7,FALSE)</f>
        <v>0</v>
      </c>
      <c r="F370" s="1" t="str">
        <f t="shared" si="35"/>
        <v>369</v>
      </c>
      <c r="G370" s="3">
        <v>42655</v>
      </c>
      <c r="H370" s="3" t="s">
        <v>1427</v>
      </c>
      <c r="I370" s="1">
        <v>144.19999999999999</v>
      </c>
      <c r="J370" s="3" t="str">
        <f t="shared" si="33"/>
        <v>Oct 12</v>
      </c>
      <c r="K370" s="1">
        <f t="shared" si="36"/>
        <v>30.094732799999981</v>
      </c>
      <c r="L370" s="1" t="str">
        <f t="shared" si="37"/>
        <v>Oct 12 30.09</v>
      </c>
      <c r="M370" t="str">
        <f t="shared" si="38"/>
        <v>no</v>
      </c>
      <c r="O370" t="s">
        <v>1443</v>
      </c>
    </row>
    <row r="371" spans="1:17" hidden="1" x14ac:dyDescent="0.25">
      <c r="A371" t="s">
        <v>311</v>
      </c>
      <c r="B371" s="8">
        <f t="shared" si="34"/>
        <v>41</v>
      </c>
      <c r="C371" s="2">
        <v>0.2133830820747542</v>
      </c>
      <c r="D371">
        <f>VLOOKUP(A371,[1]Library_Genotypes_unfiltered_27!$A:$G,6,FALSE)</f>
        <v>8.49</v>
      </c>
      <c r="E371">
        <f>VLOOKUP(A371,[1]Library_Genotypes_unfiltered_27!$A:$G,7,FALSE)</f>
        <v>6.44</v>
      </c>
      <c r="F371" s="1" t="str">
        <f t="shared" si="35"/>
        <v>370</v>
      </c>
      <c r="G371" s="3">
        <v>42655</v>
      </c>
      <c r="H371" s="3" t="s">
        <v>1427</v>
      </c>
      <c r="I371" s="1">
        <v>144.19999999999999</v>
      </c>
      <c r="J371" s="3" t="str">
        <f t="shared" si="33"/>
        <v>Oct 12</v>
      </c>
      <c r="K371" s="1">
        <f t="shared" si="36"/>
        <v>30.094732799999981</v>
      </c>
      <c r="L371" s="1" t="str">
        <f t="shared" si="37"/>
        <v>Oct 12 30.09</v>
      </c>
      <c r="M371" t="str">
        <f t="shared" si="38"/>
        <v>no</v>
      </c>
      <c r="N371" t="s">
        <v>1444</v>
      </c>
      <c r="O371" t="s">
        <v>1444</v>
      </c>
    </row>
    <row r="372" spans="1:17" hidden="1" x14ac:dyDescent="0.25">
      <c r="A372" t="s">
        <v>312</v>
      </c>
      <c r="B372" s="8">
        <f t="shared" si="34"/>
        <v>41</v>
      </c>
      <c r="C372" s="2">
        <v>0.85353232829901682</v>
      </c>
      <c r="D372">
        <f>VLOOKUP(A372,[1]Library_Genotypes_unfiltered_27!$A:$G,6,FALSE)</f>
        <v>0.74</v>
      </c>
      <c r="E372">
        <f>VLOOKUP(A372,[1]Library_Genotypes_unfiltered_27!$A:$G,7,FALSE)</f>
        <v>0</v>
      </c>
      <c r="F372" s="1" t="str">
        <f t="shared" si="35"/>
        <v>371</v>
      </c>
      <c r="G372" s="3">
        <v>42655</v>
      </c>
      <c r="H372" s="3" t="s">
        <v>1427</v>
      </c>
      <c r="I372" s="1">
        <v>144.19999999999999</v>
      </c>
      <c r="J372" s="3" t="str">
        <f t="shared" si="33"/>
        <v>Oct 12</v>
      </c>
      <c r="K372" s="1">
        <f t="shared" si="36"/>
        <v>30.094732799999981</v>
      </c>
      <c r="L372" s="1" t="str">
        <f t="shared" si="37"/>
        <v>Oct 12 30.09</v>
      </c>
      <c r="M372" t="str">
        <f t="shared" si="38"/>
        <v>no</v>
      </c>
      <c r="O372" t="str">
        <f>VLOOKUP(A372,'[3]Sample Master'!$B$6:$P$289,15,FALSE)</f>
        <v/>
      </c>
    </row>
    <row r="373" spans="1:17" hidden="1" x14ac:dyDescent="0.25">
      <c r="A373" t="s">
        <v>313</v>
      </c>
      <c r="B373" s="8">
        <f t="shared" si="34"/>
        <v>41</v>
      </c>
      <c r="C373" s="2">
        <v>19.631243550877382</v>
      </c>
      <c r="D373">
        <f>VLOOKUP(A373,[1]Library_Genotypes_unfiltered_27!$A:$G,6,FALSE)</f>
        <v>39.479999999999997</v>
      </c>
      <c r="E373">
        <f>VLOOKUP(A373,[1]Library_Genotypes_unfiltered_27!$A:$G,7,FALSE)</f>
        <v>2.79</v>
      </c>
      <c r="F373" s="1" t="str">
        <f t="shared" si="35"/>
        <v>372</v>
      </c>
      <c r="G373" s="3">
        <v>42655</v>
      </c>
      <c r="H373" s="3" t="s">
        <v>1427</v>
      </c>
      <c r="I373" s="1">
        <v>144.19999999999999</v>
      </c>
      <c r="J373" s="3" t="str">
        <f t="shared" si="33"/>
        <v>Oct 12</v>
      </c>
      <c r="K373" s="1">
        <f t="shared" si="36"/>
        <v>30.094732799999981</v>
      </c>
      <c r="L373" s="1" t="str">
        <f t="shared" si="37"/>
        <v>Oct 12 30.09</v>
      </c>
      <c r="M373" t="str">
        <f t="shared" si="38"/>
        <v>no</v>
      </c>
      <c r="N373" t="s">
        <v>1444</v>
      </c>
      <c r="O373" t="s">
        <v>1443</v>
      </c>
    </row>
    <row r="374" spans="1:17" hidden="1" x14ac:dyDescent="0.25">
      <c r="A374" t="s">
        <v>1373</v>
      </c>
      <c r="B374" s="8">
        <f t="shared" si="34"/>
        <v>41</v>
      </c>
      <c r="D374">
        <f>VLOOKUP(A374,[1]Library_Genotypes_unfiltered_27!$A:$G,6,FALSE)</f>
        <v>53.87</v>
      </c>
      <c r="E374">
        <f>VLOOKUP(A374,[1]Library_Genotypes_unfiltered_27!$A:$G,7,FALSE)</f>
        <v>5.66</v>
      </c>
      <c r="F374" s="1" t="str">
        <f t="shared" si="35"/>
        <v>373</v>
      </c>
      <c r="G374" s="3">
        <v>42655</v>
      </c>
      <c r="H374" s="3" t="s">
        <v>1428</v>
      </c>
      <c r="I374" s="1">
        <v>140</v>
      </c>
      <c r="J374" s="3" t="str">
        <f t="shared" si="33"/>
        <v>Oct 12</v>
      </c>
      <c r="K374" s="1">
        <f t="shared" si="36"/>
        <v>23.335488000000002</v>
      </c>
      <c r="L374" s="1" t="str">
        <f t="shared" si="37"/>
        <v>Oct 12 23.34</v>
      </c>
      <c r="M374" t="str">
        <f t="shared" si="38"/>
        <v>no</v>
      </c>
      <c r="N374" t="s">
        <v>1444</v>
      </c>
      <c r="O374" t="str">
        <f>VLOOKUP(A374,'[3]Sample Master'!$B$6:$P$289,15,FALSE)</f>
        <v/>
      </c>
    </row>
    <row r="375" spans="1:17" hidden="1" x14ac:dyDescent="0.25">
      <c r="A375" t="s">
        <v>1374</v>
      </c>
      <c r="B375" s="8">
        <f t="shared" si="34"/>
        <v>41</v>
      </c>
      <c r="D375">
        <f>VLOOKUP(A375,[1]Library_Genotypes_unfiltered_27!$A:$G,6,FALSE)</f>
        <v>90.77</v>
      </c>
      <c r="E375">
        <f>VLOOKUP(A375,[1]Library_Genotypes_unfiltered_27!$A:$G,7,FALSE)</f>
        <v>2.19</v>
      </c>
      <c r="F375" s="1" t="str">
        <f t="shared" si="35"/>
        <v>374</v>
      </c>
      <c r="G375" s="3">
        <v>42655</v>
      </c>
      <c r="H375" s="3" t="s">
        <v>1428</v>
      </c>
      <c r="I375" s="1">
        <v>140</v>
      </c>
      <c r="J375" s="3" t="str">
        <f t="shared" si="33"/>
        <v>Oct 12</v>
      </c>
      <c r="K375" s="1">
        <f t="shared" si="36"/>
        <v>23.335488000000002</v>
      </c>
      <c r="L375" s="1" t="str">
        <f t="shared" si="37"/>
        <v>Oct 12 23.34</v>
      </c>
      <c r="M375" t="str">
        <f t="shared" si="38"/>
        <v>yes</v>
      </c>
      <c r="N375" t="s">
        <v>1443</v>
      </c>
      <c r="O375" t="str">
        <f>VLOOKUP(A375,'[2]genotype table (dups removed)'!$TS$3:$TV$419,4,FALSE)</f>
        <v>Homozygous Spring</v>
      </c>
      <c r="Q375" t="s">
        <v>5</v>
      </c>
    </row>
    <row r="376" spans="1:17" hidden="1" x14ac:dyDescent="0.25">
      <c r="A376" t="s">
        <v>314</v>
      </c>
      <c r="B376" s="8">
        <f t="shared" si="34"/>
        <v>41</v>
      </c>
      <c r="C376" s="2">
        <v>6.7215670853547564</v>
      </c>
      <c r="D376">
        <f>VLOOKUP(A376,[1]Library_Genotypes_unfiltered_27!$A:$G,6,FALSE)</f>
        <v>0.74</v>
      </c>
      <c r="E376">
        <f>VLOOKUP(A376,[1]Library_Genotypes_unfiltered_27!$A:$G,7,FALSE)</f>
        <v>10</v>
      </c>
      <c r="F376" s="1" t="str">
        <f t="shared" si="35"/>
        <v>375</v>
      </c>
      <c r="G376" s="3">
        <v>42655</v>
      </c>
      <c r="H376" s="3" t="s">
        <v>1428</v>
      </c>
      <c r="I376" s="1">
        <v>140</v>
      </c>
      <c r="J376" s="3" t="str">
        <f t="shared" si="33"/>
        <v>Oct 12</v>
      </c>
      <c r="K376" s="1">
        <f t="shared" si="36"/>
        <v>23.335488000000002</v>
      </c>
      <c r="L376" s="1" t="str">
        <f t="shared" si="37"/>
        <v>Oct 12 23.34</v>
      </c>
      <c r="M376" t="str">
        <f t="shared" si="38"/>
        <v>no</v>
      </c>
      <c r="N376" t="s">
        <v>1444</v>
      </c>
      <c r="O376" t="str">
        <f>VLOOKUP(A376,'[3]Sample Master'!$B$6:$P$289,15,FALSE)</f>
        <v/>
      </c>
    </row>
    <row r="377" spans="1:17" hidden="1" x14ac:dyDescent="0.25">
      <c r="A377" t="s">
        <v>315</v>
      </c>
      <c r="B377" s="8">
        <f t="shared" si="34"/>
        <v>41</v>
      </c>
      <c r="C377" s="2">
        <v>1.1736069514111478</v>
      </c>
      <c r="D377">
        <f>VLOOKUP(A377,[1]Library_Genotypes_unfiltered_27!$A:$G,6,FALSE)</f>
        <v>97.79</v>
      </c>
      <c r="E377">
        <f>VLOOKUP(A377,[1]Library_Genotypes_unfiltered_27!$A:$G,7,FALSE)</f>
        <v>1.06</v>
      </c>
      <c r="F377" s="1" t="str">
        <f t="shared" si="35"/>
        <v>376</v>
      </c>
      <c r="G377" s="3">
        <v>42655</v>
      </c>
      <c r="H377" s="3" t="s">
        <v>1428</v>
      </c>
      <c r="I377" s="1">
        <v>140</v>
      </c>
      <c r="J377" s="3" t="str">
        <f t="shared" si="33"/>
        <v>Oct 12</v>
      </c>
      <c r="K377" s="1">
        <f t="shared" si="36"/>
        <v>23.335488000000002</v>
      </c>
      <c r="L377" s="1" t="str">
        <f t="shared" si="37"/>
        <v>Oct 12 23.34</v>
      </c>
      <c r="M377" t="str">
        <f t="shared" si="38"/>
        <v>yes</v>
      </c>
      <c r="N377" t="s">
        <v>1444</v>
      </c>
      <c r="O377" t="str">
        <f>VLOOKUP(A377,'[2]genotype table (dups removed)'!$TS$3:$TV$419,4,FALSE)</f>
        <v>Heterozygous</v>
      </c>
      <c r="Q377" t="s">
        <v>6</v>
      </c>
    </row>
    <row r="378" spans="1:17" hidden="1" x14ac:dyDescent="0.25">
      <c r="A378" t="s">
        <v>316</v>
      </c>
      <c r="B378" s="8">
        <f t="shared" si="34"/>
        <v>41</v>
      </c>
      <c r="C378" s="2">
        <v>5.7613432160183633</v>
      </c>
      <c r="D378">
        <f>VLOOKUP(A378,[1]Library_Genotypes_unfiltered_27!$A:$G,6,FALSE)</f>
        <v>0</v>
      </c>
      <c r="E378">
        <f>VLOOKUP(A378,[1]Library_Genotypes_unfiltered_27!$A:$G,7,FALSE)</f>
        <v>0</v>
      </c>
      <c r="F378" s="1" t="str">
        <f t="shared" si="35"/>
        <v>377</v>
      </c>
      <c r="G378" s="3">
        <v>42655</v>
      </c>
      <c r="H378" s="3" t="s">
        <v>1428</v>
      </c>
      <c r="I378" s="1">
        <v>140</v>
      </c>
      <c r="J378" s="3" t="str">
        <f t="shared" si="33"/>
        <v>Oct 12</v>
      </c>
      <c r="K378" s="1">
        <f t="shared" si="36"/>
        <v>23.335488000000002</v>
      </c>
      <c r="L378" s="1" t="str">
        <f t="shared" si="37"/>
        <v>Oct 12 23.34</v>
      </c>
      <c r="M378" t="str">
        <f t="shared" si="38"/>
        <v>no</v>
      </c>
      <c r="N378" t="s">
        <v>1442</v>
      </c>
      <c r="O378" t="s">
        <v>1442</v>
      </c>
    </row>
    <row r="379" spans="1:17" hidden="1" x14ac:dyDescent="0.25">
      <c r="A379" t="s">
        <v>317</v>
      </c>
      <c r="B379" s="8">
        <f t="shared" si="34"/>
        <v>41</v>
      </c>
      <c r="C379" s="2">
        <v>3.8408954773455748</v>
      </c>
      <c r="D379">
        <f>VLOOKUP(A379,[1]Library_Genotypes_unfiltered_27!$A:$G,6,FALSE)</f>
        <v>1.85</v>
      </c>
      <c r="E379">
        <f>VLOOKUP(A379,[1]Library_Genotypes_unfiltered_27!$A:$G,7,FALSE)</f>
        <v>17.649999999999999</v>
      </c>
      <c r="F379" s="1" t="str">
        <f t="shared" si="35"/>
        <v>378</v>
      </c>
      <c r="G379" s="3">
        <v>42655</v>
      </c>
      <c r="H379" s="3" t="s">
        <v>1428</v>
      </c>
      <c r="I379" s="1">
        <v>140</v>
      </c>
      <c r="J379" s="3" t="str">
        <f t="shared" si="33"/>
        <v>Oct 12</v>
      </c>
      <c r="K379" s="1">
        <f t="shared" si="36"/>
        <v>23.335488000000002</v>
      </c>
      <c r="L379" s="1" t="str">
        <f t="shared" si="37"/>
        <v>Oct 12 23.34</v>
      </c>
      <c r="M379" t="str">
        <f t="shared" si="38"/>
        <v>no</v>
      </c>
      <c r="N379" t="s">
        <v>1444</v>
      </c>
      <c r="O379" t="s">
        <v>1444</v>
      </c>
    </row>
    <row r="380" spans="1:17" hidden="1" x14ac:dyDescent="0.25">
      <c r="A380" t="s">
        <v>318</v>
      </c>
      <c r="B380" s="8">
        <f t="shared" si="34"/>
        <v>41</v>
      </c>
      <c r="C380" s="2">
        <v>0.85353232829901682</v>
      </c>
      <c r="D380">
        <f>VLOOKUP(A380,[1]Library_Genotypes_unfiltered_27!$A:$G,6,FALSE)</f>
        <v>85.61</v>
      </c>
      <c r="E380">
        <f>VLOOKUP(A380,[1]Library_Genotypes_unfiltered_27!$A:$G,7,FALSE)</f>
        <v>1.43</v>
      </c>
      <c r="F380" s="1" t="str">
        <f t="shared" si="35"/>
        <v>379</v>
      </c>
      <c r="G380" s="3">
        <v>42655</v>
      </c>
      <c r="H380" s="3" t="s">
        <v>1428</v>
      </c>
      <c r="I380" s="1">
        <v>140</v>
      </c>
      <c r="J380" s="3" t="str">
        <f t="shared" si="33"/>
        <v>Oct 12</v>
      </c>
      <c r="K380" s="1">
        <f t="shared" si="36"/>
        <v>23.335488000000002</v>
      </c>
      <c r="L380" s="1" t="str">
        <f t="shared" si="37"/>
        <v>Oct 12 23.34</v>
      </c>
      <c r="M380" t="str">
        <f t="shared" si="38"/>
        <v>no</v>
      </c>
      <c r="N380" t="s">
        <v>1444</v>
      </c>
      <c r="O380" t="s">
        <v>1444</v>
      </c>
      <c r="Q380" t="s">
        <v>5</v>
      </c>
    </row>
    <row r="381" spans="1:17" hidden="1" x14ac:dyDescent="0.25">
      <c r="A381" t="s">
        <v>319</v>
      </c>
      <c r="B381" s="8">
        <f t="shared" si="34"/>
        <v>41</v>
      </c>
      <c r="C381" s="2">
        <v>2.4539054438596728</v>
      </c>
      <c r="D381">
        <f>VLOOKUP(A381,[1]Library_Genotypes_unfiltered_27!$A:$G,6,FALSE)</f>
        <v>70.849999999999994</v>
      </c>
      <c r="E381">
        <f>VLOOKUP(A381,[1]Library_Genotypes_unfiltered_27!$A:$G,7,FALSE)</f>
        <v>3.6</v>
      </c>
      <c r="F381" s="1" t="str">
        <f t="shared" si="35"/>
        <v>380</v>
      </c>
      <c r="G381" s="3">
        <v>42655</v>
      </c>
      <c r="H381" s="3" t="s">
        <v>1428</v>
      </c>
      <c r="I381" s="1">
        <v>140</v>
      </c>
      <c r="J381" s="3" t="str">
        <f t="shared" si="33"/>
        <v>Oct 12</v>
      </c>
      <c r="K381" s="1">
        <f t="shared" si="36"/>
        <v>23.335488000000002</v>
      </c>
      <c r="L381" s="1" t="str">
        <f t="shared" si="37"/>
        <v>Oct 12 23.34</v>
      </c>
      <c r="M381" t="str">
        <f t="shared" si="38"/>
        <v>no</v>
      </c>
      <c r="N381" t="s">
        <v>1442</v>
      </c>
      <c r="O381" t="s">
        <v>1442</v>
      </c>
    </row>
    <row r="382" spans="1:17" hidden="1" x14ac:dyDescent="0.25">
      <c r="A382" t="s">
        <v>320</v>
      </c>
      <c r="B382" s="8">
        <f t="shared" si="34"/>
        <v>41</v>
      </c>
      <c r="C382" s="2">
        <v>9.9223133164760711</v>
      </c>
      <c r="D382">
        <f>VLOOKUP(A382,[1]Library_Genotypes_unfiltered_27!$A:$G,6,FALSE)</f>
        <v>4.0599999999999996</v>
      </c>
      <c r="E382">
        <f>VLOOKUP(A382,[1]Library_Genotypes_unfiltered_27!$A:$G,7,FALSE)</f>
        <v>2.11</v>
      </c>
      <c r="F382" s="1" t="str">
        <f t="shared" si="35"/>
        <v>381</v>
      </c>
      <c r="G382" s="3">
        <v>42655</v>
      </c>
      <c r="H382" s="3" t="s">
        <v>1428</v>
      </c>
      <c r="I382" s="1">
        <v>140</v>
      </c>
      <c r="J382" s="3" t="str">
        <f t="shared" si="33"/>
        <v>Oct 12</v>
      </c>
      <c r="K382" s="1">
        <f t="shared" si="36"/>
        <v>23.335488000000002</v>
      </c>
      <c r="L382" s="1" t="str">
        <f t="shared" si="37"/>
        <v>Oct 12 23.34</v>
      </c>
      <c r="M382" t="str">
        <f t="shared" si="38"/>
        <v>no</v>
      </c>
      <c r="N382" t="s">
        <v>1444</v>
      </c>
      <c r="O382" t="str">
        <f>VLOOKUP(A382,'[3]Sample Master'!$B$6:$P$289,15,FALSE)</f>
        <v/>
      </c>
    </row>
    <row r="383" spans="1:17" hidden="1" x14ac:dyDescent="0.25">
      <c r="A383" t="s">
        <v>321</v>
      </c>
      <c r="B383" s="8">
        <f t="shared" si="34"/>
        <v>41</v>
      </c>
      <c r="C383" s="2">
        <v>1.9204477386727874</v>
      </c>
      <c r="D383">
        <f>VLOOKUP(A383,[1]Library_Genotypes_unfiltered_27!$A:$G,6,FALSE)</f>
        <v>0.37</v>
      </c>
      <c r="E383">
        <f>VLOOKUP(A383,[1]Library_Genotypes_unfiltered_27!$A:$G,7,FALSE)</f>
        <v>8.33</v>
      </c>
      <c r="F383" s="1" t="str">
        <f t="shared" si="35"/>
        <v>382</v>
      </c>
      <c r="G383" s="3">
        <v>42655</v>
      </c>
      <c r="H383" s="3" t="s">
        <v>1428</v>
      </c>
      <c r="I383" s="1">
        <v>140</v>
      </c>
      <c r="J383" s="3" t="str">
        <f t="shared" si="33"/>
        <v>Oct 12</v>
      </c>
      <c r="K383" s="1">
        <f t="shared" si="36"/>
        <v>23.335488000000002</v>
      </c>
      <c r="L383" s="1" t="str">
        <f t="shared" si="37"/>
        <v>Oct 12 23.34</v>
      </c>
      <c r="M383" t="str">
        <f t="shared" si="38"/>
        <v>no</v>
      </c>
      <c r="N383" t="s">
        <v>1443</v>
      </c>
      <c r="O383" t="s">
        <v>1444</v>
      </c>
    </row>
    <row r="384" spans="1:17" hidden="1" x14ac:dyDescent="0.25">
      <c r="A384" t="s">
        <v>322</v>
      </c>
      <c r="B384" s="8">
        <f t="shared" si="34"/>
        <v>41</v>
      </c>
      <c r="C384" s="2">
        <v>10.029004857513447</v>
      </c>
      <c r="D384">
        <f>VLOOKUP(A384,[1]Library_Genotypes_unfiltered_27!$A:$G,6,FALSE)</f>
        <v>0</v>
      </c>
      <c r="E384">
        <f>VLOOKUP(A384,[1]Library_Genotypes_unfiltered_27!$A:$G,7,FALSE)</f>
        <v>0</v>
      </c>
      <c r="F384" s="1" t="str">
        <f t="shared" si="35"/>
        <v>383</v>
      </c>
      <c r="G384" s="3">
        <v>42655</v>
      </c>
      <c r="H384" s="3" t="s">
        <v>1428</v>
      </c>
      <c r="I384" s="1">
        <v>140</v>
      </c>
      <c r="J384" s="3" t="str">
        <f t="shared" si="33"/>
        <v>Oct 12</v>
      </c>
      <c r="K384" s="1">
        <f t="shared" si="36"/>
        <v>23.335488000000002</v>
      </c>
      <c r="L384" s="1" t="str">
        <f t="shared" si="37"/>
        <v>Oct 12 23.34</v>
      </c>
      <c r="M384" t="str">
        <f t="shared" si="38"/>
        <v>no</v>
      </c>
      <c r="O384" t="s">
        <v>1443</v>
      </c>
    </row>
    <row r="385" spans="1:17" hidden="1" x14ac:dyDescent="0.25">
      <c r="A385" t="s">
        <v>323</v>
      </c>
      <c r="B385" s="8">
        <f t="shared" si="34"/>
        <v>41</v>
      </c>
      <c r="C385" s="2">
        <v>4.8011193466819693</v>
      </c>
      <c r="D385">
        <f>VLOOKUP(A385,[1]Library_Genotypes_unfiltered_27!$A:$G,6,FALSE)</f>
        <v>91.51</v>
      </c>
      <c r="E385">
        <f>VLOOKUP(A385,[1]Library_Genotypes_unfiltered_27!$A:$G,7,FALSE)</f>
        <v>2.21</v>
      </c>
      <c r="F385" s="1" t="str">
        <f t="shared" si="35"/>
        <v>384</v>
      </c>
      <c r="G385" s="3">
        <v>42655</v>
      </c>
      <c r="H385" s="3" t="s">
        <v>1428</v>
      </c>
      <c r="I385" s="1">
        <v>140</v>
      </c>
      <c r="J385" s="3" t="str">
        <f t="shared" si="33"/>
        <v>Oct 12</v>
      </c>
      <c r="K385" s="1">
        <f t="shared" si="36"/>
        <v>23.335488000000002</v>
      </c>
      <c r="L385" s="1" t="str">
        <f t="shared" si="37"/>
        <v>Oct 12 23.34</v>
      </c>
      <c r="M385" t="str">
        <f t="shared" si="38"/>
        <v>yes</v>
      </c>
      <c r="N385" t="s">
        <v>1443</v>
      </c>
      <c r="O385" t="str">
        <f>VLOOKUP(A385,'[2]genotype table (dups removed)'!$TS$3:$TV$419,4,FALSE)</f>
        <v>Homozygous Spring</v>
      </c>
      <c r="Q385" t="s">
        <v>5</v>
      </c>
    </row>
    <row r="386" spans="1:17" hidden="1" x14ac:dyDescent="0.25">
      <c r="A386" t="s">
        <v>324</v>
      </c>
      <c r="B386" s="8">
        <f t="shared" si="34"/>
        <v>41</v>
      </c>
      <c r="C386" s="2">
        <v>2.133830820747542</v>
      </c>
      <c r="D386">
        <f>VLOOKUP(A386,[1]Library_Genotypes_unfiltered_27!$A:$G,6,FALSE)</f>
        <v>1.48</v>
      </c>
      <c r="E386">
        <f>VLOOKUP(A386,[1]Library_Genotypes_unfiltered_27!$A:$G,7,FALSE)</f>
        <v>4.17</v>
      </c>
      <c r="F386" s="1" t="str">
        <f t="shared" si="35"/>
        <v>385</v>
      </c>
      <c r="G386" s="3">
        <v>42655</v>
      </c>
      <c r="H386" s="3" t="s">
        <v>1428</v>
      </c>
      <c r="I386" s="1">
        <v>140</v>
      </c>
      <c r="J386" s="3" t="str">
        <f t="shared" ref="J386:J449" si="39">CONCATENATE(TEXT(G386,"MMM")," ",TEXT(G386,"DD"))</f>
        <v>Oct 12</v>
      </c>
      <c r="K386" s="1">
        <f t="shared" si="36"/>
        <v>23.335488000000002</v>
      </c>
      <c r="L386" s="1" t="str">
        <f t="shared" si="37"/>
        <v>Oct 12 23.34</v>
      </c>
      <c r="M386" t="str">
        <f t="shared" si="38"/>
        <v>no</v>
      </c>
      <c r="N386" t="s">
        <v>1444</v>
      </c>
      <c r="O386" t="s">
        <v>1444</v>
      </c>
    </row>
    <row r="387" spans="1:17" hidden="1" x14ac:dyDescent="0.25">
      <c r="A387" t="s">
        <v>325</v>
      </c>
      <c r="B387" s="8">
        <f t="shared" ref="B387:B446" si="40">INT(((G387-DATE(YEAR(G387),1,1))-1)/7)+1</f>
        <v>41</v>
      </c>
      <c r="C387" s="2">
        <v>1.3869900334859022</v>
      </c>
      <c r="D387">
        <f>VLOOKUP(A387,[1]Library_Genotypes_unfiltered_27!$A:$G,6,FALSE)</f>
        <v>7.01</v>
      </c>
      <c r="E387">
        <f>VLOOKUP(A387,[1]Library_Genotypes_unfiltered_27!$A:$G,7,FALSE)</f>
        <v>2.62</v>
      </c>
      <c r="F387" s="1" t="str">
        <f t="shared" ref="F387:F450" si="41">RIGHT(A387,3)</f>
        <v>386</v>
      </c>
      <c r="G387" s="3">
        <v>42655</v>
      </c>
      <c r="H387" s="3" t="s">
        <v>1428</v>
      </c>
      <c r="I387" s="1">
        <v>140</v>
      </c>
      <c r="J387" s="3" t="str">
        <f t="shared" si="39"/>
        <v>Oct 12</v>
      </c>
      <c r="K387" s="1">
        <f t="shared" ref="K387:K450" si="42">CONVERT(I387-125.5,"mi","km")</f>
        <v>23.335488000000002</v>
      </c>
      <c r="L387" s="1" t="str">
        <f t="shared" ref="L387:L450" si="43">CONCATENATE(J387," ",ROUND(K387,2))</f>
        <v>Oct 12 23.34</v>
      </c>
      <c r="M387" t="str">
        <f t="shared" si="38"/>
        <v>no</v>
      </c>
      <c r="N387" t="s">
        <v>1442</v>
      </c>
    </row>
    <row r="388" spans="1:17" hidden="1" x14ac:dyDescent="0.25">
      <c r="A388" t="s">
        <v>1375</v>
      </c>
      <c r="B388" s="8">
        <f t="shared" si="40"/>
        <v>41</v>
      </c>
      <c r="D388">
        <f>VLOOKUP(A388,[1]Library_Genotypes_unfiltered_27!$A:$G,6,FALSE)</f>
        <v>98.89</v>
      </c>
      <c r="E388">
        <f>VLOOKUP(A388,[1]Library_Genotypes_unfiltered_27!$A:$G,7,FALSE)</f>
        <v>0.88</v>
      </c>
      <c r="F388" s="1" t="str">
        <f t="shared" si="41"/>
        <v>387</v>
      </c>
      <c r="G388" s="3">
        <v>42656</v>
      </c>
      <c r="H388" s="3" t="s">
        <v>1429</v>
      </c>
      <c r="I388" s="1">
        <v>136.6</v>
      </c>
      <c r="J388" s="3" t="str">
        <f t="shared" si="39"/>
        <v>Oct 13</v>
      </c>
      <c r="K388" s="1">
        <f t="shared" si="42"/>
        <v>17.863718399999993</v>
      </c>
      <c r="L388" s="1" t="str">
        <f t="shared" si="43"/>
        <v>Oct 13 17.86</v>
      </c>
      <c r="M388" t="str">
        <f t="shared" si="38"/>
        <v>yes</v>
      </c>
      <c r="N388" t="s">
        <v>1444</v>
      </c>
      <c r="O388" t="str">
        <f>VLOOKUP(A388,'[2]genotype table (dups removed)'!$TS$3:$TV$419,4,FALSE)</f>
        <v>Heterozygous</v>
      </c>
      <c r="Q388" t="s">
        <v>6</v>
      </c>
    </row>
    <row r="389" spans="1:17" hidden="1" x14ac:dyDescent="0.25">
      <c r="A389" t="s">
        <v>1376</v>
      </c>
      <c r="B389" s="8">
        <f t="shared" si="40"/>
        <v>41</v>
      </c>
      <c r="D389">
        <f>VLOOKUP(A389,[1]Library_Genotypes_unfiltered_27!$A:$G,6,FALSE)</f>
        <v>11.81</v>
      </c>
      <c r="E389">
        <f>VLOOKUP(A389,[1]Library_Genotypes_unfiltered_27!$A:$G,7,FALSE)</f>
        <v>9.4600000000000009</v>
      </c>
      <c r="F389" s="1" t="str">
        <f t="shared" si="41"/>
        <v>388</v>
      </c>
      <c r="G389" s="3">
        <v>42656</v>
      </c>
      <c r="H389" s="3" t="s">
        <v>1429</v>
      </c>
      <c r="I389" s="1">
        <v>136.6</v>
      </c>
      <c r="J389" s="3" t="str">
        <f t="shared" si="39"/>
        <v>Oct 13</v>
      </c>
      <c r="K389" s="1">
        <f t="shared" si="42"/>
        <v>17.863718399999993</v>
      </c>
      <c r="L389" s="1" t="str">
        <f t="shared" si="43"/>
        <v>Oct 13 17.86</v>
      </c>
      <c r="M389" t="str">
        <f t="shared" si="38"/>
        <v>no</v>
      </c>
      <c r="N389" t="s">
        <v>1442</v>
      </c>
    </row>
    <row r="390" spans="1:17" hidden="1" x14ac:dyDescent="0.25">
      <c r="A390" t="s">
        <v>326</v>
      </c>
      <c r="B390" s="8">
        <f t="shared" si="40"/>
        <v>41</v>
      </c>
      <c r="C390" s="2">
        <v>4.3743531825324613</v>
      </c>
      <c r="D390">
        <f>VLOOKUP(A390,[1]Library_Genotypes_unfiltered_27!$A:$G,6,FALSE)</f>
        <v>2.58</v>
      </c>
      <c r="E390">
        <f>VLOOKUP(A390,[1]Library_Genotypes_unfiltered_27!$A:$G,7,FALSE)</f>
        <v>1.27</v>
      </c>
      <c r="F390" s="1" t="str">
        <f t="shared" si="41"/>
        <v>389</v>
      </c>
      <c r="G390" s="3">
        <v>42656</v>
      </c>
      <c r="H390" s="3" t="s">
        <v>1429</v>
      </c>
      <c r="I390" s="1">
        <v>136.6</v>
      </c>
      <c r="J390" s="3" t="str">
        <f t="shared" si="39"/>
        <v>Oct 13</v>
      </c>
      <c r="K390" s="1">
        <f t="shared" si="42"/>
        <v>17.863718399999993</v>
      </c>
      <c r="L390" s="1" t="str">
        <f t="shared" si="43"/>
        <v>Oct 13 17.86</v>
      </c>
      <c r="M390" t="str">
        <f t="shared" si="38"/>
        <v>no</v>
      </c>
      <c r="N390" t="s">
        <v>1444</v>
      </c>
    </row>
    <row r="391" spans="1:17" hidden="1" x14ac:dyDescent="0.25">
      <c r="A391" t="s">
        <v>327</v>
      </c>
      <c r="B391" s="8">
        <f t="shared" si="40"/>
        <v>41</v>
      </c>
      <c r="C391" s="2">
        <v>13.9765918758964</v>
      </c>
      <c r="D391">
        <f>VLOOKUP(A391,[1]Library_Genotypes_unfiltered_27!$A:$G,6,FALSE)</f>
        <v>2.21</v>
      </c>
      <c r="E391">
        <f>VLOOKUP(A391,[1]Library_Genotypes_unfiltered_27!$A:$G,7,FALSE)</f>
        <v>4.71</v>
      </c>
      <c r="F391" s="1" t="str">
        <f t="shared" si="41"/>
        <v>390</v>
      </c>
      <c r="G391" s="3">
        <v>42656</v>
      </c>
      <c r="H391" s="3" t="s">
        <v>1429</v>
      </c>
      <c r="I391" s="1">
        <v>136.6</v>
      </c>
      <c r="J391" s="3" t="str">
        <f t="shared" si="39"/>
        <v>Oct 13</v>
      </c>
      <c r="K391" s="1">
        <f t="shared" si="42"/>
        <v>17.863718399999993</v>
      </c>
      <c r="L391" s="1" t="str">
        <f t="shared" si="43"/>
        <v>Oct 13 17.86</v>
      </c>
      <c r="M391" t="str">
        <f t="shared" si="38"/>
        <v>no</v>
      </c>
      <c r="N391" t="s">
        <v>1443</v>
      </c>
    </row>
    <row r="392" spans="1:17" hidden="1" x14ac:dyDescent="0.25">
      <c r="A392" t="s">
        <v>328</v>
      </c>
      <c r="B392" s="8">
        <f t="shared" si="40"/>
        <v>41</v>
      </c>
      <c r="C392" s="2">
        <v>1.4936815745232794</v>
      </c>
      <c r="D392">
        <f>VLOOKUP(A392,[1]Library_Genotypes_unfiltered_27!$A:$G,6,FALSE)</f>
        <v>0</v>
      </c>
      <c r="E392">
        <f>VLOOKUP(A392,[1]Library_Genotypes_unfiltered_27!$A:$G,7,FALSE)</f>
        <v>0</v>
      </c>
      <c r="F392" s="1" t="str">
        <f t="shared" si="41"/>
        <v>391</v>
      </c>
      <c r="G392" s="3">
        <v>42656</v>
      </c>
      <c r="H392" s="3" t="s">
        <v>1429</v>
      </c>
      <c r="I392" s="1">
        <v>136.6</v>
      </c>
      <c r="J392" s="3" t="str">
        <f t="shared" si="39"/>
        <v>Oct 13</v>
      </c>
      <c r="K392" s="1">
        <f t="shared" si="42"/>
        <v>17.863718399999993</v>
      </c>
      <c r="L392" s="1" t="str">
        <f t="shared" si="43"/>
        <v>Oct 13 17.86</v>
      </c>
      <c r="M392" t="str">
        <f t="shared" si="38"/>
        <v>no</v>
      </c>
    </row>
    <row r="393" spans="1:17" hidden="1" x14ac:dyDescent="0.25">
      <c r="A393" t="s">
        <v>329</v>
      </c>
      <c r="B393" s="8">
        <f t="shared" si="40"/>
        <v>41</v>
      </c>
      <c r="C393" s="2">
        <v>7.6817909546911496</v>
      </c>
      <c r="D393">
        <f>VLOOKUP(A393,[1]Library_Genotypes_unfiltered_27!$A:$G,6,FALSE)</f>
        <v>0</v>
      </c>
      <c r="E393">
        <f>VLOOKUP(A393,[1]Library_Genotypes_unfiltered_27!$A:$G,7,FALSE)</f>
        <v>0</v>
      </c>
      <c r="F393" s="1" t="str">
        <f t="shared" si="41"/>
        <v>392</v>
      </c>
      <c r="G393" s="3">
        <v>42656</v>
      </c>
      <c r="H393" s="3" t="s">
        <v>1429</v>
      </c>
      <c r="I393" s="1">
        <v>136.6</v>
      </c>
      <c r="J393" s="3" t="str">
        <f t="shared" si="39"/>
        <v>Oct 13</v>
      </c>
      <c r="K393" s="1">
        <f t="shared" si="42"/>
        <v>17.863718399999993</v>
      </c>
      <c r="L393" s="1" t="str">
        <f t="shared" si="43"/>
        <v>Oct 13 17.86</v>
      </c>
      <c r="M393" t="str">
        <f t="shared" si="38"/>
        <v>no</v>
      </c>
      <c r="N393" t="s">
        <v>1443</v>
      </c>
    </row>
    <row r="394" spans="1:17" hidden="1" x14ac:dyDescent="0.25">
      <c r="A394" t="s">
        <v>1377</v>
      </c>
      <c r="B394" s="8">
        <f t="shared" si="40"/>
        <v>41</v>
      </c>
      <c r="D394">
        <f>VLOOKUP(A394,[1]Library_Genotypes_unfiltered_27!$A:$G,6,FALSE)</f>
        <v>5.54</v>
      </c>
      <c r="E394">
        <f>VLOOKUP(A394,[1]Library_Genotypes_unfiltered_27!$A:$G,7,FALSE)</f>
        <v>7.23</v>
      </c>
      <c r="F394" s="1" t="str">
        <f t="shared" si="41"/>
        <v>393</v>
      </c>
      <c r="G394" s="3">
        <v>42656</v>
      </c>
      <c r="H394" s="3" t="s">
        <v>1430</v>
      </c>
      <c r="I394" s="1">
        <v>133</v>
      </c>
      <c r="J394" s="3" t="str">
        <f t="shared" si="39"/>
        <v>Oct 13</v>
      </c>
      <c r="K394" s="1">
        <f t="shared" si="42"/>
        <v>12.070080000000001</v>
      </c>
      <c r="L394" s="1" t="str">
        <f t="shared" si="43"/>
        <v>Oct 13 12.07</v>
      </c>
      <c r="M394" t="str">
        <f t="shared" si="38"/>
        <v>no</v>
      </c>
    </row>
    <row r="395" spans="1:17" hidden="1" x14ac:dyDescent="0.25">
      <c r="A395" t="s">
        <v>1378</v>
      </c>
      <c r="B395" s="8">
        <f t="shared" si="40"/>
        <v>41</v>
      </c>
      <c r="D395">
        <f>VLOOKUP(A395,[1]Library_Genotypes_unfiltered_27!$A:$G,6,FALSE)</f>
        <v>98.89</v>
      </c>
      <c r="E395">
        <f>VLOOKUP(A395,[1]Library_Genotypes_unfiltered_27!$A:$G,7,FALSE)</f>
        <v>1</v>
      </c>
      <c r="F395" s="1" t="str">
        <f t="shared" si="41"/>
        <v>394</v>
      </c>
      <c r="G395" s="3">
        <v>42656</v>
      </c>
      <c r="H395" s="3" t="s">
        <v>1430</v>
      </c>
      <c r="I395" s="1">
        <v>133</v>
      </c>
      <c r="J395" s="3" t="str">
        <f t="shared" si="39"/>
        <v>Oct 13</v>
      </c>
      <c r="K395" s="1">
        <f t="shared" si="42"/>
        <v>12.070080000000001</v>
      </c>
      <c r="L395" s="1" t="str">
        <f t="shared" si="43"/>
        <v>Oct 13 12.07</v>
      </c>
      <c r="M395" t="str">
        <f t="shared" si="38"/>
        <v>yes</v>
      </c>
      <c r="N395" t="s">
        <v>1444</v>
      </c>
      <c r="O395" t="str">
        <f>VLOOKUP(A395,'[2]genotype table (dups removed)'!$TS$3:$TV$419,4,FALSE)</f>
        <v>Heterozygous</v>
      </c>
      <c r="Q395" t="s">
        <v>5</v>
      </c>
    </row>
    <row r="396" spans="1:17" hidden="1" x14ac:dyDescent="0.25">
      <c r="A396" t="s">
        <v>330</v>
      </c>
      <c r="B396" s="8">
        <f t="shared" si="40"/>
        <v>41</v>
      </c>
      <c r="C396" s="2">
        <v>2.4539054438596728</v>
      </c>
      <c r="D396">
        <f>VLOOKUP(A396,[1]Library_Genotypes_unfiltered_27!$A:$G,6,FALSE)</f>
        <v>92.99</v>
      </c>
      <c r="E396">
        <f>VLOOKUP(A396,[1]Library_Genotypes_unfiltered_27!$A:$G,7,FALSE)</f>
        <v>0.76</v>
      </c>
      <c r="F396" s="1" t="str">
        <f t="shared" si="41"/>
        <v>395</v>
      </c>
      <c r="G396" s="3">
        <v>42656</v>
      </c>
      <c r="H396" s="3" t="s">
        <v>1430</v>
      </c>
      <c r="I396" s="1">
        <v>133</v>
      </c>
      <c r="J396" s="3" t="str">
        <f t="shared" si="39"/>
        <v>Oct 13</v>
      </c>
      <c r="K396" s="1">
        <f t="shared" si="42"/>
        <v>12.070080000000001</v>
      </c>
      <c r="L396" s="1" t="str">
        <f t="shared" si="43"/>
        <v>Oct 13 12.07</v>
      </c>
      <c r="M396" t="str">
        <f t="shared" si="38"/>
        <v>yes</v>
      </c>
      <c r="N396" t="s">
        <v>1442</v>
      </c>
      <c r="O396" t="str">
        <f>VLOOKUP(A396,'[2]genotype table (dups removed)'!$TS$3:$TV$419,4,FALSE)</f>
        <v>Homozygous Fall</v>
      </c>
      <c r="Q396" t="s">
        <v>6</v>
      </c>
    </row>
    <row r="397" spans="1:17" hidden="1" x14ac:dyDescent="0.25">
      <c r="A397" t="s">
        <v>331</v>
      </c>
      <c r="B397" s="8">
        <f t="shared" si="40"/>
        <v>41</v>
      </c>
      <c r="C397" s="2">
        <v>5.0145024287567237</v>
      </c>
      <c r="D397">
        <f>VLOOKUP(A397,[1]Library_Genotypes_unfiltered_27!$A:$G,6,FALSE)</f>
        <v>99.63</v>
      </c>
      <c r="E397">
        <f>VLOOKUP(A397,[1]Library_Genotypes_unfiltered_27!$A:$G,7,FALSE)</f>
        <v>0.44</v>
      </c>
      <c r="F397" s="1" t="str">
        <f t="shared" si="41"/>
        <v>396</v>
      </c>
      <c r="G397" s="3">
        <v>42656</v>
      </c>
      <c r="H397" s="3" t="s">
        <v>1430</v>
      </c>
      <c r="I397" s="1">
        <v>133</v>
      </c>
      <c r="J397" s="3" t="str">
        <f t="shared" si="39"/>
        <v>Oct 13</v>
      </c>
      <c r="K397" s="1">
        <f t="shared" si="42"/>
        <v>12.070080000000001</v>
      </c>
      <c r="L397" s="1" t="str">
        <f t="shared" si="43"/>
        <v>Oct 13 12.07</v>
      </c>
      <c r="M397" t="str">
        <f t="shared" si="38"/>
        <v>yes</v>
      </c>
      <c r="N397" t="s">
        <v>1442</v>
      </c>
      <c r="O397" t="str">
        <f>VLOOKUP(A397,'[2]genotype table (dups removed)'!$TS$3:$TV$419,4,FALSE)</f>
        <v>Homozygous Fall</v>
      </c>
      <c r="Q397" t="s">
        <v>5</v>
      </c>
    </row>
    <row r="398" spans="1:17" hidden="1" x14ac:dyDescent="0.25">
      <c r="A398" t="s">
        <v>332</v>
      </c>
      <c r="B398" s="8">
        <f t="shared" si="40"/>
        <v>41</v>
      </c>
      <c r="C398" s="2">
        <v>13.549825711746889</v>
      </c>
      <c r="D398">
        <f>VLOOKUP(A398,[1]Library_Genotypes_unfiltered_27!$A:$G,6,FALSE)</f>
        <v>0</v>
      </c>
      <c r="E398">
        <f>VLOOKUP(A398,[1]Library_Genotypes_unfiltered_27!$A:$G,7,FALSE)</f>
        <v>0</v>
      </c>
      <c r="F398" s="1" t="str">
        <f t="shared" si="41"/>
        <v>397</v>
      </c>
      <c r="G398" s="3">
        <v>42656</v>
      </c>
      <c r="H398" s="3" t="s">
        <v>1430</v>
      </c>
      <c r="I398" s="1">
        <v>133</v>
      </c>
      <c r="J398" s="3" t="str">
        <f t="shared" si="39"/>
        <v>Oct 13</v>
      </c>
      <c r="K398" s="1">
        <f t="shared" si="42"/>
        <v>12.070080000000001</v>
      </c>
      <c r="L398" s="1" t="str">
        <f t="shared" si="43"/>
        <v>Oct 13 12.07</v>
      </c>
      <c r="M398" t="str">
        <f t="shared" si="38"/>
        <v>no</v>
      </c>
      <c r="N398" t="s">
        <v>1443</v>
      </c>
    </row>
    <row r="399" spans="1:17" hidden="1" x14ac:dyDescent="0.25">
      <c r="A399" t="s">
        <v>333</v>
      </c>
      <c r="B399" s="8">
        <f t="shared" si="40"/>
        <v>41</v>
      </c>
      <c r="C399" s="2">
        <v>3.3074377721586901</v>
      </c>
      <c r="D399">
        <f>VLOOKUP(A399,[1]Library_Genotypes_unfiltered_27!$A:$G,6,FALSE)</f>
        <v>99.63</v>
      </c>
      <c r="E399">
        <f>VLOOKUP(A399,[1]Library_Genotypes_unfiltered_27!$A:$G,7,FALSE)</f>
        <v>0.5</v>
      </c>
      <c r="F399" s="1" t="str">
        <f t="shared" si="41"/>
        <v>398</v>
      </c>
      <c r="G399" s="3">
        <v>42656</v>
      </c>
      <c r="H399" s="3" t="s">
        <v>1430</v>
      </c>
      <c r="I399" s="1">
        <v>133</v>
      </c>
      <c r="J399" s="3" t="str">
        <f t="shared" si="39"/>
        <v>Oct 13</v>
      </c>
      <c r="K399" s="1">
        <f t="shared" si="42"/>
        <v>12.070080000000001</v>
      </c>
      <c r="L399" s="1" t="str">
        <f t="shared" si="43"/>
        <v>Oct 13 12.07</v>
      </c>
      <c r="M399" t="str">
        <f t="shared" si="38"/>
        <v>yes</v>
      </c>
      <c r="N399" t="s">
        <v>1442</v>
      </c>
      <c r="O399" t="str">
        <f>VLOOKUP(A399,'[2]genotype table (dups removed)'!$TS$3:$TV$419,4,FALSE)</f>
        <v>Homozygous Fall</v>
      </c>
      <c r="Q399" t="s">
        <v>5</v>
      </c>
    </row>
    <row r="400" spans="1:17" hidden="1" x14ac:dyDescent="0.25">
      <c r="A400" t="s">
        <v>334</v>
      </c>
      <c r="B400" s="8">
        <f t="shared" si="40"/>
        <v>41</v>
      </c>
      <c r="C400" s="2">
        <v>12.376218760335744</v>
      </c>
      <c r="D400">
        <f>VLOOKUP(A400,[1]Library_Genotypes_unfiltered_27!$A:$G,6,FALSE)</f>
        <v>0</v>
      </c>
      <c r="E400">
        <f>VLOOKUP(A400,[1]Library_Genotypes_unfiltered_27!$A:$G,7,FALSE)</f>
        <v>0</v>
      </c>
      <c r="F400" s="1" t="str">
        <f t="shared" si="41"/>
        <v>399</v>
      </c>
      <c r="G400" s="3">
        <v>42656</v>
      </c>
      <c r="H400" s="3" t="s">
        <v>1430</v>
      </c>
      <c r="I400" s="1">
        <v>133</v>
      </c>
      <c r="J400" s="3" t="str">
        <f t="shared" si="39"/>
        <v>Oct 13</v>
      </c>
      <c r="K400" s="1">
        <f t="shared" si="42"/>
        <v>12.070080000000001</v>
      </c>
      <c r="L400" s="1" t="str">
        <f t="shared" si="43"/>
        <v>Oct 13 12.07</v>
      </c>
      <c r="M400" t="str">
        <f t="shared" ref="M400:M463" si="44">IF(D400&gt;90,IF(E400&lt;2.5,"yes","no"),"no")</f>
        <v>no</v>
      </c>
      <c r="N400" t="s">
        <v>1444</v>
      </c>
    </row>
    <row r="401" spans="1:17" hidden="1" x14ac:dyDescent="0.25">
      <c r="A401" t="s">
        <v>335</v>
      </c>
      <c r="B401" s="8">
        <f t="shared" si="40"/>
        <v>41</v>
      </c>
      <c r="C401" s="2">
        <v>11.095920267887218</v>
      </c>
      <c r="D401">
        <f>VLOOKUP(A401,[1]Library_Genotypes_unfiltered_27!$A:$G,6,FALSE)</f>
        <v>0</v>
      </c>
      <c r="E401">
        <f>VLOOKUP(A401,[1]Library_Genotypes_unfiltered_27!$A:$G,7,FALSE)</f>
        <v>0</v>
      </c>
      <c r="F401" s="1" t="str">
        <f t="shared" si="41"/>
        <v>400</v>
      </c>
      <c r="G401" s="3">
        <v>42656</v>
      </c>
      <c r="H401" s="3" t="s">
        <v>1430</v>
      </c>
      <c r="I401" s="1">
        <v>133</v>
      </c>
      <c r="J401" s="3" t="str">
        <f t="shared" si="39"/>
        <v>Oct 13</v>
      </c>
      <c r="K401" s="1">
        <f t="shared" si="42"/>
        <v>12.070080000000001</v>
      </c>
      <c r="L401" s="1" t="str">
        <f t="shared" si="43"/>
        <v>Oct 13 12.07</v>
      </c>
      <c r="M401" t="str">
        <f t="shared" si="44"/>
        <v>no</v>
      </c>
      <c r="N401" t="s">
        <v>1443</v>
      </c>
    </row>
    <row r="402" spans="1:17" hidden="1" x14ac:dyDescent="0.25">
      <c r="A402" t="s">
        <v>336</v>
      </c>
      <c r="B402" s="8">
        <f t="shared" si="40"/>
        <v>41</v>
      </c>
      <c r="C402" s="2">
        <v>0</v>
      </c>
      <c r="D402">
        <f>VLOOKUP(A402,[1]Library_Genotypes_unfiltered_27!$A:$G,6,FALSE)</f>
        <v>0</v>
      </c>
      <c r="E402">
        <f>VLOOKUP(A402,[1]Library_Genotypes_unfiltered_27!$A:$G,7,FALSE)</f>
        <v>0</v>
      </c>
      <c r="F402" s="1" t="str">
        <f t="shared" si="41"/>
        <v>401</v>
      </c>
      <c r="G402" s="3">
        <v>42656</v>
      </c>
      <c r="H402" s="3" t="s">
        <v>1430</v>
      </c>
      <c r="I402" s="1">
        <v>133</v>
      </c>
      <c r="J402" s="3" t="str">
        <f t="shared" si="39"/>
        <v>Oct 13</v>
      </c>
      <c r="K402" s="1">
        <f t="shared" si="42"/>
        <v>12.070080000000001</v>
      </c>
      <c r="L402" s="1" t="str">
        <f t="shared" si="43"/>
        <v>Oct 13 12.07</v>
      </c>
      <c r="M402" t="str">
        <f t="shared" si="44"/>
        <v>no</v>
      </c>
    </row>
    <row r="403" spans="1:17" hidden="1" x14ac:dyDescent="0.25">
      <c r="A403" t="s">
        <v>337</v>
      </c>
      <c r="B403" s="8">
        <f t="shared" si="40"/>
        <v>41</v>
      </c>
      <c r="C403" s="2">
        <v>4.9078108877193456</v>
      </c>
      <c r="D403">
        <f>VLOOKUP(A403,[1]Library_Genotypes_unfiltered_27!$A:$G,6,FALSE)</f>
        <v>17.71</v>
      </c>
      <c r="E403">
        <f>VLOOKUP(A403,[1]Library_Genotypes_unfiltered_27!$A:$G,7,FALSE)</f>
        <v>3.09</v>
      </c>
      <c r="F403" s="1" t="str">
        <f t="shared" si="41"/>
        <v>402</v>
      </c>
      <c r="G403" s="3">
        <v>42656</v>
      </c>
      <c r="H403" s="3" t="s">
        <v>1430</v>
      </c>
      <c r="I403" s="1">
        <v>133</v>
      </c>
      <c r="J403" s="3" t="str">
        <f t="shared" si="39"/>
        <v>Oct 13</v>
      </c>
      <c r="K403" s="1">
        <f t="shared" si="42"/>
        <v>12.070080000000001</v>
      </c>
      <c r="L403" s="1" t="str">
        <f t="shared" si="43"/>
        <v>Oct 13 12.07</v>
      </c>
      <c r="M403" t="str">
        <f t="shared" si="44"/>
        <v>no</v>
      </c>
      <c r="N403" t="s">
        <v>1444</v>
      </c>
    </row>
    <row r="404" spans="1:17" hidden="1" x14ac:dyDescent="0.25">
      <c r="A404" t="s">
        <v>1379</v>
      </c>
      <c r="B404" s="8">
        <f t="shared" si="40"/>
        <v>42</v>
      </c>
      <c r="D404">
        <f>VLOOKUP(A404,[1]Library_Genotypes_unfiltered_27!$A:$G,6,FALSE)</f>
        <v>99.26</v>
      </c>
      <c r="E404">
        <f>VLOOKUP(A404,[1]Library_Genotypes_unfiltered_27!$A:$G,7,FALSE)</f>
        <v>0.47</v>
      </c>
      <c r="F404" s="1" t="str">
        <f t="shared" si="41"/>
        <v>403</v>
      </c>
      <c r="G404" s="3">
        <v>42660</v>
      </c>
      <c r="H404" s="3" t="s">
        <v>1435</v>
      </c>
      <c r="I404" s="1">
        <v>156.25</v>
      </c>
      <c r="J404" s="3" t="str">
        <f t="shared" si="39"/>
        <v>Oct 17</v>
      </c>
      <c r="K404" s="1">
        <f t="shared" si="42"/>
        <v>49.487328000000005</v>
      </c>
      <c r="L404" s="1" t="str">
        <f t="shared" si="43"/>
        <v>Oct 17 49.49</v>
      </c>
      <c r="M404" t="str">
        <f t="shared" si="44"/>
        <v>yes</v>
      </c>
      <c r="N404" t="s">
        <v>1444</v>
      </c>
      <c r="O404" t="str">
        <f>VLOOKUP(A404,'[2]genotype table (dups removed)'!$TS$3:$TV$419,4,FALSE)</f>
        <v>Heterozygous</v>
      </c>
      <c r="Q404" t="s">
        <v>6</v>
      </c>
    </row>
    <row r="405" spans="1:17" hidden="1" x14ac:dyDescent="0.25">
      <c r="A405" t="s">
        <v>1387</v>
      </c>
      <c r="B405" s="8">
        <f t="shared" si="40"/>
        <v>42</v>
      </c>
      <c r="D405">
        <f>VLOOKUP(A405,[1]Library_Genotypes_unfiltered_27!$A:$G,6,FALSE)</f>
        <v>94.1</v>
      </c>
      <c r="E405">
        <f>VLOOKUP(A405,[1]Library_Genotypes_unfiltered_27!$A:$G,7,FALSE)</f>
        <v>1.99</v>
      </c>
      <c r="F405" s="1" t="str">
        <f t="shared" si="41"/>
        <v>404</v>
      </c>
      <c r="G405" s="3">
        <v>42660</v>
      </c>
      <c r="H405" s="3" t="s">
        <v>1435</v>
      </c>
      <c r="I405" s="1">
        <v>156.25</v>
      </c>
      <c r="J405" s="3" t="str">
        <f t="shared" si="39"/>
        <v>Oct 17</v>
      </c>
      <c r="K405" s="1">
        <f t="shared" si="42"/>
        <v>49.487328000000005</v>
      </c>
      <c r="L405" s="1" t="str">
        <f t="shared" si="43"/>
        <v>Oct 17 49.49</v>
      </c>
      <c r="M405" t="str">
        <f t="shared" si="44"/>
        <v>yes</v>
      </c>
      <c r="N405" t="s">
        <v>1444</v>
      </c>
      <c r="O405" t="str">
        <f>VLOOKUP(A405,'[2]genotype table (dups removed)'!$TS$3:$TV$419,4,FALSE)</f>
        <v>Heterozygous</v>
      </c>
      <c r="Q405" t="s">
        <v>6</v>
      </c>
    </row>
    <row r="406" spans="1:17" hidden="1" x14ac:dyDescent="0.25">
      <c r="A406" t="s">
        <v>338</v>
      </c>
      <c r="B406" s="8">
        <f t="shared" si="40"/>
        <v>42</v>
      </c>
      <c r="C406" s="2">
        <v>8.1085571188406593</v>
      </c>
      <c r="D406">
        <f>VLOOKUP(A406,[1]Library_Genotypes_unfiltered_27!$A:$G,6,FALSE)</f>
        <v>6.64</v>
      </c>
      <c r="E406">
        <f>VLOOKUP(A406,[1]Library_Genotypes_unfiltered_27!$A:$G,7,FALSE)</f>
        <v>2</v>
      </c>
      <c r="F406" s="1" t="str">
        <f t="shared" si="41"/>
        <v>405</v>
      </c>
      <c r="G406" s="3">
        <v>42660</v>
      </c>
      <c r="H406" s="3" t="s">
        <v>1435</v>
      </c>
      <c r="I406" s="1">
        <v>156.25</v>
      </c>
      <c r="J406" s="3" t="str">
        <f t="shared" si="39"/>
        <v>Oct 17</v>
      </c>
      <c r="K406" s="1">
        <f t="shared" si="42"/>
        <v>49.487328000000005</v>
      </c>
      <c r="L406" s="1" t="str">
        <f t="shared" si="43"/>
        <v>Oct 17 49.49</v>
      </c>
      <c r="M406" t="str">
        <f t="shared" si="44"/>
        <v>no</v>
      </c>
      <c r="N406" t="s">
        <v>1443</v>
      </c>
    </row>
    <row r="407" spans="1:17" hidden="1" x14ac:dyDescent="0.25">
      <c r="A407" t="s">
        <v>1388</v>
      </c>
      <c r="B407" s="8">
        <f t="shared" si="40"/>
        <v>42</v>
      </c>
      <c r="D407">
        <f>VLOOKUP(A407,[1]Library_Genotypes_unfiltered_27!$A:$G,6,FALSE)</f>
        <v>92.99</v>
      </c>
      <c r="E407">
        <f>VLOOKUP(A407,[1]Library_Genotypes_unfiltered_27!$A:$G,7,FALSE)</f>
        <v>2.61</v>
      </c>
      <c r="F407" s="1" t="str">
        <f t="shared" si="41"/>
        <v>406</v>
      </c>
      <c r="G407" s="3">
        <v>42660</v>
      </c>
      <c r="H407" s="3" t="s">
        <v>1424</v>
      </c>
      <c r="I407" s="1">
        <v>154</v>
      </c>
      <c r="J407" s="3" t="str">
        <f t="shared" si="39"/>
        <v>Oct 17</v>
      </c>
      <c r="K407" s="1">
        <f t="shared" si="42"/>
        <v>45.866304</v>
      </c>
      <c r="L407" s="1" t="str">
        <f t="shared" si="43"/>
        <v>Oct 17 45.87</v>
      </c>
      <c r="M407" t="str">
        <f t="shared" si="44"/>
        <v>no</v>
      </c>
      <c r="N407" t="s">
        <v>1442</v>
      </c>
    </row>
    <row r="408" spans="1:17" hidden="1" x14ac:dyDescent="0.25">
      <c r="A408" t="s">
        <v>1389</v>
      </c>
      <c r="B408" s="8">
        <f t="shared" si="40"/>
        <v>42</v>
      </c>
      <c r="D408">
        <f>VLOOKUP(A408,[1]Library_Genotypes_unfiltered_27!$A:$G,6,FALSE)</f>
        <v>99.26</v>
      </c>
      <c r="E408">
        <f>VLOOKUP(A408,[1]Library_Genotypes_unfiltered_27!$A:$G,7,FALSE)</f>
        <v>0.3</v>
      </c>
      <c r="F408" s="1" t="str">
        <f t="shared" si="41"/>
        <v>407</v>
      </c>
      <c r="G408" s="3">
        <v>42660</v>
      </c>
      <c r="H408" s="3" t="s">
        <v>1424</v>
      </c>
      <c r="I408" s="1">
        <v>154</v>
      </c>
      <c r="J408" s="3" t="str">
        <f t="shared" si="39"/>
        <v>Oct 17</v>
      </c>
      <c r="K408" s="1">
        <f t="shared" si="42"/>
        <v>45.866304</v>
      </c>
      <c r="L408" s="1" t="str">
        <f t="shared" si="43"/>
        <v>Oct 17 45.87</v>
      </c>
      <c r="M408" t="str">
        <f t="shared" si="44"/>
        <v>yes</v>
      </c>
      <c r="N408" t="s">
        <v>1444</v>
      </c>
      <c r="O408" t="str">
        <f>VLOOKUP(A408,'[2]genotype table (dups removed)'!$TS$3:$TV$419,4,FALSE)</f>
        <v>Heterozygous</v>
      </c>
      <c r="Q408" t="s">
        <v>5</v>
      </c>
    </row>
    <row r="409" spans="1:17" hidden="1" x14ac:dyDescent="0.25">
      <c r="A409" t="s">
        <v>339</v>
      </c>
      <c r="B409" s="8">
        <f t="shared" si="40"/>
        <v>42</v>
      </c>
      <c r="C409" s="2">
        <v>1.280298492448525</v>
      </c>
      <c r="D409">
        <f>VLOOKUP(A409,[1]Library_Genotypes_unfiltered_27!$A:$G,6,FALSE)</f>
        <v>90.41</v>
      </c>
      <c r="E409">
        <f>VLOOKUP(A409,[1]Library_Genotypes_unfiltered_27!$A:$G,7,FALSE)</f>
        <v>2.4500000000000002</v>
      </c>
      <c r="F409" s="1" t="str">
        <f t="shared" si="41"/>
        <v>408</v>
      </c>
      <c r="G409" s="3">
        <v>42660</v>
      </c>
      <c r="H409" s="3" t="s">
        <v>1424</v>
      </c>
      <c r="I409" s="1">
        <v>154</v>
      </c>
      <c r="J409" s="3" t="str">
        <f t="shared" si="39"/>
        <v>Oct 17</v>
      </c>
      <c r="K409" s="1">
        <f t="shared" si="42"/>
        <v>45.866304</v>
      </c>
      <c r="L409" s="1" t="str">
        <f t="shared" si="43"/>
        <v>Oct 17 45.87</v>
      </c>
      <c r="M409" t="str">
        <f t="shared" si="44"/>
        <v>yes</v>
      </c>
      <c r="N409" t="s">
        <v>1443</v>
      </c>
      <c r="O409" t="str">
        <f>VLOOKUP(A409,'[2]genotype table (dups removed)'!$TS$3:$TV$419,4,FALSE)</f>
        <v>Homozygous Spring</v>
      </c>
      <c r="Q409" t="s">
        <v>6</v>
      </c>
    </row>
    <row r="410" spans="1:17" hidden="1" x14ac:dyDescent="0.25">
      <c r="A410" t="s">
        <v>340</v>
      </c>
      <c r="B410" s="8">
        <f t="shared" si="40"/>
        <v>42</v>
      </c>
      <c r="C410" s="2">
        <v>8.0018655778032812</v>
      </c>
      <c r="D410">
        <f>VLOOKUP(A410,[1]Library_Genotypes_unfiltered_27!$A:$G,6,FALSE)</f>
        <v>98.15</v>
      </c>
      <c r="E410">
        <f>VLOOKUP(A410,[1]Library_Genotypes_unfiltered_27!$A:$G,7,FALSE)</f>
        <v>0.24</v>
      </c>
      <c r="F410" s="1" t="str">
        <f t="shared" si="41"/>
        <v>409</v>
      </c>
      <c r="G410" s="3">
        <v>42660</v>
      </c>
      <c r="H410" s="3" t="s">
        <v>1424</v>
      </c>
      <c r="I410" s="1">
        <v>154</v>
      </c>
      <c r="J410" s="3" t="str">
        <f t="shared" si="39"/>
        <v>Oct 17</v>
      </c>
      <c r="K410" s="1">
        <f t="shared" si="42"/>
        <v>45.866304</v>
      </c>
      <c r="L410" s="1" t="str">
        <f t="shared" si="43"/>
        <v>Oct 17 45.87</v>
      </c>
      <c r="M410" t="str">
        <f t="shared" si="44"/>
        <v>yes</v>
      </c>
      <c r="N410" t="s">
        <v>1443</v>
      </c>
      <c r="O410" t="str">
        <f>VLOOKUP(A410,'[2]genotype table (dups removed)'!$TS$3:$TV$419,4,FALSE)</f>
        <v>Homozygous Spring</v>
      </c>
      <c r="Q410" t="s">
        <v>6</v>
      </c>
    </row>
    <row r="411" spans="1:17" hidden="1" x14ac:dyDescent="0.25">
      <c r="A411" t="s">
        <v>341</v>
      </c>
      <c r="B411" s="8">
        <f t="shared" si="40"/>
        <v>42</v>
      </c>
      <c r="C411" s="2">
        <v>15.790348073531808</v>
      </c>
      <c r="D411">
        <f>VLOOKUP(A411,[1]Library_Genotypes_unfiltered_27!$A:$G,6,FALSE)</f>
        <v>6.64</v>
      </c>
      <c r="E411">
        <f>VLOOKUP(A411,[1]Library_Genotypes_unfiltered_27!$A:$G,7,FALSE)</f>
        <v>9.44</v>
      </c>
      <c r="F411" s="1" t="str">
        <f t="shared" si="41"/>
        <v>410</v>
      </c>
      <c r="G411" s="3">
        <v>42662</v>
      </c>
      <c r="H411" s="3" t="s">
        <v>1428</v>
      </c>
      <c r="I411" s="1">
        <v>140</v>
      </c>
      <c r="J411" s="3" t="str">
        <f t="shared" si="39"/>
        <v>Oct 19</v>
      </c>
      <c r="K411" s="1">
        <f t="shared" si="42"/>
        <v>23.335488000000002</v>
      </c>
      <c r="L411" s="1" t="str">
        <f t="shared" si="43"/>
        <v>Oct 19 23.34</v>
      </c>
      <c r="M411" t="str">
        <f t="shared" si="44"/>
        <v>no</v>
      </c>
      <c r="N411" t="s">
        <v>1442</v>
      </c>
    </row>
    <row r="412" spans="1:17" hidden="1" x14ac:dyDescent="0.25">
      <c r="A412" t="s">
        <v>342</v>
      </c>
      <c r="B412" s="8">
        <f t="shared" si="40"/>
        <v>42</v>
      </c>
      <c r="C412" s="2">
        <v>11.522686432036727</v>
      </c>
      <c r="D412">
        <f>VLOOKUP(A412,[1]Library_Genotypes_unfiltered_27!$A:$G,6,FALSE)</f>
        <v>56.83</v>
      </c>
      <c r="E412">
        <f>VLOOKUP(A412,[1]Library_Genotypes_unfiltered_27!$A:$G,7,FALSE)</f>
        <v>3.02</v>
      </c>
      <c r="F412" s="1" t="str">
        <f t="shared" si="41"/>
        <v>411</v>
      </c>
      <c r="G412" s="3">
        <v>42662</v>
      </c>
      <c r="H412" s="3" t="s">
        <v>1428</v>
      </c>
      <c r="I412" s="1">
        <v>140</v>
      </c>
      <c r="J412" s="3" t="str">
        <f t="shared" si="39"/>
        <v>Oct 19</v>
      </c>
      <c r="K412" s="1">
        <f t="shared" si="42"/>
        <v>23.335488000000002</v>
      </c>
      <c r="L412" s="1" t="str">
        <f t="shared" si="43"/>
        <v>Oct 19 23.34</v>
      </c>
      <c r="M412" t="str">
        <f t="shared" si="44"/>
        <v>no</v>
      </c>
      <c r="N412" t="s">
        <v>1444</v>
      </c>
    </row>
    <row r="413" spans="1:17" hidden="1" x14ac:dyDescent="0.25">
      <c r="A413" t="s">
        <v>1390</v>
      </c>
      <c r="B413" s="8">
        <f t="shared" si="40"/>
        <v>43</v>
      </c>
      <c r="D413">
        <f>VLOOKUP(A413,[1]Library_Genotypes_unfiltered_27!$A:$G,6,FALSE)</f>
        <v>17.34</v>
      </c>
      <c r="E413">
        <f>VLOOKUP(A413,[1]Library_Genotypes_unfiltered_27!$A:$G,7,FALSE)</f>
        <v>10.47</v>
      </c>
      <c r="F413" s="1" t="str">
        <f t="shared" si="41"/>
        <v>412</v>
      </c>
      <c r="G413" s="3">
        <v>42667</v>
      </c>
      <c r="H413" s="3" t="s">
        <v>1424</v>
      </c>
      <c r="I413" s="1">
        <v>154</v>
      </c>
      <c r="J413" s="3" t="str">
        <f t="shared" si="39"/>
        <v>Oct 24</v>
      </c>
      <c r="K413" s="1">
        <f t="shared" si="42"/>
        <v>45.866304</v>
      </c>
      <c r="L413" s="1" t="str">
        <f t="shared" si="43"/>
        <v>Oct 24 45.87</v>
      </c>
      <c r="M413" t="str">
        <f t="shared" si="44"/>
        <v>no</v>
      </c>
    </row>
    <row r="414" spans="1:17" hidden="1" x14ac:dyDescent="0.25">
      <c r="A414" t="s">
        <v>1391</v>
      </c>
      <c r="B414" s="8">
        <f t="shared" si="40"/>
        <v>43</v>
      </c>
      <c r="D414">
        <f>VLOOKUP(A414,[1]Library_Genotypes_unfiltered_27!$A:$G,6,FALSE)</f>
        <v>40.96</v>
      </c>
      <c r="E414">
        <f>VLOOKUP(A414,[1]Library_Genotypes_unfiltered_27!$A:$G,7,FALSE)</f>
        <v>8.4499999999999993</v>
      </c>
      <c r="F414" s="1" t="str">
        <f t="shared" si="41"/>
        <v>413</v>
      </c>
      <c r="G414" s="3">
        <v>42667</v>
      </c>
      <c r="H414" s="3" t="s">
        <v>1424</v>
      </c>
      <c r="I414" s="1">
        <v>154</v>
      </c>
      <c r="J414" s="3" t="str">
        <f t="shared" si="39"/>
        <v>Oct 24</v>
      </c>
      <c r="K414" s="1">
        <f t="shared" si="42"/>
        <v>45.866304</v>
      </c>
      <c r="L414" s="1" t="str">
        <f t="shared" si="43"/>
        <v>Oct 24 45.87</v>
      </c>
      <c r="M414" t="str">
        <f t="shared" si="44"/>
        <v>no</v>
      </c>
      <c r="N414" t="s">
        <v>1442</v>
      </c>
    </row>
    <row r="415" spans="1:17" hidden="1" x14ac:dyDescent="0.25">
      <c r="A415" t="s">
        <v>343</v>
      </c>
      <c r="B415" s="8">
        <f t="shared" si="40"/>
        <v>43</v>
      </c>
      <c r="C415" s="2">
        <v>4.5877362646072148</v>
      </c>
      <c r="D415">
        <f>VLOOKUP(A415,[1]Library_Genotypes_unfiltered_27!$A:$G,6,FALSE)</f>
        <v>0</v>
      </c>
      <c r="E415">
        <f>VLOOKUP(A415,[1]Library_Genotypes_unfiltered_27!$A:$G,7,FALSE)</f>
        <v>0</v>
      </c>
      <c r="F415" s="1" t="str">
        <f t="shared" si="41"/>
        <v>414</v>
      </c>
      <c r="G415" s="3">
        <v>42667</v>
      </c>
      <c r="H415" s="3" t="s">
        <v>1424</v>
      </c>
      <c r="I415" s="1">
        <v>154</v>
      </c>
      <c r="J415" s="3" t="str">
        <f t="shared" si="39"/>
        <v>Oct 24</v>
      </c>
      <c r="K415" s="1">
        <f t="shared" si="42"/>
        <v>45.866304</v>
      </c>
      <c r="L415" s="1" t="str">
        <f t="shared" si="43"/>
        <v>Oct 24 45.87</v>
      </c>
      <c r="M415" t="str">
        <f t="shared" si="44"/>
        <v>no</v>
      </c>
    </row>
    <row r="416" spans="1:17" hidden="1" x14ac:dyDescent="0.25">
      <c r="A416" t="s">
        <v>344</v>
      </c>
      <c r="B416" s="8">
        <f t="shared" si="40"/>
        <v>43</v>
      </c>
      <c r="C416" s="2">
        <v>21.124925125400665</v>
      </c>
      <c r="D416">
        <f>VLOOKUP(A416,[1]Library_Genotypes_unfiltered_27!$A:$G,6,FALSE)</f>
        <v>95.57</v>
      </c>
      <c r="E416">
        <f>VLOOKUP(A416,[1]Library_Genotypes_unfiltered_27!$A:$G,7,FALSE)</f>
        <v>0.61</v>
      </c>
      <c r="F416" s="1" t="str">
        <f t="shared" si="41"/>
        <v>415</v>
      </c>
      <c r="G416" s="3">
        <v>42667</v>
      </c>
      <c r="H416" s="3" t="s">
        <v>1424</v>
      </c>
      <c r="I416" s="1">
        <v>154</v>
      </c>
      <c r="J416" s="3" t="str">
        <f t="shared" si="39"/>
        <v>Oct 24</v>
      </c>
      <c r="K416" s="1">
        <f t="shared" si="42"/>
        <v>45.866304</v>
      </c>
      <c r="L416" s="1" t="str">
        <f t="shared" si="43"/>
        <v>Oct 24 45.87</v>
      </c>
      <c r="M416" t="str">
        <f t="shared" si="44"/>
        <v>yes</v>
      </c>
      <c r="N416" t="s">
        <v>1442</v>
      </c>
      <c r="O416" t="str">
        <f>VLOOKUP(A416,'[2]genotype table (dups removed)'!$TS$3:$TV$419,4,FALSE)</f>
        <v>Homozygous Fall</v>
      </c>
      <c r="Q416" t="s">
        <v>5</v>
      </c>
    </row>
    <row r="417" spans="1:17" hidden="1" x14ac:dyDescent="0.25">
      <c r="A417" t="s">
        <v>345</v>
      </c>
      <c r="B417" s="8">
        <f t="shared" si="40"/>
        <v>43</v>
      </c>
      <c r="C417" s="2">
        <v>10.029004857513447</v>
      </c>
      <c r="D417">
        <f>VLOOKUP(A417,[1]Library_Genotypes_unfiltered_27!$A:$G,6,FALSE)</f>
        <v>17.71</v>
      </c>
      <c r="E417">
        <f>VLOOKUP(A417,[1]Library_Genotypes_unfiltered_27!$A:$G,7,FALSE)</f>
        <v>2.04</v>
      </c>
      <c r="F417" s="1" t="str">
        <f t="shared" si="41"/>
        <v>416</v>
      </c>
      <c r="G417" s="3">
        <v>42667</v>
      </c>
      <c r="H417" s="3" t="s">
        <v>1424</v>
      </c>
      <c r="I417" s="1">
        <v>154</v>
      </c>
      <c r="J417" s="3" t="str">
        <f t="shared" si="39"/>
        <v>Oct 24</v>
      </c>
      <c r="K417" s="1">
        <f t="shared" si="42"/>
        <v>45.866304</v>
      </c>
      <c r="L417" s="1" t="str">
        <f t="shared" si="43"/>
        <v>Oct 24 45.87</v>
      </c>
      <c r="M417" t="str">
        <f t="shared" si="44"/>
        <v>no</v>
      </c>
      <c r="N417" t="s">
        <v>1442</v>
      </c>
      <c r="Q417" t="s">
        <v>5</v>
      </c>
    </row>
    <row r="418" spans="1:17" hidden="1" x14ac:dyDescent="0.25">
      <c r="A418" t="s">
        <v>1403</v>
      </c>
      <c r="B418" s="8">
        <f t="shared" si="40"/>
        <v>43</v>
      </c>
      <c r="D418">
        <f>VLOOKUP(A418,[1]Library_Genotypes_unfiltered_27!$A:$G,6,FALSE)</f>
        <v>70.48</v>
      </c>
      <c r="E418">
        <f>VLOOKUP(A418,[1]Library_Genotypes_unfiltered_27!$A:$G,7,FALSE)</f>
        <v>5.73</v>
      </c>
      <c r="F418" s="1" t="str">
        <f t="shared" si="41"/>
        <v>417</v>
      </c>
      <c r="G418" s="3">
        <v>42667</v>
      </c>
      <c r="H418" s="3" t="s">
        <v>1431</v>
      </c>
      <c r="I418" s="1">
        <v>155.5</v>
      </c>
      <c r="J418" s="3" t="str">
        <f t="shared" si="39"/>
        <v>Oct 24</v>
      </c>
      <c r="K418" s="1">
        <f t="shared" si="42"/>
        <v>48.280320000000003</v>
      </c>
      <c r="L418" s="1" t="str">
        <f t="shared" si="43"/>
        <v>Oct 24 48.28</v>
      </c>
      <c r="M418" t="str">
        <f t="shared" si="44"/>
        <v>no</v>
      </c>
      <c r="N418" t="s">
        <v>1442</v>
      </c>
    </row>
    <row r="419" spans="1:17" hidden="1" x14ac:dyDescent="0.25">
      <c r="A419" t="s">
        <v>1404</v>
      </c>
      <c r="B419" s="8">
        <f t="shared" si="40"/>
        <v>43</v>
      </c>
      <c r="D419">
        <f>VLOOKUP(A419,[1]Library_Genotypes_unfiltered_27!$A:$G,6,FALSE)</f>
        <v>52.03</v>
      </c>
      <c r="E419">
        <f>VLOOKUP(A419,[1]Library_Genotypes_unfiltered_27!$A:$G,7,FALSE)</f>
        <v>7.9</v>
      </c>
      <c r="F419" s="1" t="str">
        <f t="shared" si="41"/>
        <v>418</v>
      </c>
      <c r="G419" s="3">
        <v>42668</v>
      </c>
      <c r="H419" s="3" t="s">
        <v>1426</v>
      </c>
      <c r="I419" s="1">
        <v>150</v>
      </c>
      <c r="J419" s="3" t="str">
        <f t="shared" si="39"/>
        <v>Oct 25</v>
      </c>
      <c r="K419" s="1">
        <f t="shared" si="42"/>
        <v>39.428927999999999</v>
      </c>
      <c r="L419" s="1" t="str">
        <f t="shared" si="43"/>
        <v>Oct 25 39.43</v>
      </c>
      <c r="M419" t="str">
        <f t="shared" si="44"/>
        <v>no</v>
      </c>
      <c r="N419" t="s">
        <v>1443</v>
      </c>
    </row>
    <row r="420" spans="1:17" hidden="1" x14ac:dyDescent="0.25">
      <c r="A420" t="s">
        <v>1405</v>
      </c>
      <c r="B420" s="8">
        <f t="shared" si="40"/>
        <v>43</v>
      </c>
      <c r="D420">
        <f>VLOOKUP(A420,[1]Library_Genotypes_unfiltered_27!$A:$G,6,FALSE)</f>
        <v>56.09</v>
      </c>
      <c r="E420">
        <f>VLOOKUP(A420,[1]Library_Genotypes_unfiltered_27!$A:$G,7,FALSE)</f>
        <v>3.9</v>
      </c>
      <c r="F420" s="1" t="str">
        <f t="shared" si="41"/>
        <v>419</v>
      </c>
      <c r="G420" s="3">
        <v>42668</v>
      </c>
      <c r="H420" s="3" t="s">
        <v>1426</v>
      </c>
      <c r="I420" s="1">
        <v>150</v>
      </c>
      <c r="J420" s="3" t="str">
        <f t="shared" si="39"/>
        <v>Oct 25</v>
      </c>
      <c r="K420" s="1">
        <f t="shared" si="42"/>
        <v>39.428927999999999</v>
      </c>
      <c r="L420" s="1" t="str">
        <f t="shared" si="43"/>
        <v>Oct 25 39.43</v>
      </c>
      <c r="M420" t="str">
        <f t="shared" si="44"/>
        <v>no</v>
      </c>
      <c r="N420" t="s">
        <v>1444</v>
      </c>
    </row>
    <row r="421" spans="1:17" hidden="1" x14ac:dyDescent="0.25">
      <c r="A421" t="s">
        <v>346</v>
      </c>
      <c r="B421" s="8">
        <f t="shared" si="40"/>
        <v>43</v>
      </c>
      <c r="C421" s="2">
        <v>3.4141293131960673</v>
      </c>
      <c r="D421">
        <f>VLOOKUP(A421,[1]Library_Genotypes_unfiltered_27!$A:$G,6,FALSE)</f>
        <v>0</v>
      </c>
      <c r="E421">
        <f>VLOOKUP(A421,[1]Library_Genotypes_unfiltered_27!$A:$G,7,FALSE)</f>
        <v>0</v>
      </c>
      <c r="F421" s="1" t="str">
        <f t="shared" si="41"/>
        <v>420</v>
      </c>
      <c r="G421" s="3">
        <v>42668</v>
      </c>
      <c r="H421" s="3" t="s">
        <v>1426</v>
      </c>
      <c r="I421" s="1">
        <v>150</v>
      </c>
      <c r="J421" s="3" t="str">
        <f t="shared" si="39"/>
        <v>Oct 25</v>
      </c>
      <c r="K421" s="1">
        <f t="shared" si="42"/>
        <v>39.428927999999999</v>
      </c>
      <c r="L421" s="1" t="str">
        <f t="shared" si="43"/>
        <v>Oct 25 39.43</v>
      </c>
      <c r="M421" t="str">
        <f t="shared" si="44"/>
        <v>no</v>
      </c>
      <c r="N421" t="s">
        <v>1442</v>
      </c>
    </row>
    <row r="422" spans="1:17" hidden="1" x14ac:dyDescent="0.25">
      <c r="A422" t="s">
        <v>1406</v>
      </c>
      <c r="B422" s="8">
        <f t="shared" si="40"/>
        <v>43</v>
      </c>
      <c r="D422">
        <f>VLOOKUP(A422,[1]Library_Genotypes_unfiltered_27!$A:$G,6,FALSE)</f>
        <v>4.8</v>
      </c>
      <c r="E422">
        <f>VLOOKUP(A422,[1]Library_Genotypes_unfiltered_27!$A:$G,7,FALSE)</f>
        <v>10.4</v>
      </c>
      <c r="F422" s="1" t="str">
        <f t="shared" si="41"/>
        <v>421</v>
      </c>
      <c r="G422" s="3">
        <v>42668</v>
      </c>
      <c r="H422" s="3" t="s">
        <v>1425</v>
      </c>
      <c r="I422" s="1">
        <v>147.4</v>
      </c>
      <c r="J422" s="3" t="str">
        <f t="shared" si="39"/>
        <v>Oct 25</v>
      </c>
      <c r="K422" s="1">
        <f t="shared" si="42"/>
        <v>35.244633600000007</v>
      </c>
      <c r="L422" s="1" t="str">
        <f t="shared" si="43"/>
        <v>Oct 25 35.24</v>
      </c>
      <c r="M422" t="str">
        <f t="shared" si="44"/>
        <v>no</v>
      </c>
    </row>
    <row r="423" spans="1:17" hidden="1" x14ac:dyDescent="0.25">
      <c r="A423" t="s">
        <v>1407</v>
      </c>
      <c r="B423" s="8">
        <f t="shared" si="40"/>
        <v>43</v>
      </c>
      <c r="D423">
        <f>VLOOKUP(A423,[1]Library_Genotypes_unfiltered_27!$A:$G,6,FALSE)</f>
        <v>38.01</v>
      </c>
      <c r="E423">
        <f>VLOOKUP(A423,[1]Library_Genotypes_unfiltered_27!$A:$G,7,FALSE)</f>
        <v>5.71</v>
      </c>
      <c r="F423" s="1" t="str">
        <f t="shared" si="41"/>
        <v>422</v>
      </c>
      <c r="G423" s="3">
        <v>42669</v>
      </c>
      <c r="H423" s="3" t="s">
        <v>1427</v>
      </c>
      <c r="I423" s="1">
        <v>144.19999999999999</v>
      </c>
      <c r="J423" s="3" t="str">
        <f t="shared" si="39"/>
        <v>Oct 26</v>
      </c>
      <c r="K423" s="1">
        <f t="shared" si="42"/>
        <v>30.094732799999981</v>
      </c>
      <c r="L423" s="1" t="str">
        <f t="shared" si="43"/>
        <v>Oct 26 30.09</v>
      </c>
      <c r="M423" t="str">
        <f t="shared" si="44"/>
        <v>no</v>
      </c>
      <c r="N423" t="s">
        <v>1442</v>
      </c>
    </row>
    <row r="424" spans="1:17" hidden="1" x14ac:dyDescent="0.25">
      <c r="A424" t="s">
        <v>1408</v>
      </c>
      <c r="B424" s="8">
        <f t="shared" si="40"/>
        <v>43</v>
      </c>
      <c r="D424">
        <f>VLOOKUP(A424,[1]Library_Genotypes_unfiltered_27!$A:$G,6,FALSE)</f>
        <v>99.63</v>
      </c>
      <c r="E424">
        <f>VLOOKUP(A424,[1]Library_Genotypes_unfiltered_27!$A:$G,7,FALSE)</f>
        <v>0.33</v>
      </c>
      <c r="F424" s="1" t="str">
        <f t="shared" si="41"/>
        <v>423</v>
      </c>
      <c r="G424" s="3">
        <v>42669</v>
      </c>
      <c r="H424" s="3" t="s">
        <v>1427</v>
      </c>
      <c r="I424" s="1">
        <v>144.19999999999999</v>
      </c>
      <c r="J424" s="3" t="str">
        <f t="shared" si="39"/>
        <v>Oct 26</v>
      </c>
      <c r="K424" s="1">
        <f t="shared" si="42"/>
        <v>30.094732799999981</v>
      </c>
      <c r="L424" s="1" t="str">
        <f t="shared" si="43"/>
        <v>Oct 26 30.09</v>
      </c>
      <c r="M424" t="str">
        <f t="shared" si="44"/>
        <v>yes</v>
      </c>
      <c r="N424" t="s">
        <v>1442</v>
      </c>
      <c r="O424" t="str">
        <f>VLOOKUP(A424,'[2]genotype table (dups removed)'!$TS$3:$TV$419,4,FALSE)</f>
        <v>Homozygous Fall</v>
      </c>
      <c r="Q424" t="s">
        <v>5</v>
      </c>
    </row>
    <row r="425" spans="1:17" hidden="1" x14ac:dyDescent="0.25">
      <c r="A425" t="s">
        <v>347</v>
      </c>
      <c r="B425" s="8">
        <f t="shared" si="40"/>
        <v>43</v>
      </c>
      <c r="C425" s="2">
        <v>10.34907948062558</v>
      </c>
      <c r="D425">
        <f>VLOOKUP(A425,[1]Library_Genotypes_unfiltered_27!$A:$G,6,FALSE)</f>
        <v>0</v>
      </c>
      <c r="E425">
        <f>VLOOKUP(A425,[1]Library_Genotypes_unfiltered_27!$A:$G,7,FALSE)</f>
        <v>0</v>
      </c>
      <c r="F425" s="1" t="str">
        <f t="shared" si="41"/>
        <v>424</v>
      </c>
      <c r="G425" s="3">
        <v>42669</v>
      </c>
      <c r="H425" s="3" t="s">
        <v>1427</v>
      </c>
      <c r="I425" s="1">
        <v>144.19999999999999</v>
      </c>
      <c r="J425" s="3" t="str">
        <f t="shared" si="39"/>
        <v>Oct 26</v>
      </c>
      <c r="K425" s="1">
        <f t="shared" si="42"/>
        <v>30.094732799999981</v>
      </c>
      <c r="L425" s="1" t="str">
        <f t="shared" si="43"/>
        <v>Oct 26 30.09</v>
      </c>
      <c r="M425" t="str">
        <f t="shared" si="44"/>
        <v>no</v>
      </c>
      <c r="N425" t="s">
        <v>1442</v>
      </c>
    </row>
    <row r="426" spans="1:17" hidden="1" x14ac:dyDescent="0.25">
      <c r="A426" t="s">
        <v>348</v>
      </c>
      <c r="B426" s="8">
        <f t="shared" si="40"/>
        <v>43</v>
      </c>
      <c r="C426" s="2">
        <v>6.8282586263921345</v>
      </c>
      <c r="D426">
        <f>VLOOKUP(A426,[1]Library_Genotypes_unfiltered_27!$A:$G,6,FALSE)</f>
        <v>98.52</v>
      </c>
      <c r="E426">
        <f>VLOOKUP(A426,[1]Library_Genotypes_unfiltered_27!$A:$G,7,FALSE)</f>
        <v>0.45</v>
      </c>
      <c r="F426" s="1" t="str">
        <f t="shared" si="41"/>
        <v>425</v>
      </c>
      <c r="G426" s="3">
        <v>42669</v>
      </c>
      <c r="H426" s="3" t="s">
        <v>1427</v>
      </c>
      <c r="I426" s="1">
        <v>144.19999999999999</v>
      </c>
      <c r="J426" s="3" t="str">
        <f t="shared" si="39"/>
        <v>Oct 26</v>
      </c>
      <c r="K426" s="1">
        <f t="shared" si="42"/>
        <v>30.094732799999981</v>
      </c>
      <c r="L426" s="1" t="str">
        <f t="shared" si="43"/>
        <v>Oct 26 30.09</v>
      </c>
      <c r="M426" t="str">
        <f t="shared" si="44"/>
        <v>yes</v>
      </c>
      <c r="N426" t="s">
        <v>1442</v>
      </c>
      <c r="O426" t="str">
        <f>VLOOKUP(A426,'[2]genotype table (dups removed)'!$TS$3:$TV$419,4,FALSE)</f>
        <v>Homozygous Fall</v>
      </c>
      <c r="Q426" t="s">
        <v>5</v>
      </c>
    </row>
    <row r="427" spans="1:17" hidden="1" x14ac:dyDescent="0.25">
      <c r="A427" t="s">
        <v>349</v>
      </c>
      <c r="B427" s="8">
        <f t="shared" si="40"/>
        <v>43</v>
      </c>
      <c r="C427" s="2">
        <v>10.562462562700333</v>
      </c>
      <c r="D427">
        <f>VLOOKUP(A427,[1]Library_Genotypes_unfiltered_27!$A:$G,6,FALSE)</f>
        <v>98.52</v>
      </c>
      <c r="E427">
        <f>VLOOKUP(A427,[1]Library_Genotypes_unfiltered_27!$A:$G,7,FALSE)</f>
        <v>1.24</v>
      </c>
      <c r="F427" s="1" t="str">
        <f t="shared" si="41"/>
        <v>426</v>
      </c>
      <c r="G427" s="3">
        <v>42669</v>
      </c>
      <c r="H427" s="3" t="s">
        <v>1427</v>
      </c>
      <c r="I427" s="1">
        <v>144.19999999999999</v>
      </c>
      <c r="J427" s="3" t="str">
        <f t="shared" si="39"/>
        <v>Oct 26</v>
      </c>
      <c r="K427" s="1">
        <f t="shared" si="42"/>
        <v>30.094732799999981</v>
      </c>
      <c r="L427" s="1" t="str">
        <f t="shared" si="43"/>
        <v>Oct 26 30.09</v>
      </c>
      <c r="M427" t="str">
        <f t="shared" si="44"/>
        <v>yes</v>
      </c>
      <c r="N427" t="s">
        <v>1442</v>
      </c>
      <c r="O427" t="str">
        <f>VLOOKUP(A427,'[2]genotype table (dups removed)'!$TS$3:$TV$419,4,FALSE)</f>
        <v>Homozygous Fall</v>
      </c>
      <c r="Q427" t="s">
        <v>6</v>
      </c>
    </row>
    <row r="428" spans="1:17" hidden="1" x14ac:dyDescent="0.25">
      <c r="A428" t="s">
        <v>1415</v>
      </c>
      <c r="B428" s="8">
        <f t="shared" si="40"/>
        <v>43</v>
      </c>
      <c r="D428">
        <f>VLOOKUP(A428,[1]Library_Genotypes_unfiltered_27!$A:$G,6,FALSE)</f>
        <v>85.98</v>
      </c>
      <c r="E428">
        <f>VLOOKUP(A428,[1]Library_Genotypes_unfiltered_27!$A:$G,7,FALSE)</f>
        <v>3.83</v>
      </c>
      <c r="F428" s="1" t="str">
        <f t="shared" si="41"/>
        <v>427</v>
      </c>
      <c r="G428" s="3">
        <v>42669</v>
      </c>
      <c r="H428" s="3" t="s">
        <v>1428</v>
      </c>
      <c r="I428" s="1">
        <v>140</v>
      </c>
      <c r="J428" s="3" t="str">
        <f t="shared" si="39"/>
        <v>Oct 26</v>
      </c>
      <c r="K428" s="1">
        <f t="shared" si="42"/>
        <v>23.335488000000002</v>
      </c>
      <c r="L428" s="1" t="str">
        <f t="shared" si="43"/>
        <v>Oct 26 23.34</v>
      </c>
      <c r="M428" t="str">
        <f t="shared" si="44"/>
        <v>no</v>
      </c>
      <c r="N428" t="s">
        <v>1442</v>
      </c>
    </row>
    <row r="429" spans="1:17" hidden="1" x14ac:dyDescent="0.25">
      <c r="A429" t="s">
        <v>1416</v>
      </c>
      <c r="B429" s="8">
        <f t="shared" si="40"/>
        <v>43</v>
      </c>
      <c r="D429">
        <f>VLOOKUP(A429,[1]Library_Genotypes_unfiltered_27!$A:$G,6,FALSE)</f>
        <v>45.39</v>
      </c>
      <c r="E429">
        <f>VLOOKUP(A429,[1]Library_Genotypes_unfiltered_27!$A:$G,7,FALSE)</f>
        <v>8.82</v>
      </c>
      <c r="F429" s="1" t="str">
        <f t="shared" si="41"/>
        <v>428</v>
      </c>
      <c r="G429" s="3">
        <v>42669</v>
      </c>
      <c r="H429" s="3" t="s">
        <v>1428</v>
      </c>
      <c r="I429" s="1">
        <v>140</v>
      </c>
      <c r="J429" s="3" t="str">
        <f t="shared" si="39"/>
        <v>Oct 26</v>
      </c>
      <c r="K429" s="1">
        <f t="shared" si="42"/>
        <v>23.335488000000002</v>
      </c>
      <c r="L429" s="1" t="str">
        <f t="shared" si="43"/>
        <v>Oct 26 23.34</v>
      </c>
      <c r="M429" t="str">
        <f t="shared" si="44"/>
        <v>no</v>
      </c>
      <c r="N429" t="s">
        <v>1442</v>
      </c>
    </row>
    <row r="430" spans="1:17" hidden="1" x14ac:dyDescent="0.25">
      <c r="A430" t="s">
        <v>350</v>
      </c>
      <c r="B430" s="8">
        <f t="shared" si="40"/>
        <v>43</v>
      </c>
      <c r="C430" s="2">
        <v>6.1881093801678722</v>
      </c>
      <c r="D430">
        <f>VLOOKUP(A430,[1]Library_Genotypes_unfiltered_27!$A:$G,6,FALSE)</f>
        <v>99.26</v>
      </c>
      <c r="E430">
        <f>VLOOKUP(A430,[1]Library_Genotypes_unfiltered_27!$A:$G,7,FALSE)</f>
        <v>0.28000000000000003</v>
      </c>
      <c r="F430" s="1" t="str">
        <f t="shared" si="41"/>
        <v>429</v>
      </c>
      <c r="G430" s="3">
        <v>42669</v>
      </c>
      <c r="H430" s="3" t="s">
        <v>1428</v>
      </c>
      <c r="I430" s="1">
        <v>140</v>
      </c>
      <c r="J430" s="3" t="str">
        <f t="shared" si="39"/>
        <v>Oct 26</v>
      </c>
      <c r="K430" s="1">
        <f t="shared" si="42"/>
        <v>23.335488000000002</v>
      </c>
      <c r="L430" s="1" t="str">
        <f t="shared" si="43"/>
        <v>Oct 26 23.34</v>
      </c>
      <c r="M430" t="str">
        <f t="shared" si="44"/>
        <v>yes</v>
      </c>
      <c r="N430" t="s">
        <v>1442</v>
      </c>
      <c r="O430" t="str">
        <f>VLOOKUP(A430,'[2]genotype table (dups removed)'!$TS$3:$TV$419,4,FALSE)</f>
        <v>Homozygous Fall</v>
      </c>
      <c r="Q430" t="s">
        <v>6</v>
      </c>
    </row>
    <row r="431" spans="1:17" hidden="1" x14ac:dyDescent="0.25">
      <c r="A431" t="s">
        <v>1417</v>
      </c>
      <c r="B431" s="8">
        <f t="shared" si="40"/>
        <v>44</v>
      </c>
      <c r="D431">
        <f>VLOOKUP(A431,[1]Library_Genotypes_unfiltered_27!$A:$G,6,FALSE)</f>
        <v>74.540000000000006</v>
      </c>
      <c r="E431">
        <f>VLOOKUP(A431,[1]Library_Genotypes_unfiltered_27!$A:$G,7,FALSE)</f>
        <v>4.74</v>
      </c>
      <c r="F431" s="1" t="str">
        <f t="shared" si="41"/>
        <v>430</v>
      </c>
      <c r="G431" s="3">
        <v>42674</v>
      </c>
      <c r="H431" s="3" t="s">
        <v>1424</v>
      </c>
      <c r="I431" s="1">
        <v>154</v>
      </c>
      <c r="J431" s="3" t="str">
        <f t="shared" si="39"/>
        <v>Oct 31</v>
      </c>
      <c r="K431" s="1">
        <f t="shared" si="42"/>
        <v>45.866304</v>
      </c>
      <c r="L431" s="1" t="str">
        <f t="shared" si="43"/>
        <v>Oct 31 45.87</v>
      </c>
      <c r="M431" t="str">
        <f t="shared" si="44"/>
        <v>no</v>
      </c>
      <c r="N431" t="s">
        <v>1442</v>
      </c>
    </row>
    <row r="432" spans="1:17" hidden="1" x14ac:dyDescent="0.25">
      <c r="A432" t="s">
        <v>1418</v>
      </c>
      <c r="B432" s="8">
        <f t="shared" si="40"/>
        <v>44</v>
      </c>
      <c r="D432">
        <f>VLOOKUP(A432,[1]Library_Genotypes_unfiltered_27!$A:$G,6,FALSE)</f>
        <v>22.88</v>
      </c>
      <c r="E432">
        <f>VLOOKUP(A432,[1]Library_Genotypes_unfiltered_27!$A:$G,7,FALSE)</f>
        <v>8.15</v>
      </c>
      <c r="F432" s="1" t="str">
        <f t="shared" si="41"/>
        <v>431</v>
      </c>
      <c r="G432" s="3">
        <v>42674</v>
      </c>
      <c r="H432" s="3" t="s">
        <v>1424</v>
      </c>
      <c r="I432" s="1">
        <v>154</v>
      </c>
      <c r="J432" s="3" t="str">
        <f t="shared" si="39"/>
        <v>Oct 31</v>
      </c>
      <c r="K432" s="1">
        <f t="shared" si="42"/>
        <v>45.866304</v>
      </c>
      <c r="L432" s="1" t="str">
        <f t="shared" si="43"/>
        <v>Oct 31 45.87</v>
      </c>
      <c r="M432" t="str">
        <f t="shared" si="44"/>
        <v>no</v>
      </c>
    </row>
    <row r="433" spans="1:17" hidden="1" x14ac:dyDescent="0.25">
      <c r="A433" t="s">
        <v>351</v>
      </c>
      <c r="B433" s="8">
        <f t="shared" si="40"/>
        <v>44</v>
      </c>
      <c r="C433" s="2">
        <v>2.8806716080091817</v>
      </c>
      <c r="D433">
        <f>VLOOKUP(A433,[1]Library_Genotypes_unfiltered_27!$A:$G,6,FALSE)</f>
        <v>0</v>
      </c>
      <c r="E433">
        <f>VLOOKUP(A433,[1]Library_Genotypes_unfiltered_27!$A:$G,7,FALSE)</f>
        <v>0</v>
      </c>
      <c r="F433" s="1" t="str">
        <f t="shared" si="41"/>
        <v>432</v>
      </c>
      <c r="G433" s="3">
        <v>42674</v>
      </c>
      <c r="H433" s="3" t="s">
        <v>1424</v>
      </c>
      <c r="I433" s="1">
        <v>154</v>
      </c>
      <c r="J433" s="3" t="str">
        <f t="shared" si="39"/>
        <v>Oct 31</v>
      </c>
      <c r="K433" s="1">
        <f t="shared" si="42"/>
        <v>45.866304</v>
      </c>
      <c r="L433" s="1" t="str">
        <f t="shared" si="43"/>
        <v>Oct 31 45.87</v>
      </c>
      <c r="M433" t="str">
        <f t="shared" si="44"/>
        <v>no</v>
      </c>
      <c r="N433" t="s">
        <v>1442</v>
      </c>
    </row>
    <row r="434" spans="1:17" hidden="1" x14ac:dyDescent="0.25">
      <c r="A434" t="s">
        <v>1419</v>
      </c>
      <c r="B434" s="8">
        <f t="shared" si="40"/>
        <v>44</v>
      </c>
      <c r="D434">
        <f>VLOOKUP(A434,[1]Library_Genotypes_unfiltered_27!$A:$G,6,FALSE)</f>
        <v>53.87</v>
      </c>
      <c r="E434">
        <f>VLOOKUP(A434,[1]Library_Genotypes_unfiltered_27!$A:$G,7,FALSE)</f>
        <v>8.1999999999999993</v>
      </c>
      <c r="F434" s="1" t="str">
        <f t="shared" si="41"/>
        <v>433</v>
      </c>
      <c r="G434" s="3">
        <v>42676</v>
      </c>
      <c r="H434" s="3" t="s">
        <v>1427</v>
      </c>
      <c r="I434" s="1">
        <v>144.19999999999999</v>
      </c>
      <c r="J434" s="3" t="str">
        <f t="shared" si="39"/>
        <v>Nov 02</v>
      </c>
      <c r="K434" s="1">
        <f t="shared" si="42"/>
        <v>30.094732799999981</v>
      </c>
      <c r="L434" s="1" t="str">
        <f t="shared" si="43"/>
        <v>Nov 02 30.09</v>
      </c>
      <c r="M434" t="str">
        <f t="shared" si="44"/>
        <v>no</v>
      </c>
      <c r="N434" t="s">
        <v>1442</v>
      </c>
    </row>
    <row r="435" spans="1:17" hidden="1" x14ac:dyDescent="0.25">
      <c r="A435" t="s">
        <v>1420</v>
      </c>
      <c r="B435" s="8">
        <f t="shared" si="40"/>
        <v>44</v>
      </c>
      <c r="D435">
        <f>VLOOKUP(A435,[1]Library_Genotypes_unfiltered_27!$A:$G,6,FALSE)</f>
        <v>66.790000000000006</v>
      </c>
      <c r="E435">
        <f>VLOOKUP(A435,[1]Library_Genotypes_unfiltered_27!$A:$G,7,FALSE)</f>
        <v>8.16</v>
      </c>
      <c r="F435" s="1" t="str">
        <f t="shared" si="41"/>
        <v>434</v>
      </c>
      <c r="G435" s="3">
        <v>42676</v>
      </c>
      <c r="H435" s="3" t="s">
        <v>1428</v>
      </c>
      <c r="I435" s="1">
        <v>140</v>
      </c>
      <c r="J435" s="3" t="str">
        <f t="shared" si="39"/>
        <v>Nov 02</v>
      </c>
      <c r="K435" s="1">
        <f t="shared" si="42"/>
        <v>23.335488000000002</v>
      </c>
      <c r="L435" s="1" t="str">
        <f t="shared" si="43"/>
        <v>Nov 02 23.34</v>
      </c>
      <c r="M435" t="str">
        <f t="shared" si="44"/>
        <v>no</v>
      </c>
      <c r="N435" t="s">
        <v>1442</v>
      </c>
    </row>
    <row r="436" spans="1:17" hidden="1" x14ac:dyDescent="0.25">
      <c r="A436" t="s">
        <v>1392</v>
      </c>
      <c r="B436" s="8">
        <f t="shared" si="40"/>
        <v>42</v>
      </c>
      <c r="D436">
        <f>VLOOKUP(A436,[1]Library_Genotypes_unfiltered_27!$A:$G,6,FALSE)</f>
        <v>65.31</v>
      </c>
      <c r="E436">
        <f>VLOOKUP(A436,[1]Library_Genotypes_unfiltered_27!$A:$G,7,FALSE)</f>
        <v>3.49</v>
      </c>
      <c r="F436" s="1" t="str">
        <f t="shared" si="41"/>
        <v>507</v>
      </c>
      <c r="G436" s="3">
        <v>42661</v>
      </c>
      <c r="H436" s="3" t="s">
        <v>1425</v>
      </c>
      <c r="I436" s="1">
        <v>147.4</v>
      </c>
      <c r="J436" s="3" t="str">
        <f t="shared" si="39"/>
        <v>Oct 18</v>
      </c>
      <c r="K436" s="1">
        <f t="shared" si="42"/>
        <v>35.244633600000007</v>
      </c>
      <c r="L436" s="1" t="str">
        <f t="shared" si="43"/>
        <v>Oct 18 35.24</v>
      </c>
      <c r="M436" t="str">
        <f t="shared" si="44"/>
        <v>no</v>
      </c>
      <c r="N436" t="s">
        <v>1444</v>
      </c>
    </row>
    <row r="437" spans="1:17" hidden="1" x14ac:dyDescent="0.25">
      <c r="A437" t="s">
        <v>1393</v>
      </c>
      <c r="B437" s="8">
        <f t="shared" si="40"/>
        <v>42</v>
      </c>
      <c r="D437">
        <f>VLOOKUP(A437,[1]Library_Genotypes_unfiltered_27!$A:$G,6,FALSE)</f>
        <v>15.87</v>
      </c>
      <c r="E437">
        <f>VLOOKUP(A437,[1]Library_Genotypes_unfiltered_27!$A:$G,7,FALSE)</f>
        <v>5.94</v>
      </c>
      <c r="F437" s="1" t="str">
        <f t="shared" si="41"/>
        <v>508</v>
      </c>
      <c r="G437" s="3">
        <v>42662</v>
      </c>
      <c r="H437" s="3" t="s">
        <v>1428</v>
      </c>
      <c r="I437" s="1">
        <v>140</v>
      </c>
      <c r="J437" s="3" t="str">
        <f t="shared" si="39"/>
        <v>Oct 19</v>
      </c>
      <c r="K437" s="1">
        <f t="shared" si="42"/>
        <v>23.335488000000002</v>
      </c>
      <c r="L437" s="1" t="str">
        <f t="shared" si="43"/>
        <v>Oct 19 23.34</v>
      </c>
      <c r="M437" t="str">
        <f t="shared" si="44"/>
        <v>no</v>
      </c>
    </row>
    <row r="438" spans="1:17" hidden="1" x14ac:dyDescent="0.25">
      <c r="A438" t="s">
        <v>1394</v>
      </c>
      <c r="B438" s="8">
        <f t="shared" si="40"/>
        <v>42</v>
      </c>
      <c r="D438">
        <f>VLOOKUP(A438,[1]Library_Genotypes_unfiltered_27!$A:$G,6,FALSE)</f>
        <v>99.63</v>
      </c>
      <c r="E438">
        <f>VLOOKUP(A438,[1]Library_Genotypes_unfiltered_27!$A:$G,7,FALSE)</f>
        <v>0.42</v>
      </c>
      <c r="F438" s="1" t="str">
        <f t="shared" si="41"/>
        <v>509</v>
      </c>
      <c r="G438" s="3">
        <v>42662</v>
      </c>
      <c r="H438" s="3" t="s">
        <v>1428</v>
      </c>
      <c r="I438" s="1">
        <v>140</v>
      </c>
      <c r="J438" s="3" t="str">
        <f t="shared" si="39"/>
        <v>Oct 19</v>
      </c>
      <c r="K438" s="1">
        <f t="shared" si="42"/>
        <v>23.335488000000002</v>
      </c>
      <c r="L438" s="1" t="str">
        <f t="shared" si="43"/>
        <v>Oct 19 23.34</v>
      </c>
      <c r="M438" t="str">
        <f t="shared" si="44"/>
        <v>yes</v>
      </c>
      <c r="N438" t="s">
        <v>1442</v>
      </c>
      <c r="O438" t="str">
        <f>VLOOKUP(A438,'[2]genotype table (dups removed)'!$TS$3:$TV$419,4,FALSE)</f>
        <v>Homozygous Fall</v>
      </c>
      <c r="Q438" t="s">
        <v>6</v>
      </c>
    </row>
    <row r="439" spans="1:17" hidden="1" x14ac:dyDescent="0.25">
      <c r="A439" t="s">
        <v>1255</v>
      </c>
      <c r="B439" s="8">
        <f t="shared" si="40"/>
        <v>38</v>
      </c>
      <c r="D439">
        <f>VLOOKUP(A439,[1]Library_Genotypes_unfiltered_27!$A:$G,6,FALSE)</f>
        <v>85.61</v>
      </c>
      <c r="E439">
        <f>VLOOKUP(A439,[1]Library_Genotypes_unfiltered_27!$A:$G,7,FALSE)</f>
        <v>4.37</v>
      </c>
      <c r="F439" s="1" t="str">
        <f t="shared" si="41"/>
        <v>522</v>
      </c>
      <c r="G439" s="3">
        <v>42634</v>
      </c>
      <c r="H439" s="3" t="s">
        <v>1427</v>
      </c>
      <c r="I439" s="1">
        <v>144.19999999999999</v>
      </c>
      <c r="J439" s="3" t="str">
        <f t="shared" si="39"/>
        <v>Sep 21</v>
      </c>
      <c r="K439" s="1">
        <f t="shared" si="42"/>
        <v>30.094732799999981</v>
      </c>
      <c r="L439" s="1" t="str">
        <f t="shared" si="43"/>
        <v>Sep 21 30.09</v>
      </c>
      <c r="M439" t="str">
        <f t="shared" si="44"/>
        <v>no</v>
      </c>
      <c r="N439" t="s">
        <v>1444</v>
      </c>
    </row>
    <row r="440" spans="1:17" hidden="1" x14ac:dyDescent="0.25">
      <c r="A440" t="s">
        <v>1256</v>
      </c>
      <c r="B440" s="8">
        <f t="shared" si="40"/>
        <v>38</v>
      </c>
      <c r="D440">
        <f>VLOOKUP(A440,[1]Library_Genotypes_unfiltered_27!$A:$G,6,FALSE)</f>
        <v>61.99</v>
      </c>
      <c r="E440">
        <f>VLOOKUP(A440,[1]Library_Genotypes_unfiltered_27!$A:$G,7,FALSE)</f>
        <v>6.5</v>
      </c>
      <c r="F440" s="1" t="str">
        <f t="shared" si="41"/>
        <v>523</v>
      </c>
      <c r="G440" s="3">
        <v>42634</v>
      </c>
      <c r="H440" s="3" t="s">
        <v>1427</v>
      </c>
      <c r="I440" s="1">
        <v>144.19999999999999</v>
      </c>
      <c r="J440" s="3" t="str">
        <f t="shared" si="39"/>
        <v>Sep 21</v>
      </c>
      <c r="K440" s="1">
        <f t="shared" si="42"/>
        <v>30.094732799999981</v>
      </c>
      <c r="L440" s="1" t="str">
        <f t="shared" si="43"/>
        <v>Sep 21 30.09</v>
      </c>
      <c r="M440" t="str">
        <f t="shared" si="44"/>
        <v>no</v>
      </c>
      <c r="N440" t="s">
        <v>1443</v>
      </c>
    </row>
    <row r="441" spans="1:17" hidden="1" x14ac:dyDescent="0.25">
      <c r="A441" t="s">
        <v>352</v>
      </c>
      <c r="B441" s="8">
        <f t="shared" si="40"/>
        <v>38</v>
      </c>
      <c r="C441" s="2">
        <v>29.020099162166574</v>
      </c>
      <c r="D441">
        <f>VLOOKUP(A441,[1]Library_Genotypes_unfiltered_27!$A:$G,6,FALSE)</f>
        <v>99.63</v>
      </c>
      <c r="E441">
        <f>VLOOKUP(A441,[1]Library_Genotypes_unfiltered_27!$A:$G,7,FALSE)</f>
        <v>0.22</v>
      </c>
      <c r="F441" s="1" t="str">
        <f t="shared" si="41"/>
        <v>524</v>
      </c>
      <c r="G441" s="3">
        <v>42634</v>
      </c>
      <c r="H441" s="3" t="s">
        <v>1427</v>
      </c>
      <c r="I441" s="1">
        <v>144.19999999999999</v>
      </c>
      <c r="J441" s="3" t="str">
        <f t="shared" si="39"/>
        <v>Sep 21</v>
      </c>
      <c r="K441" s="1">
        <f t="shared" si="42"/>
        <v>30.094732799999981</v>
      </c>
      <c r="L441" s="1" t="str">
        <f t="shared" si="43"/>
        <v>Sep 21 30.09</v>
      </c>
      <c r="M441" t="str">
        <f t="shared" si="44"/>
        <v>yes</v>
      </c>
      <c r="N441" t="s">
        <v>1443</v>
      </c>
      <c r="O441" t="str">
        <f>VLOOKUP(A441,'[2]genotype table (dups removed)'!$TS$3:$TV$419,4,FALSE)</f>
        <v>Homozygous Spring</v>
      </c>
      <c r="Q441" t="s">
        <v>6</v>
      </c>
    </row>
    <row r="442" spans="1:17" hidden="1" x14ac:dyDescent="0.25">
      <c r="A442" t="s">
        <v>353</v>
      </c>
      <c r="B442" s="8">
        <f t="shared" si="40"/>
        <v>38</v>
      </c>
      <c r="C442" s="2">
        <v>1.4936815745232794</v>
      </c>
      <c r="D442">
        <f>VLOOKUP(A442,[1]Library_Genotypes_unfiltered_27!$A:$G,6,FALSE)</f>
        <v>2.58</v>
      </c>
      <c r="E442">
        <f>VLOOKUP(A442,[1]Library_Genotypes_unfiltered_27!$A:$G,7,FALSE)</f>
        <v>5.13</v>
      </c>
      <c r="F442" s="1" t="str">
        <f t="shared" si="41"/>
        <v>525</v>
      </c>
      <c r="G442" s="3">
        <v>42634</v>
      </c>
      <c r="H442" s="3" t="s">
        <v>1427</v>
      </c>
      <c r="I442" s="1">
        <v>144.19999999999999</v>
      </c>
      <c r="J442" s="3" t="str">
        <f t="shared" si="39"/>
        <v>Sep 21</v>
      </c>
      <c r="K442" s="1">
        <f t="shared" si="42"/>
        <v>30.094732799999981</v>
      </c>
      <c r="L442" s="1" t="str">
        <f t="shared" si="43"/>
        <v>Sep 21 30.09</v>
      </c>
      <c r="M442" t="str">
        <f t="shared" si="44"/>
        <v>no</v>
      </c>
      <c r="N442" t="s">
        <v>1443</v>
      </c>
    </row>
    <row r="443" spans="1:17" hidden="1" x14ac:dyDescent="0.25">
      <c r="A443" t="s">
        <v>1271</v>
      </c>
      <c r="B443" s="8">
        <f t="shared" si="40"/>
        <v>38</v>
      </c>
      <c r="D443">
        <f>VLOOKUP(A443,[1]Library_Genotypes_unfiltered_27!$A:$G,6,FALSE)</f>
        <v>32.1</v>
      </c>
      <c r="E443">
        <f>VLOOKUP(A443,[1]Library_Genotypes_unfiltered_27!$A:$G,7,FALSE)</f>
        <v>10.51</v>
      </c>
      <c r="F443" s="1" t="str">
        <f t="shared" si="41"/>
        <v>526</v>
      </c>
      <c r="G443" s="3">
        <v>42634</v>
      </c>
      <c r="H443" s="3" t="s">
        <v>1428</v>
      </c>
      <c r="I443" s="1">
        <v>140</v>
      </c>
      <c r="J443" s="3" t="str">
        <f t="shared" si="39"/>
        <v>Sep 21</v>
      </c>
      <c r="K443" s="1">
        <f t="shared" si="42"/>
        <v>23.335488000000002</v>
      </c>
      <c r="L443" s="1" t="str">
        <f t="shared" si="43"/>
        <v>Sep 21 23.34</v>
      </c>
      <c r="M443" t="str">
        <f t="shared" si="44"/>
        <v>no</v>
      </c>
      <c r="N443" t="s">
        <v>1443</v>
      </c>
    </row>
    <row r="444" spans="1:17" hidden="1" x14ac:dyDescent="0.25">
      <c r="A444" t="s">
        <v>354</v>
      </c>
      <c r="B444" s="8">
        <f t="shared" si="40"/>
        <v>38</v>
      </c>
      <c r="C444" s="2">
        <v>21.765074371624927</v>
      </c>
      <c r="D444">
        <f>VLOOKUP(A444,[1]Library_Genotypes_unfiltered_27!$A:$G,6,FALSE)</f>
        <v>85.61</v>
      </c>
      <c r="E444">
        <f>VLOOKUP(A444,[1]Library_Genotypes_unfiltered_27!$A:$G,7,FALSE)</f>
        <v>1.53</v>
      </c>
      <c r="F444" s="1" t="str">
        <f t="shared" si="41"/>
        <v>527</v>
      </c>
      <c r="G444" s="3">
        <v>42634</v>
      </c>
      <c r="H444" s="3" t="s">
        <v>1427</v>
      </c>
      <c r="I444" s="1">
        <v>144.19999999999999</v>
      </c>
      <c r="J444" s="3" t="str">
        <f t="shared" si="39"/>
        <v>Sep 21</v>
      </c>
      <c r="K444" s="1">
        <f t="shared" si="42"/>
        <v>30.094732799999981</v>
      </c>
      <c r="L444" s="1" t="str">
        <f t="shared" si="43"/>
        <v>Sep 21 30.09</v>
      </c>
      <c r="M444" t="str">
        <f t="shared" si="44"/>
        <v>no</v>
      </c>
      <c r="N444" t="s">
        <v>1443</v>
      </c>
      <c r="Q444" t="s">
        <v>5</v>
      </c>
    </row>
    <row r="445" spans="1:17" hidden="1" x14ac:dyDescent="0.25">
      <c r="A445" t="s">
        <v>1272</v>
      </c>
      <c r="B445" s="8">
        <f t="shared" si="40"/>
        <v>38</v>
      </c>
      <c r="D445">
        <f>VLOOKUP(A445,[1]Library_Genotypes_unfiltered_27!$A:$G,6,FALSE)</f>
        <v>99.63</v>
      </c>
      <c r="E445">
        <f>VLOOKUP(A445,[1]Library_Genotypes_unfiltered_27!$A:$G,7,FALSE)</f>
        <v>0.68</v>
      </c>
      <c r="F445" s="1" t="str">
        <f t="shared" si="41"/>
        <v>528</v>
      </c>
      <c r="G445" s="3">
        <v>42634</v>
      </c>
      <c r="H445" s="3" t="s">
        <v>1428</v>
      </c>
      <c r="I445" s="1">
        <v>140</v>
      </c>
      <c r="J445" s="3" t="str">
        <f t="shared" si="39"/>
        <v>Sep 21</v>
      </c>
      <c r="K445" s="1">
        <f t="shared" si="42"/>
        <v>23.335488000000002</v>
      </c>
      <c r="L445" s="1" t="str">
        <f t="shared" si="43"/>
        <v>Sep 21 23.34</v>
      </c>
      <c r="M445" t="str">
        <f t="shared" si="44"/>
        <v>yes</v>
      </c>
      <c r="N445" t="s">
        <v>1443</v>
      </c>
      <c r="O445" t="str">
        <f>VLOOKUP(A445,'[2]genotype table (dups removed)'!$TS$3:$TV$419,4,FALSE)</f>
        <v>Homozygous Spring</v>
      </c>
      <c r="Q445" t="s">
        <v>6</v>
      </c>
    </row>
    <row r="446" spans="1:17" hidden="1" x14ac:dyDescent="0.25">
      <c r="A446" t="s">
        <v>355</v>
      </c>
      <c r="B446" s="8">
        <f t="shared" si="40"/>
        <v>38</v>
      </c>
      <c r="C446" s="2">
        <v>2.2405223617849188</v>
      </c>
      <c r="D446">
        <f>VLOOKUP(A446,[1]Library_Genotypes_unfiltered_27!$A:$G,6,FALSE)</f>
        <v>0</v>
      </c>
      <c r="E446">
        <f>VLOOKUP(A446,[1]Library_Genotypes_unfiltered_27!$A:$G,7,FALSE)</f>
        <v>0</v>
      </c>
      <c r="F446" s="1" t="str">
        <f t="shared" si="41"/>
        <v>529</v>
      </c>
      <c r="G446" s="3">
        <v>42634</v>
      </c>
      <c r="H446" s="3" t="s">
        <v>1428</v>
      </c>
      <c r="I446" s="1">
        <v>140</v>
      </c>
      <c r="J446" s="3" t="str">
        <f t="shared" si="39"/>
        <v>Sep 21</v>
      </c>
      <c r="K446" s="1">
        <f t="shared" si="42"/>
        <v>23.335488000000002</v>
      </c>
      <c r="L446" s="1" t="str">
        <f t="shared" si="43"/>
        <v>Sep 21 23.34</v>
      </c>
      <c r="M446" t="str">
        <f t="shared" si="44"/>
        <v>no</v>
      </c>
      <c r="N446" t="s">
        <v>1443</v>
      </c>
    </row>
    <row r="447" spans="1:17" hidden="1" x14ac:dyDescent="0.25">
      <c r="A447" t="s">
        <v>1242</v>
      </c>
      <c r="B447" s="8">
        <f t="shared" ref="B447:B450" si="45">INT((G447-DATE(YEAR(G447),1,1))/7)+1</f>
        <v>37</v>
      </c>
      <c r="D447">
        <f>VLOOKUP(A447,[1]Library_Genotypes_unfiltered_27!$A:$G,6,FALSE)</f>
        <v>99.26</v>
      </c>
      <c r="E447">
        <f>VLOOKUP(A447,[1]Library_Genotypes_unfiltered_27!$A:$G,7,FALSE)</f>
        <v>0.67</v>
      </c>
      <c r="F447" s="1" t="str">
        <f t="shared" si="41"/>
        <v>001</v>
      </c>
      <c r="G447" s="3">
        <v>42990</v>
      </c>
      <c r="H447" s="3" t="s">
        <v>1435</v>
      </c>
      <c r="I447" s="1">
        <v>156.25</v>
      </c>
      <c r="J447" s="3" t="str">
        <f t="shared" si="39"/>
        <v>Sep 12</v>
      </c>
      <c r="K447" s="1">
        <f t="shared" si="42"/>
        <v>49.487328000000005</v>
      </c>
      <c r="L447" s="1" t="str">
        <f t="shared" si="43"/>
        <v>Sep 12 49.49</v>
      </c>
      <c r="M447" t="str">
        <f t="shared" si="44"/>
        <v>yes</v>
      </c>
      <c r="N447" t="s">
        <v>1443</v>
      </c>
      <c r="O447" t="str">
        <f>VLOOKUP(A447,'[2]genotype table (dups removed)'!$TS$3:$TV$419,4,FALSE)</f>
        <v>Homozygous Spring</v>
      </c>
      <c r="Q447" t="s">
        <v>5</v>
      </c>
    </row>
    <row r="448" spans="1:17" hidden="1" x14ac:dyDescent="0.25">
      <c r="A448" t="s">
        <v>1243</v>
      </c>
      <c r="B448" s="8">
        <f t="shared" si="45"/>
        <v>37</v>
      </c>
      <c r="D448">
        <f>VLOOKUP(A448,[1]Library_Genotypes_unfiltered_27!$A:$G,6,FALSE)</f>
        <v>62.73</v>
      </c>
      <c r="E448">
        <f>VLOOKUP(A448,[1]Library_Genotypes_unfiltered_27!$A:$G,7,FALSE)</f>
        <v>6.23</v>
      </c>
      <c r="F448" s="1" t="str">
        <f t="shared" si="41"/>
        <v>002</v>
      </c>
      <c r="G448" s="3">
        <v>42990</v>
      </c>
      <c r="H448" s="3" t="s">
        <v>1424</v>
      </c>
      <c r="I448" s="1">
        <v>154</v>
      </c>
      <c r="J448" s="3" t="str">
        <f t="shared" si="39"/>
        <v>Sep 12</v>
      </c>
      <c r="K448" s="1">
        <f t="shared" si="42"/>
        <v>45.866304</v>
      </c>
      <c r="L448" s="1" t="str">
        <f t="shared" si="43"/>
        <v>Sep 12 45.87</v>
      </c>
      <c r="M448" t="str">
        <f t="shared" si="44"/>
        <v>no</v>
      </c>
      <c r="N448" t="s">
        <v>1443</v>
      </c>
    </row>
    <row r="449" spans="1:17" hidden="1" x14ac:dyDescent="0.25">
      <c r="A449" t="s">
        <v>1244</v>
      </c>
      <c r="B449" s="8">
        <f t="shared" si="45"/>
        <v>37</v>
      </c>
      <c r="D449">
        <f>VLOOKUP(A449,[1]Library_Genotypes_unfiltered_27!$A:$G,6,FALSE)</f>
        <v>10.7</v>
      </c>
      <c r="E449">
        <f>VLOOKUP(A449,[1]Library_Genotypes_unfiltered_27!$A:$G,7,FALSE)</f>
        <v>9.25</v>
      </c>
      <c r="F449" s="1" t="str">
        <f t="shared" si="41"/>
        <v>003</v>
      </c>
      <c r="G449" s="3">
        <v>42990</v>
      </c>
      <c r="H449" s="3" t="s">
        <v>1425</v>
      </c>
      <c r="I449" s="1">
        <v>147.4</v>
      </c>
      <c r="J449" s="3" t="str">
        <f t="shared" si="39"/>
        <v>Sep 12</v>
      </c>
      <c r="K449" s="1">
        <f t="shared" si="42"/>
        <v>35.244633600000007</v>
      </c>
      <c r="L449" s="1" t="str">
        <f t="shared" si="43"/>
        <v>Sep 12 35.24</v>
      </c>
      <c r="M449" t="str">
        <f t="shared" si="44"/>
        <v>no</v>
      </c>
    </row>
    <row r="450" spans="1:17" hidden="1" x14ac:dyDescent="0.25">
      <c r="A450" t="s">
        <v>1245</v>
      </c>
      <c r="B450" s="8">
        <f t="shared" si="45"/>
        <v>37</v>
      </c>
      <c r="D450">
        <f>VLOOKUP(A450,[1]Library_Genotypes_unfiltered_27!$A:$G,6,FALSE)</f>
        <v>99.63</v>
      </c>
      <c r="E450">
        <f>VLOOKUP(A450,[1]Library_Genotypes_unfiltered_27!$A:$G,7,FALSE)</f>
        <v>0.31</v>
      </c>
      <c r="F450" s="1" t="str">
        <f t="shared" si="41"/>
        <v>004</v>
      </c>
      <c r="G450" s="3">
        <v>42991</v>
      </c>
      <c r="H450" s="3" t="s">
        <v>1427</v>
      </c>
      <c r="I450" s="1">
        <v>144.19999999999999</v>
      </c>
      <c r="J450" s="3" t="str">
        <f t="shared" ref="J450:J513" si="46">CONCATENATE(TEXT(G450,"MMM")," ",TEXT(G450,"DD"))</f>
        <v>Sep 13</v>
      </c>
      <c r="K450" s="1">
        <f t="shared" si="42"/>
        <v>30.094732799999981</v>
      </c>
      <c r="L450" s="1" t="str">
        <f t="shared" si="43"/>
        <v>Sep 13 30.09</v>
      </c>
      <c r="M450" t="str">
        <f t="shared" si="44"/>
        <v>yes</v>
      </c>
      <c r="N450" t="s">
        <v>1443</v>
      </c>
      <c r="O450" t="str">
        <f>VLOOKUP(A450,'[2]genotype table (dups removed)'!$TS$3:$TV$419,4,FALSE)</f>
        <v>Homozygous Spring</v>
      </c>
      <c r="Q450" t="s">
        <v>6</v>
      </c>
    </row>
    <row r="451" spans="1:17" hidden="1" x14ac:dyDescent="0.25">
      <c r="A451" t="s">
        <v>1246</v>
      </c>
      <c r="B451" s="8">
        <f t="shared" ref="B451:B514" si="47">INT((G451-DATE(YEAR(G451),1,1))/7)+1</f>
        <v>37</v>
      </c>
      <c r="D451">
        <f>VLOOKUP(A451,[1]Library_Genotypes_unfiltered_27!$A:$G,6,FALSE)</f>
        <v>29.89</v>
      </c>
      <c r="E451">
        <f>VLOOKUP(A451,[1]Library_Genotypes_unfiltered_27!$A:$G,7,FALSE)</f>
        <v>6.7</v>
      </c>
      <c r="F451" s="1" t="str">
        <f t="shared" ref="F451:F514" si="48">RIGHT(A451,3)</f>
        <v>005</v>
      </c>
      <c r="G451" s="3">
        <v>42991</v>
      </c>
      <c r="H451" s="3" t="s">
        <v>1433</v>
      </c>
      <c r="I451" s="1">
        <v>140</v>
      </c>
      <c r="J451" s="3" t="str">
        <f t="shared" si="46"/>
        <v>Sep 13</v>
      </c>
      <c r="K451" s="1">
        <f t="shared" ref="K451:K514" si="49">CONVERT(I451-125.5,"mi","km")</f>
        <v>23.335488000000002</v>
      </c>
      <c r="L451" s="1" t="str">
        <f t="shared" ref="L451:L514" si="50">CONCATENATE(J451," ",ROUND(K451,2))</f>
        <v>Sep 13 23.34</v>
      </c>
      <c r="M451" t="str">
        <f t="shared" si="44"/>
        <v>no</v>
      </c>
      <c r="N451" t="s">
        <v>1443</v>
      </c>
    </row>
    <row r="452" spans="1:17" hidden="1" x14ac:dyDescent="0.25">
      <c r="A452" t="s">
        <v>1247</v>
      </c>
      <c r="B452" s="8">
        <f t="shared" si="47"/>
        <v>38</v>
      </c>
      <c r="D452">
        <f>VLOOKUP(A452,[1]Library_Genotypes_unfiltered_27!$A:$G,6,FALSE)</f>
        <v>28.04</v>
      </c>
      <c r="E452">
        <f>VLOOKUP(A452,[1]Library_Genotypes_unfiltered_27!$A:$G,7,FALSE)</f>
        <v>9.11</v>
      </c>
      <c r="F452" s="1" t="str">
        <f t="shared" si="48"/>
        <v>006</v>
      </c>
      <c r="G452" s="3">
        <v>42996</v>
      </c>
      <c r="H452" s="3" t="s">
        <v>1431</v>
      </c>
      <c r="I452" s="1">
        <v>155.5</v>
      </c>
      <c r="J452" s="3" t="str">
        <f t="shared" si="46"/>
        <v>Sep 18</v>
      </c>
      <c r="K452" s="1">
        <f t="shared" si="49"/>
        <v>48.280320000000003</v>
      </c>
      <c r="L452" s="1" t="str">
        <f t="shared" si="50"/>
        <v>Sep 18 48.28</v>
      </c>
      <c r="M452" t="str">
        <f t="shared" si="44"/>
        <v>no</v>
      </c>
    </row>
    <row r="453" spans="1:17" hidden="1" x14ac:dyDescent="0.25">
      <c r="A453" t="s">
        <v>1248</v>
      </c>
      <c r="B453" s="8">
        <f t="shared" si="47"/>
        <v>38</v>
      </c>
      <c r="D453">
        <f>VLOOKUP(A453,[1]Library_Genotypes_unfiltered_27!$A:$G,6,FALSE)</f>
        <v>98.89</v>
      </c>
      <c r="E453">
        <f>VLOOKUP(A453,[1]Library_Genotypes_unfiltered_27!$A:$G,7,FALSE)</f>
        <v>1.1399999999999999</v>
      </c>
      <c r="F453" s="1" t="str">
        <f t="shared" si="48"/>
        <v>007</v>
      </c>
      <c r="G453" s="3">
        <v>42996</v>
      </c>
      <c r="H453" s="3" t="s">
        <v>1435</v>
      </c>
      <c r="I453" s="1">
        <v>156.25</v>
      </c>
      <c r="J453" s="3" t="str">
        <f t="shared" si="46"/>
        <v>Sep 18</v>
      </c>
      <c r="K453" s="1">
        <f t="shared" si="49"/>
        <v>49.487328000000005</v>
      </c>
      <c r="L453" s="1" t="str">
        <f t="shared" si="50"/>
        <v>Sep 18 49.49</v>
      </c>
      <c r="M453" t="str">
        <f t="shared" si="44"/>
        <v>yes</v>
      </c>
      <c r="N453" t="s">
        <v>1443</v>
      </c>
      <c r="O453" t="str">
        <f>VLOOKUP(A453,'[2]genotype table (dups removed)'!$TS$3:$TV$419,4,FALSE)</f>
        <v>Homozygous Spring</v>
      </c>
      <c r="Q453" t="s">
        <v>5</v>
      </c>
    </row>
    <row r="454" spans="1:17" hidden="1" x14ac:dyDescent="0.25">
      <c r="A454" t="s">
        <v>1249</v>
      </c>
      <c r="B454" s="8">
        <f t="shared" si="47"/>
        <v>38</v>
      </c>
      <c r="D454">
        <f>VLOOKUP(A454,[1]Library_Genotypes_unfiltered_27!$A:$G,6,FALSE)</f>
        <v>88.56</v>
      </c>
      <c r="E454">
        <f>VLOOKUP(A454,[1]Library_Genotypes_unfiltered_27!$A:$G,7,FALSE)</f>
        <v>2.71</v>
      </c>
      <c r="F454" s="1" t="str">
        <f t="shared" si="48"/>
        <v>008</v>
      </c>
      <c r="G454" s="3">
        <v>42996</v>
      </c>
      <c r="H454" s="3" t="s">
        <v>1424</v>
      </c>
      <c r="I454" s="1">
        <v>154</v>
      </c>
      <c r="J454" s="3" t="str">
        <f t="shared" si="46"/>
        <v>Sep 18</v>
      </c>
      <c r="K454" s="1">
        <f t="shared" si="49"/>
        <v>45.866304</v>
      </c>
      <c r="L454" s="1" t="str">
        <f t="shared" si="50"/>
        <v>Sep 18 45.87</v>
      </c>
      <c r="M454" t="str">
        <f t="shared" si="44"/>
        <v>no</v>
      </c>
      <c r="N454" t="s">
        <v>1443</v>
      </c>
    </row>
    <row r="455" spans="1:17" hidden="1" x14ac:dyDescent="0.25">
      <c r="A455" t="s">
        <v>1257</v>
      </c>
      <c r="B455" s="8">
        <f t="shared" si="47"/>
        <v>38</v>
      </c>
      <c r="D455">
        <f>VLOOKUP(A455,[1]Library_Genotypes_unfiltered_27!$A:$G,6,FALSE)</f>
        <v>62.36</v>
      </c>
      <c r="E455">
        <f>VLOOKUP(A455,[1]Library_Genotypes_unfiltered_27!$A:$G,7,FALSE)</f>
        <v>5.48</v>
      </c>
      <c r="F455" s="1" t="str">
        <f t="shared" si="48"/>
        <v>009</v>
      </c>
      <c r="G455" s="3">
        <v>42996</v>
      </c>
      <c r="H455" s="3" t="s">
        <v>1424</v>
      </c>
      <c r="I455" s="1">
        <v>154</v>
      </c>
      <c r="J455" s="3" t="str">
        <f t="shared" si="46"/>
        <v>Sep 18</v>
      </c>
      <c r="K455" s="1">
        <f t="shared" si="49"/>
        <v>45.866304</v>
      </c>
      <c r="L455" s="1" t="str">
        <f t="shared" si="50"/>
        <v>Sep 18 45.87</v>
      </c>
      <c r="M455" t="str">
        <f t="shared" si="44"/>
        <v>no</v>
      </c>
      <c r="N455" t="s">
        <v>1443</v>
      </c>
    </row>
    <row r="456" spans="1:17" hidden="1" x14ac:dyDescent="0.25">
      <c r="A456" t="s">
        <v>356</v>
      </c>
      <c r="B456" s="8">
        <f t="shared" si="47"/>
        <v>38</v>
      </c>
      <c r="C456" s="2">
        <v>18.564328140503612</v>
      </c>
      <c r="D456">
        <f>VLOOKUP(A456,[1]Library_Genotypes_unfiltered_27!$A:$G,6,FALSE)</f>
        <v>99.26</v>
      </c>
      <c r="E456">
        <f>VLOOKUP(A456,[1]Library_Genotypes_unfiltered_27!$A:$G,7,FALSE)</f>
        <v>0.2</v>
      </c>
      <c r="F456" s="1" t="str">
        <f t="shared" si="48"/>
        <v>010</v>
      </c>
      <c r="G456" s="3">
        <v>42996</v>
      </c>
      <c r="H456" s="3" t="s">
        <v>1424</v>
      </c>
      <c r="I456" s="1">
        <v>154</v>
      </c>
      <c r="J456" s="3" t="str">
        <f t="shared" si="46"/>
        <v>Sep 18</v>
      </c>
      <c r="K456" s="1">
        <f t="shared" si="49"/>
        <v>45.866304</v>
      </c>
      <c r="L456" s="1" t="str">
        <f t="shared" si="50"/>
        <v>Sep 18 45.87</v>
      </c>
      <c r="M456" t="str">
        <f t="shared" si="44"/>
        <v>yes</v>
      </c>
      <c r="N456" t="s">
        <v>1444</v>
      </c>
      <c r="O456" t="str">
        <f>VLOOKUP(A456,'[2]genotype table (dups removed)'!$TS$3:$TV$419,4,FALSE)</f>
        <v>Heterozygous</v>
      </c>
      <c r="Q456" t="s">
        <v>6</v>
      </c>
    </row>
    <row r="457" spans="1:17" hidden="1" x14ac:dyDescent="0.25">
      <c r="A457" t="s">
        <v>357</v>
      </c>
      <c r="B457" s="8">
        <f t="shared" si="47"/>
        <v>38</v>
      </c>
      <c r="C457" s="2">
        <v>22.29853207681181</v>
      </c>
      <c r="D457">
        <f>VLOOKUP(A457,[1]Library_Genotypes_unfiltered_27!$A:$G,6,FALSE)</f>
        <v>99.26</v>
      </c>
      <c r="E457">
        <f>VLOOKUP(A457,[1]Library_Genotypes_unfiltered_27!$A:$G,7,FALSE)</f>
        <v>0.25</v>
      </c>
      <c r="F457" s="1" t="str">
        <f t="shared" si="48"/>
        <v>011</v>
      </c>
      <c r="G457" s="3">
        <v>42996</v>
      </c>
      <c r="H457" s="3" t="s">
        <v>1424</v>
      </c>
      <c r="I457" s="1">
        <v>154</v>
      </c>
      <c r="J457" s="3" t="str">
        <f t="shared" si="46"/>
        <v>Sep 18</v>
      </c>
      <c r="K457" s="1">
        <f t="shared" si="49"/>
        <v>45.866304</v>
      </c>
      <c r="L457" s="1" t="str">
        <f t="shared" si="50"/>
        <v>Sep 18 45.87</v>
      </c>
      <c r="M457" t="str">
        <f t="shared" si="44"/>
        <v>yes</v>
      </c>
      <c r="N457" t="s">
        <v>1443</v>
      </c>
      <c r="O457" t="str">
        <f>VLOOKUP(A457,'[2]genotype table (dups removed)'!$TS$3:$TV$419,4,FALSE)</f>
        <v>Homozygous Spring</v>
      </c>
      <c r="Q457" t="s">
        <v>6</v>
      </c>
    </row>
    <row r="458" spans="1:17" hidden="1" x14ac:dyDescent="0.25">
      <c r="A458" t="s">
        <v>358</v>
      </c>
      <c r="B458" s="8">
        <f t="shared" si="47"/>
        <v>38</v>
      </c>
      <c r="C458" s="2">
        <v>5.2278855108314781</v>
      </c>
      <c r="D458">
        <f>VLOOKUP(A458,[1]Library_Genotypes_unfiltered_27!$A:$G,6,FALSE)</f>
        <v>99.63</v>
      </c>
      <c r="E458">
        <f>VLOOKUP(A458,[1]Library_Genotypes_unfiltered_27!$A:$G,7,FALSE)</f>
        <v>0.25</v>
      </c>
      <c r="F458" s="1" t="str">
        <f t="shared" si="48"/>
        <v>012</v>
      </c>
      <c r="G458" s="3">
        <v>42996</v>
      </c>
      <c r="H458" s="3" t="s">
        <v>1424</v>
      </c>
      <c r="I458" s="1">
        <v>154</v>
      </c>
      <c r="J458" s="3" t="str">
        <f t="shared" si="46"/>
        <v>Sep 18</v>
      </c>
      <c r="K458" s="1">
        <f t="shared" si="49"/>
        <v>45.866304</v>
      </c>
      <c r="L458" s="1" t="str">
        <f t="shared" si="50"/>
        <v>Sep 18 45.87</v>
      </c>
      <c r="M458" t="str">
        <f t="shared" si="44"/>
        <v>yes</v>
      </c>
      <c r="N458" t="s">
        <v>1443</v>
      </c>
      <c r="O458" t="str">
        <f>VLOOKUP(A458,'[2]genotype table (dups removed)'!$TS$3:$TV$419,4,FALSE)</f>
        <v>Homozygous Spring</v>
      </c>
      <c r="Q458" t="s">
        <v>5</v>
      </c>
    </row>
    <row r="459" spans="1:17" hidden="1" x14ac:dyDescent="0.25">
      <c r="A459" t="s">
        <v>359</v>
      </c>
      <c r="B459" s="8">
        <f t="shared" si="47"/>
        <v>38</v>
      </c>
      <c r="C459" s="2">
        <v>3.7342039363081989</v>
      </c>
      <c r="D459">
        <f>VLOOKUP(A459,[1]Library_Genotypes_unfiltered_27!$A:$G,6,FALSE)</f>
        <v>0</v>
      </c>
      <c r="E459">
        <f>VLOOKUP(A459,[1]Library_Genotypes_unfiltered_27!$A:$G,7,FALSE)</f>
        <v>0</v>
      </c>
      <c r="F459" s="1" t="str">
        <f t="shared" si="48"/>
        <v>013</v>
      </c>
      <c r="G459" s="3">
        <v>42996</v>
      </c>
      <c r="H459" s="3" t="s">
        <v>1424</v>
      </c>
      <c r="I459" s="1">
        <v>154</v>
      </c>
      <c r="J459" s="3" t="str">
        <f t="shared" si="46"/>
        <v>Sep 18</v>
      </c>
      <c r="K459" s="1">
        <f t="shared" si="49"/>
        <v>45.866304</v>
      </c>
      <c r="L459" s="1" t="str">
        <f t="shared" si="50"/>
        <v>Sep 18 45.87</v>
      </c>
      <c r="M459" t="str">
        <f t="shared" si="44"/>
        <v>no</v>
      </c>
      <c r="N459" t="s">
        <v>1443</v>
      </c>
    </row>
    <row r="460" spans="1:17" hidden="1" x14ac:dyDescent="0.25">
      <c r="A460" t="s">
        <v>1258</v>
      </c>
      <c r="B460" s="8">
        <f t="shared" si="47"/>
        <v>38</v>
      </c>
      <c r="D460">
        <f>VLOOKUP(A460,[1]Library_Genotypes_unfiltered_27!$A:$G,6,FALSE)</f>
        <v>22.88</v>
      </c>
      <c r="E460">
        <f>VLOOKUP(A460,[1]Library_Genotypes_unfiltered_27!$A:$G,7,FALSE)</f>
        <v>7.48</v>
      </c>
      <c r="F460" s="1" t="str">
        <f t="shared" si="48"/>
        <v>014</v>
      </c>
      <c r="G460" s="3">
        <v>42997</v>
      </c>
      <c r="H460" s="3" t="s">
        <v>1426</v>
      </c>
      <c r="I460" s="1">
        <v>150</v>
      </c>
      <c r="J460" s="3" t="str">
        <f t="shared" si="46"/>
        <v>Sep 19</v>
      </c>
      <c r="K460" s="1">
        <f t="shared" si="49"/>
        <v>39.428927999999999</v>
      </c>
      <c r="L460" s="1" t="str">
        <f t="shared" si="50"/>
        <v>Sep 19 39.43</v>
      </c>
      <c r="M460" t="str">
        <f t="shared" si="44"/>
        <v>no</v>
      </c>
    </row>
    <row r="461" spans="1:17" hidden="1" x14ac:dyDescent="0.25">
      <c r="A461" t="s">
        <v>1259</v>
      </c>
      <c r="B461" s="8">
        <f t="shared" si="47"/>
        <v>38</v>
      </c>
      <c r="D461">
        <f>VLOOKUP(A461,[1]Library_Genotypes_unfiltered_27!$A:$G,6,FALSE)</f>
        <v>9.9600000000000009</v>
      </c>
      <c r="E461">
        <f>VLOOKUP(A461,[1]Library_Genotypes_unfiltered_27!$A:$G,7,FALSE)</f>
        <v>13.82</v>
      </c>
      <c r="F461" s="1" t="str">
        <f t="shared" si="48"/>
        <v>015</v>
      </c>
      <c r="G461" s="3">
        <v>42997</v>
      </c>
      <c r="H461" s="3" t="s">
        <v>1426</v>
      </c>
      <c r="I461" s="1">
        <v>150</v>
      </c>
      <c r="J461" s="3" t="str">
        <f t="shared" si="46"/>
        <v>Sep 19</v>
      </c>
      <c r="K461" s="1">
        <f t="shared" si="49"/>
        <v>39.428927999999999</v>
      </c>
      <c r="L461" s="1" t="str">
        <f t="shared" si="50"/>
        <v>Sep 19 39.43</v>
      </c>
      <c r="M461" t="str">
        <f t="shared" si="44"/>
        <v>no</v>
      </c>
      <c r="N461" t="s">
        <v>1443</v>
      </c>
    </row>
    <row r="462" spans="1:17" hidden="1" x14ac:dyDescent="0.25">
      <c r="A462" t="s">
        <v>360</v>
      </c>
      <c r="B462" s="8">
        <f t="shared" si="47"/>
        <v>38</v>
      </c>
      <c r="C462" s="2">
        <v>0.9602238693363937</v>
      </c>
      <c r="D462">
        <f>VLOOKUP(A462,[1]Library_Genotypes_unfiltered_27!$A:$G,6,FALSE)</f>
        <v>0</v>
      </c>
      <c r="E462">
        <f>VLOOKUP(A462,[1]Library_Genotypes_unfiltered_27!$A:$G,7,FALSE)</f>
        <v>0</v>
      </c>
      <c r="F462" s="1" t="str">
        <f t="shared" si="48"/>
        <v>016</v>
      </c>
      <c r="G462" s="3">
        <v>42997</v>
      </c>
      <c r="H462" s="3" t="s">
        <v>1426</v>
      </c>
      <c r="I462" s="1">
        <v>150</v>
      </c>
      <c r="J462" s="3" t="str">
        <f t="shared" si="46"/>
        <v>Sep 19</v>
      </c>
      <c r="K462" s="1">
        <f t="shared" si="49"/>
        <v>39.428927999999999</v>
      </c>
      <c r="L462" s="1" t="str">
        <f t="shared" si="50"/>
        <v>Sep 19 39.43</v>
      </c>
      <c r="M462" t="str">
        <f t="shared" si="44"/>
        <v>no</v>
      </c>
      <c r="N462" t="s">
        <v>1444</v>
      </c>
    </row>
    <row r="463" spans="1:17" hidden="1" x14ac:dyDescent="0.25">
      <c r="A463" t="s">
        <v>361</v>
      </c>
      <c r="B463" s="8">
        <f t="shared" si="47"/>
        <v>38</v>
      </c>
      <c r="C463" s="2">
        <v>34.568059296110178</v>
      </c>
      <c r="D463">
        <f>VLOOKUP(A463,[1]Library_Genotypes_unfiltered_27!$A:$G,6,FALSE)</f>
        <v>99.63</v>
      </c>
      <c r="E463">
        <f>VLOOKUP(A463,[1]Library_Genotypes_unfiltered_27!$A:$G,7,FALSE)</f>
        <v>0.18</v>
      </c>
      <c r="F463" s="1" t="str">
        <f t="shared" si="48"/>
        <v>017</v>
      </c>
      <c r="G463" s="3">
        <v>42997</v>
      </c>
      <c r="H463" s="3" t="s">
        <v>1426</v>
      </c>
      <c r="I463" s="1">
        <v>150</v>
      </c>
      <c r="J463" s="3" t="str">
        <f t="shared" si="46"/>
        <v>Sep 19</v>
      </c>
      <c r="K463" s="1">
        <f t="shared" si="49"/>
        <v>39.428927999999999</v>
      </c>
      <c r="L463" s="1" t="str">
        <f t="shared" si="50"/>
        <v>Sep 19 39.43</v>
      </c>
      <c r="M463" t="str">
        <f t="shared" si="44"/>
        <v>yes</v>
      </c>
      <c r="N463" t="s">
        <v>1444</v>
      </c>
      <c r="O463" t="str">
        <f>VLOOKUP(A463,'[2]genotype table (dups removed)'!$TS$3:$TV$419,4,FALSE)</f>
        <v>Heterozygous</v>
      </c>
      <c r="Q463" t="s">
        <v>6</v>
      </c>
    </row>
    <row r="464" spans="1:17" hidden="1" x14ac:dyDescent="0.25">
      <c r="A464" t="s">
        <v>362</v>
      </c>
      <c r="B464" s="8">
        <f t="shared" si="47"/>
        <v>38</v>
      </c>
      <c r="C464" s="2">
        <v>0.85353232829901682</v>
      </c>
      <c r="D464">
        <f>VLOOKUP(A464,[1]Library_Genotypes_unfiltered_27!$A:$G,6,FALSE)</f>
        <v>84.13</v>
      </c>
      <c r="E464">
        <f>VLOOKUP(A464,[1]Library_Genotypes_unfiltered_27!$A:$G,7,FALSE)</f>
        <v>0.84</v>
      </c>
      <c r="F464" s="1" t="str">
        <f t="shared" si="48"/>
        <v>018</v>
      </c>
      <c r="G464" s="3">
        <v>42997</v>
      </c>
      <c r="H464" s="3" t="s">
        <v>1426</v>
      </c>
      <c r="I464" s="1">
        <v>150</v>
      </c>
      <c r="J464" s="3" t="str">
        <f t="shared" si="46"/>
        <v>Sep 19</v>
      </c>
      <c r="K464" s="1">
        <f t="shared" si="49"/>
        <v>39.428927999999999</v>
      </c>
      <c r="L464" s="1" t="str">
        <f t="shared" si="50"/>
        <v>Sep 19 39.43</v>
      </c>
      <c r="M464" t="str">
        <f t="shared" ref="M464:M502" si="51">IF(D464&gt;90,IF(E464&lt;2.5,"yes","no"),"no")</f>
        <v>no</v>
      </c>
      <c r="N464" t="s">
        <v>1443</v>
      </c>
      <c r="Q464" t="s">
        <v>5</v>
      </c>
    </row>
    <row r="465" spans="1:17" hidden="1" x14ac:dyDescent="0.25">
      <c r="A465" t="s">
        <v>363</v>
      </c>
      <c r="B465" s="8">
        <f t="shared" si="47"/>
        <v>38</v>
      </c>
      <c r="C465" s="2">
        <v>7.041641708466889</v>
      </c>
      <c r="D465">
        <f>VLOOKUP(A465,[1]Library_Genotypes_unfiltered_27!$A:$G,6,FALSE)</f>
        <v>99.26</v>
      </c>
      <c r="E465">
        <f>VLOOKUP(A465,[1]Library_Genotypes_unfiltered_27!$A:$G,7,FALSE)</f>
        <v>0.28999999999999998</v>
      </c>
      <c r="F465" s="1" t="str">
        <f t="shared" si="48"/>
        <v>019</v>
      </c>
      <c r="G465" s="3">
        <v>42997</v>
      </c>
      <c r="H465" s="3" t="s">
        <v>1426</v>
      </c>
      <c r="I465" s="1">
        <v>150</v>
      </c>
      <c r="J465" s="3" t="str">
        <f t="shared" si="46"/>
        <v>Sep 19</v>
      </c>
      <c r="K465" s="1">
        <f t="shared" si="49"/>
        <v>39.428927999999999</v>
      </c>
      <c r="L465" s="1" t="str">
        <f t="shared" si="50"/>
        <v>Sep 19 39.43</v>
      </c>
      <c r="M465" t="str">
        <f t="shared" si="51"/>
        <v>yes</v>
      </c>
      <c r="N465" t="s">
        <v>1443</v>
      </c>
      <c r="O465" t="str">
        <f>VLOOKUP(A465,'[2]genotype table (dups removed)'!$TS$3:$TV$419,4,FALSE)</f>
        <v>Homozygous Spring</v>
      </c>
      <c r="Q465" t="s">
        <v>5</v>
      </c>
    </row>
    <row r="466" spans="1:17" hidden="1" x14ac:dyDescent="0.25">
      <c r="A466" t="s">
        <v>1260</v>
      </c>
      <c r="B466" s="8">
        <f t="shared" si="47"/>
        <v>38</v>
      </c>
      <c r="D466">
        <f>VLOOKUP(A466,[1]Library_Genotypes_unfiltered_27!$A:$G,6,FALSE)</f>
        <v>10.33</v>
      </c>
      <c r="E466">
        <f>VLOOKUP(A466,[1]Library_Genotypes_unfiltered_27!$A:$G,7,FALSE)</f>
        <v>6.27</v>
      </c>
      <c r="F466" s="1" t="str">
        <f t="shared" si="48"/>
        <v>020</v>
      </c>
      <c r="G466" s="3">
        <v>42997</v>
      </c>
      <c r="H466" s="3" t="s">
        <v>1425</v>
      </c>
      <c r="I466" s="1">
        <v>147.4</v>
      </c>
      <c r="J466" s="3" t="str">
        <f t="shared" si="46"/>
        <v>Sep 19</v>
      </c>
      <c r="K466" s="1">
        <f t="shared" si="49"/>
        <v>35.244633600000007</v>
      </c>
      <c r="L466" s="1" t="str">
        <f t="shared" si="50"/>
        <v>Sep 19 35.24</v>
      </c>
      <c r="M466" t="str">
        <f t="shared" si="51"/>
        <v>no</v>
      </c>
      <c r="N466" t="s">
        <v>1443</v>
      </c>
    </row>
    <row r="467" spans="1:17" hidden="1" x14ac:dyDescent="0.25">
      <c r="A467" t="s">
        <v>1261</v>
      </c>
      <c r="B467" s="8">
        <f t="shared" si="47"/>
        <v>38</v>
      </c>
      <c r="D467">
        <f>VLOOKUP(A467,[1]Library_Genotypes_unfiltered_27!$A:$G,6,FALSE)</f>
        <v>15.13</v>
      </c>
      <c r="E467">
        <f>VLOOKUP(A467,[1]Library_Genotypes_unfiltered_27!$A:$G,7,FALSE)</f>
        <v>7.73</v>
      </c>
      <c r="F467" s="1" t="str">
        <f t="shared" si="48"/>
        <v>021</v>
      </c>
      <c r="G467" s="3">
        <v>42997</v>
      </c>
      <c r="H467" s="3" t="s">
        <v>1425</v>
      </c>
      <c r="I467" s="1">
        <v>147.4</v>
      </c>
      <c r="J467" s="3" t="str">
        <f t="shared" si="46"/>
        <v>Sep 19</v>
      </c>
      <c r="K467" s="1">
        <f t="shared" si="49"/>
        <v>35.244633600000007</v>
      </c>
      <c r="L467" s="1" t="str">
        <f t="shared" si="50"/>
        <v>Sep 19 35.24</v>
      </c>
      <c r="M467" t="str">
        <f t="shared" si="51"/>
        <v>no</v>
      </c>
      <c r="N467" t="s">
        <v>1443</v>
      </c>
    </row>
    <row r="468" spans="1:17" hidden="1" x14ac:dyDescent="0.25">
      <c r="A468" t="s">
        <v>364</v>
      </c>
      <c r="B468" s="8">
        <f t="shared" si="47"/>
        <v>38</v>
      </c>
      <c r="C468" s="2">
        <v>37.768805527231486</v>
      </c>
      <c r="D468">
        <f>VLOOKUP(A468,[1]Library_Genotypes_unfiltered_27!$A:$G,6,FALSE)</f>
        <v>99.26</v>
      </c>
      <c r="E468">
        <f>VLOOKUP(A468,[1]Library_Genotypes_unfiltered_27!$A:$G,7,FALSE)</f>
        <v>0.2</v>
      </c>
      <c r="F468" s="1" t="str">
        <f t="shared" si="48"/>
        <v>022</v>
      </c>
      <c r="G468" s="3">
        <v>42997</v>
      </c>
      <c r="H468" s="3" t="s">
        <v>1425</v>
      </c>
      <c r="I468" s="1">
        <v>147.4</v>
      </c>
      <c r="J468" s="3" t="str">
        <f t="shared" si="46"/>
        <v>Sep 19</v>
      </c>
      <c r="K468" s="1">
        <f t="shared" si="49"/>
        <v>35.244633600000007</v>
      </c>
      <c r="L468" s="1" t="str">
        <f t="shared" si="50"/>
        <v>Sep 19 35.24</v>
      </c>
      <c r="M468" t="str">
        <f t="shared" si="51"/>
        <v>yes</v>
      </c>
      <c r="N468" t="s">
        <v>1443</v>
      </c>
      <c r="O468" t="str">
        <f>VLOOKUP(A468,'[2]genotype table (dups removed)'!$TS$3:$TV$419,4,FALSE)</f>
        <v>Homozygous Spring</v>
      </c>
      <c r="Q468" t="s">
        <v>5</v>
      </c>
    </row>
    <row r="469" spans="1:17" hidden="1" x14ac:dyDescent="0.25">
      <c r="A469" t="s">
        <v>365</v>
      </c>
      <c r="B469" s="8">
        <f t="shared" si="47"/>
        <v>38</v>
      </c>
      <c r="C469" s="2">
        <v>4.0542785594203297</v>
      </c>
      <c r="D469">
        <f>VLOOKUP(A469,[1]Library_Genotypes_unfiltered_27!$A:$G,6,FALSE)</f>
        <v>99.26</v>
      </c>
      <c r="E469">
        <f>VLOOKUP(A469,[1]Library_Genotypes_unfiltered_27!$A:$G,7,FALSE)</f>
        <v>0.45</v>
      </c>
      <c r="F469" s="1" t="str">
        <f t="shared" si="48"/>
        <v>023</v>
      </c>
      <c r="G469" s="3">
        <v>42997</v>
      </c>
      <c r="H469" s="3" t="s">
        <v>1425</v>
      </c>
      <c r="I469" s="1">
        <v>147.4</v>
      </c>
      <c r="J469" s="3" t="str">
        <f t="shared" si="46"/>
        <v>Sep 19</v>
      </c>
      <c r="K469" s="1">
        <f t="shared" si="49"/>
        <v>35.244633600000007</v>
      </c>
      <c r="L469" s="1" t="str">
        <f t="shared" si="50"/>
        <v>Sep 19 35.24</v>
      </c>
      <c r="M469" t="str">
        <f t="shared" si="51"/>
        <v>yes</v>
      </c>
      <c r="N469" t="s">
        <v>1443</v>
      </c>
      <c r="O469" t="str">
        <f>VLOOKUP(A469,'[2]genotype table (dups removed)'!$TS$3:$TV$419,4,FALSE)</f>
        <v>Homozygous Spring</v>
      </c>
      <c r="Q469" t="s">
        <v>5</v>
      </c>
    </row>
    <row r="470" spans="1:17" hidden="1" x14ac:dyDescent="0.25">
      <c r="A470" t="s">
        <v>366</v>
      </c>
      <c r="B470" s="8">
        <f t="shared" si="47"/>
        <v>38</v>
      </c>
      <c r="C470" s="2">
        <v>45.130521858810503</v>
      </c>
      <c r="D470">
        <f>VLOOKUP(A470,[1]Library_Genotypes_unfiltered_27!$A:$G,6,FALSE)</f>
        <v>98.89</v>
      </c>
      <c r="E470">
        <f>VLOOKUP(A470,[1]Library_Genotypes_unfiltered_27!$A:$G,7,FALSE)</f>
        <v>0.52</v>
      </c>
      <c r="F470" s="1" t="str">
        <f t="shared" si="48"/>
        <v>024</v>
      </c>
      <c r="G470" s="3">
        <v>42997</v>
      </c>
      <c r="H470" s="3" t="s">
        <v>1425</v>
      </c>
      <c r="I470" s="1">
        <v>147.4</v>
      </c>
      <c r="J470" s="3" t="str">
        <f t="shared" si="46"/>
        <v>Sep 19</v>
      </c>
      <c r="K470" s="1">
        <f t="shared" si="49"/>
        <v>35.244633600000007</v>
      </c>
      <c r="L470" s="1" t="str">
        <f t="shared" si="50"/>
        <v>Sep 19 35.24</v>
      </c>
      <c r="M470" t="str">
        <f t="shared" si="51"/>
        <v>yes</v>
      </c>
      <c r="N470" t="s">
        <v>1443</v>
      </c>
      <c r="O470" t="str">
        <f>VLOOKUP(A470,'[2]genotype table (dups removed)'!$TS$3:$TV$419,4,FALSE)</f>
        <v>Homozygous Spring</v>
      </c>
      <c r="Q470" t="s">
        <v>6</v>
      </c>
    </row>
    <row r="471" spans="1:17" hidden="1" x14ac:dyDescent="0.25">
      <c r="A471" t="s">
        <v>367</v>
      </c>
      <c r="B471" s="8">
        <f t="shared" si="47"/>
        <v>38</v>
      </c>
      <c r="C471" s="2">
        <v>5.4412685929062317</v>
      </c>
      <c r="D471">
        <f>VLOOKUP(A471,[1]Library_Genotypes_unfiltered_27!$A:$G,6,FALSE)</f>
        <v>97.79</v>
      </c>
      <c r="E471">
        <f>VLOOKUP(A471,[1]Library_Genotypes_unfiltered_27!$A:$G,7,FALSE)</f>
        <v>0.7</v>
      </c>
      <c r="F471" s="1" t="str">
        <f t="shared" si="48"/>
        <v>025</v>
      </c>
      <c r="G471" s="3">
        <v>42997</v>
      </c>
      <c r="H471" s="3" t="s">
        <v>1425</v>
      </c>
      <c r="I471" s="1">
        <v>147.4</v>
      </c>
      <c r="J471" s="3" t="str">
        <f t="shared" si="46"/>
        <v>Sep 19</v>
      </c>
      <c r="K471" s="1">
        <f t="shared" si="49"/>
        <v>35.244633600000007</v>
      </c>
      <c r="L471" s="1" t="str">
        <f t="shared" si="50"/>
        <v>Sep 19 35.24</v>
      </c>
      <c r="M471" t="str">
        <f t="shared" si="51"/>
        <v>yes</v>
      </c>
      <c r="N471" t="s">
        <v>1443</v>
      </c>
      <c r="O471" t="str">
        <f>VLOOKUP(A471,'[2]genotype table (dups removed)'!$TS$3:$TV$419,4,FALSE)</f>
        <v>Homozygous Spring</v>
      </c>
      <c r="Q471" t="s">
        <v>5</v>
      </c>
    </row>
    <row r="472" spans="1:17" hidden="1" x14ac:dyDescent="0.25">
      <c r="A472" t="s">
        <v>1262</v>
      </c>
      <c r="B472" s="8">
        <f t="shared" si="47"/>
        <v>38</v>
      </c>
      <c r="D472">
        <f>VLOOKUP(A472,[1]Library_Genotypes_unfiltered_27!$A:$G,6,FALSE)</f>
        <v>97.05</v>
      </c>
      <c r="E472">
        <f>VLOOKUP(A472,[1]Library_Genotypes_unfiltered_27!$A:$G,7,FALSE)</f>
        <v>1.85</v>
      </c>
      <c r="F472" s="1" t="str">
        <f t="shared" si="48"/>
        <v>026</v>
      </c>
      <c r="G472" s="3">
        <v>42998</v>
      </c>
      <c r="H472" s="3" t="s">
        <v>1427</v>
      </c>
      <c r="I472" s="1">
        <v>144.19999999999999</v>
      </c>
      <c r="J472" s="3" t="str">
        <f t="shared" si="46"/>
        <v>Sep 20</v>
      </c>
      <c r="K472" s="1">
        <f t="shared" si="49"/>
        <v>30.094732799999981</v>
      </c>
      <c r="L472" s="1" t="str">
        <f t="shared" si="50"/>
        <v>Sep 20 30.09</v>
      </c>
      <c r="M472" t="str">
        <f t="shared" si="51"/>
        <v>yes</v>
      </c>
      <c r="N472" t="s">
        <v>1444</v>
      </c>
      <c r="O472" t="str">
        <f>VLOOKUP(A472,'[2]genotype table (dups removed)'!$TS$3:$TV$419,4,FALSE)</f>
        <v>Homozygous Spring</v>
      </c>
      <c r="Q472" t="s">
        <v>6</v>
      </c>
    </row>
    <row r="473" spans="1:17" hidden="1" x14ac:dyDescent="0.25">
      <c r="A473" t="s">
        <v>1263</v>
      </c>
      <c r="B473" s="8">
        <f t="shared" si="47"/>
        <v>38</v>
      </c>
      <c r="D473">
        <f>VLOOKUP(A473,[1]Library_Genotypes_unfiltered_27!$A:$G,6,FALSE)</f>
        <v>99.26</v>
      </c>
      <c r="E473">
        <f>VLOOKUP(A473,[1]Library_Genotypes_unfiltered_27!$A:$G,7,FALSE)</f>
        <v>0.73</v>
      </c>
      <c r="F473" s="1" t="str">
        <f t="shared" si="48"/>
        <v>027</v>
      </c>
      <c r="G473" s="3">
        <v>42998</v>
      </c>
      <c r="H473" s="3" t="s">
        <v>1427</v>
      </c>
      <c r="I473" s="1">
        <v>144.19999999999999</v>
      </c>
      <c r="J473" s="3" t="str">
        <f t="shared" si="46"/>
        <v>Sep 20</v>
      </c>
      <c r="K473" s="1">
        <f t="shared" si="49"/>
        <v>30.094732799999981</v>
      </c>
      <c r="L473" s="1" t="str">
        <f t="shared" si="50"/>
        <v>Sep 20 30.09</v>
      </c>
      <c r="M473" t="str">
        <f t="shared" si="51"/>
        <v>yes</v>
      </c>
      <c r="N473" t="s">
        <v>1443</v>
      </c>
      <c r="O473" t="str">
        <f>VLOOKUP(A473,'[2]genotype table (dups removed)'!$TS$3:$TV$419,4,FALSE)</f>
        <v>Homozygous Spring</v>
      </c>
      <c r="Q473" t="s">
        <v>5</v>
      </c>
    </row>
    <row r="474" spans="1:17" hidden="1" x14ac:dyDescent="0.25">
      <c r="A474" t="s">
        <v>368</v>
      </c>
      <c r="B474" s="8">
        <f t="shared" si="47"/>
        <v>38</v>
      </c>
      <c r="C474" s="2">
        <v>5.6546516749809861</v>
      </c>
      <c r="D474">
        <f>VLOOKUP(A474,[1]Library_Genotypes_unfiltered_27!$A:$G,6,FALSE)</f>
        <v>97.42</v>
      </c>
      <c r="E474">
        <f>VLOOKUP(A474,[1]Library_Genotypes_unfiltered_27!$A:$G,7,FALSE)</f>
        <v>0.59</v>
      </c>
      <c r="F474" s="1" t="str">
        <f t="shared" si="48"/>
        <v>028</v>
      </c>
      <c r="G474" s="3">
        <v>42998</v>
      </c>
      <c r="H474" s="3" t="s">
        <v>1427</v>
      </c>
      <c r="I474" s="1">
        <v>144.19999999999999</v>
      </c>
      <c r="J474" s="3" t="str">
        <f t="shared" si="46"/>
        <v>Sep 20</v>
      </c>
      <c r="K474" s="1">
        <f t="shared" si="49"/>
        <v>30.094732799999981</v>
      </c>
      <c r="L474" s="1" t="str">
        <f t="shared" si="50"/>
        <v>Sep 20 30.09</v>
      </c>
      <c r="M474" t="str">
        <f t="shared" si="51"/>
        <v>yes</v>
      </c>
      <c r="N474" t="s">
        <v>1443</v>
      </c>
      <c r="O474" t="str">
        <f>VLOOKUP(A474,'[2]genotype table (dups removed)'!$TS$3:$TV$419,4,FALSE)</f>
        <v>Homozygous Spring</v>
      </c>
      <c r="Q474" t="s">
        <v>6</v>
      </c>
    </row>
    <row r="475" spans="1:17" hidden="1" x14ac:dyDescent="0.25">
      <c r="A475" t="s">
        <v>369</v>
      </c>
      <c r="B475" s="8">
        <f t="shared" si="47"/>
        <v>38</v>
      </c>
      <c r="C475" s="2">
        <v>7.1483332495042653</v>
      </c>
      <c r="D475">
        <f>VLOOKUP(A475,[1]Library_Genotypes_unfiltered_27!$A:$G,6,FALSE)</f>
        <v>98.89</v>
      </c>
      <c r="E475">
        <f>VLOOKUP(A475,[1]Library_Genotypes_unfiltered_27!$A:$G,7,FALSE)</f>
        <v>0.32</v>
      </c>
      <c r="F475" s="1" t="str">
        <f t="shared" si="48"/>
        <v>029</v>
      </c>
      <c r="G475" s="3">
        <v>42998</v>
      </c>
      <c r="H475" s="3" t="s">
        <v>1427</v>
      </c>
      <c r="I475" s="1">
        <v>144.19999999999999</v>
      </c>
      <c r="J475" s="3" t="str">
        <f t="shared" si="46"/>
        <v>Sep 20</v>
      </c>
      <c r="K475" s="1">
        <f t="shared" si="49"/>
        <v>30.094732799999981</v>
      </c>
      <c r="L475" s="1" t="str">
        <f t="shared" si="50"/>
        <v>Sep 20 30.09</v>
      </c>
      <c r="M475" t="str">
        <f t="shared" si="51"/>
        <v>yes</v>
      </c>
      <c r="N475" t="s">
        <v>1443</v>
      </c>
      <c r="O475" t="str">
        <f>VLOOKUP(A475,'[2]genotype table (dups removed)'!$TS$3:$TV$419,4,FALSE)</f>
        <v>Homozygous Spring</v>
      </c>
      <c r="Q475" t="s">
        <v>5</v>
      </c>
    </row>
    <row r="476" spans="1:17" hidden="1" x14ac:dyDescent="0.25">
      <c r="A476" t="s">
        <v>370</v>
      </c>
      <c r="B476" s="8">
        <f t="shared" si="47"/>
        <v>38</v>
      </c>
      <c r="C476" s="2">
        <v>5.1806230525915913</v>
      </c>
      <c r="D476">
        <f>VLOOKUP(A476,[1]Library_Genotypes_unfiltered_27!$A:$G,6,FALSE)</f>
        <v>99.63</v>
      </c>
      <c r="E476">
        <f>VLOOKUP(A476,[1]Library_Genotypes_unfiltered_27!$A:$G,7,FALSE)</f>
        <v>0.22</v>
      </c>
      <c r="F476" s="1" t="str">
        <f t="shared" si="48"/>
        <v>030</v>
      </c>
      <c r="G476" s="3">
        <v>42998</v>
      </c>
      <c r="H476" s="3" t="s">
        <v>1427</v>
      </c>
      <c r="I476" s="1">
        <v>144.19999999999999</v>
      </c>
      <c r="J476" s="3" t="str">
        <f t="shared" si="46"/>
        <v>Sep 20</v>
      </c>
      <c r="K476" s="1">
        <f t="shared" si="49"/>
        <v>30.094732799999981</v>
      </c>
      <c r="L476" s="1" t="str">
        <f t="shared" si="50"/>
        <v>Sep 20 30.09</v>
      </c>
      <c r="M476" t="str">
        <f t="shared" si="51"/>
        <v>yes</v>
      </c>
      <c r="N476" t="s">
        <v>1444</v>
      </c>
      <c r="O476" t="str">
        <f>VLOOKUP(A476,'[2]genotype table (dups removed)'!$TS$3:$TV$419,4,FALSE)</f>
        <v>Heterozygous</v>
      </c>
      <c r="Q476" t="s">
        <v>5</v>
      </c>
    </row>
    <row r="477" spans="1:17" hidden="1" x14ac:dyDescent="0.25">
      <c r="A477" t="s">
        <v>371</v>
      </c>
      <c r="B477" s="8">
        <f t="shared" si="47"/>
        <v>38</v>
      </c>
      <c r="C477" s="2">
        <v>5.9747262980931177</v>
      </c>
      <c r="D477">
        <f>VLOOKUP(A477,[1]Library_Genotypes_unfiltered_27!$A:$G,6,FALSE)</f>
        <v>98.89</v>
      </c>
      <c r="E477">
        <f>VLOOKUP(A477,[1]Library_Genotypes_unfiltered_27!$A:$G,7,FALSE)</f>
        <v>0.5</v>
      </c>
      <c r="F477" s="1" t="str">
        <f t="shared" si="48"/>
        <v>031</v>
      </c>
      <c r="G477" s="3">
        <v>42998</v>
      </c>
      <c r="H477" s="3" t="s">
        <v>1427</v>
      </c>
      <c r="I477" s="1">
        <v>144.19999999999999</v>
      </c>
      <c r="J477" s="3" t="str">
        <f t="shared" si="46"/>
        <v>Sep 20</v>
      </c>
      <c r="K477" s="1">
        <f t="shared" si="49"/>
        <v>30.094732799999981</v>
      </c>
      <c r="L477" s="1" t="str">
        <f t="shared" si="50"/>
        <v>Sep 20 30.09</v>
      </c>
      <c r="M477" t="str">
        <f t="shared" si="51"/>
        <v>yes</v>
      </c>
      <c r="N477" t="s">
        <v>1443</v>
      </c>
      <c r="O477" t="str">
        <f>VLOOKUP(A477,'[2]genotype table (dups removed)'!$TS$3:$TV$419,4,FALSE)</f>
        <v>Homozygous Spring</v>
      </c>
      <c r="Q477" t="s">
        <v>5</v>
      </c>
    </row>
    <row r="478" spans="1:17" hidden="1" x14ac:dyDescent="0.25">
      <c r="A478" t="s">
        <v>372</v>
      </c>
      <c r="B478" s="8">
        <f t="shared" si="47"/>
        <v>38</v>
      </c>
      <c r="C478" s="2">
        <v>6.508184003280002</v>
      </c>
      <c r="D478">
        <f>VLOOKUP(A478,[1]Library_Genotypes_unfiltered_27!$A:$G,6,FALSE)</f>
        <v>98.15</v>
      </c>
      <c r="E478">
        <f>VLOOKUP(A478,[1]Library_Genotypes_unfiltered_27!$A:$G,7,FALSE)</f>
        <v>0.69</v>
      </c>
      <c r="F478" s="1" t="str">
        <f t="shared" si="48"/>
        <v>032</v>
      </c>
      <c r="G478" s="3">
        <v>42998</v>
      </c>
      <c r="H478" s="3" t="s">
        <v>1427</v>
      </c>
      <c r="I478" s="1">
        <v>144.19999999999999</v>
      </c>
      <c r="J478" s="3" t="str">
        <f t="shared" si="46"/>
        <v>Sep 20</v>
      </c>
      <c r="K478" s="1">
        <f t="shared" si="49"/>
        <v>30.094732799999981</v>
      </c>
      <c r="L478" s="1" t="str">
        <f t="shared" si="50"/>
        <v>Sep 20 30.09</v>
      </c>
      <c r="M478" t="str">
        <f t="shared" si="51"/>
        <v>yes</v>
      </c>
      <c r="N478" t="s">
        <v>1443</v>
      </c>
      <c r="O478" t="str">
        <f>VLOOKUP(A478,'[2]genotype table (dups removed)'!$TS$3:$TV$419,4,FALSE)</f>
        <v>Homozygous Spring</v>
      </c>
      <c r="Q478" t="s">
        <v>5</v>
      </c>
    </row>
    <row r="479" spans="1:17" hidden="1" x14ac:dyDescent="0.25">
      <c r="A479" t="s">
        <v>373</v>
      </c>
      <c r="B479" s="8">
        <f t="shared" si="47"/>
        <v>38</v>
      </c>
      <c r="C479" s="2">
        <v>10.2423879395882</v>
      </c>
      <c r="D479">
        <f>VLOOKUP(A479,[1]Library_Genotypes_unfiltered_27!$A:$G,6,FALSE)</f>
        <v>4.43</v>
      </c>
      <c r="E479">
        <f>VLOOKUP(A479,[1]Library_Genotypes_unfiltered_27!$A:$G,7,FALSE)</f>
        <v>2.92</v>
      </c>
      <c r="F479" s="1" t="str">
        <f t="shared" si="48"/>
        <v>033</v>
      </c>
      <c r="G479" s="3">
        <v>42998</v>
      </c>
      <c r="H479" s="3" t="s">
        <v>1427</v>
      </c>
      <c r="I479" s="1">
        <v>144.19999999999999</v>
      </c>
      <c r="J479" s="3" t="str">
        <f t="shared" si="46"/>
        <v>Sep 20</v>
      </c>
      <c r="K479" s="1">
        <f t="shared" si="49"/>
        <v>30.094732799999981</v>
      </c>
      <c r="L479" s="1" t="str">
        <f t="shared" si="50"/>
        <v>Sep 20 30.09</v>
      </c>
      <c r="M479" t="str">
        <f t="shared" si="51"/>
        <v>no</v>
      </c>
      <c r="N479" t="s">
        <v>1443</v>
      </c>
    </row>
    <row r="480" spans="1:17" hidden="1" x14ac:dyDescent="0.25">
      <c r="A480" t="s">
        <v>374</v>
      </c>
      <c r="B480" s="8">
        <f t="shared" si="47"/>
        <v>38</v>
      </c>
      <c r="C480" s="2">
        <v>8.1085571188406593</v>
      </c>
      <c r="D480">
        <f>VLOOKUP(A480,[1]Library_Genotypes_unfiltered_27!$A:$G,6,FALSE)</f>
        <v>80.44</v>
      </c>
      <c r="E480">
        <f>VLOOKUP(A480,[1]Library_Genotypes_unfiltered_27!$A:$G,7,FALSE)</f>
        <v>2.5</v>
      </c>
      <c r="F480" s="1" t="str">
        <f t="shared" si="48"/>
        <v>034</v>
      </c>
      <c r="G480" s="3">
        <v>42998</v>
      </c>
      <c r="H480" s="3" t="s">
        <v>1427</v>
      </c>
      <c r="I480" s="1">
        <v>144.19999999999999</v>
      </c>
      <c r="J480" s="3" t="str">
        <f t="shared" si="46"/>
        <v>Sep 20</v>
      </c>
      <c r="K480" s="1">
        <f t="shared" si="49"/>
        <v>30.094732799999981</v>
      </c>
      <c r="L480" s="1" t="str">
        <f t="shared" si="50"/>
        <v>Sep 20 30.09</v>
      </c>
      <c r="M480" t="str">
        <f t="shared" si="51"/>
        <v>no</v>
      </c>
      <c r="N480" t="s">
        <v>1443</v>
      </c>
    </row>
    <row r="481" spans="1:17" hidden="1" x14ac:dyDescent="0.25">
      <c r="A481" t="s">
        <v>375</v>
      </c>
      <c r="B481" s="8">
        <f t="shared" si="47"/>
        <v>38</v>
      </c>
      <c r="C481" s="2">
        <v>18.030870435316732</v>
      </c>
      <c r="D481">
        <f>VLOOKUP(A481,[1]Library_Genotypes_unfiltered_27!$A:$G,6,FALSE)</f>
        <v>99.63</v>
      </c>
      <c r="E481">
        <f>VLOOKUP(A481,[1]Library_Genotypes_unfiltered_27!$A:$G,7,FALSE)</f>
        <v>0.36</v>
      </c>
      <c r="F481" s="1" t="str">
        <f t="shared" si="48"/>
        <v>035</v>
      </c>
      <c r="G481" s="3">
        <v>42998</v>
      </c>
      <c r="H481" s="3" t="s">
        <v>1427</v>
      </c>
      <c r="I481" s="1">
        <v>144.19999999999999</v>
      </c>
      <c r="J481" s="3" t="str">
        <f t="shared" si="46"/>
        <v>Sep 20</v>
      </c>
      <c r="K481" s="1">
        <f t="shared" si="49"/>
        <v>30.094732799999981</v>
      </c>
      <c r="L481" s="1" t="str">
        <f t="shared" si="50"/>
        <v>Sep 20 30.09</v>
      </c>
      <c r="M481" t="str">
        <f t="shared" si="51"/>
        <v>yes</v>
      </c>
      <c r="N481" t="s">
        <v>1443</v>
      </c>
      <c r="O481" t="str">
        <f>VLOOKUP(A481,'[2]genotype table (dups removed)'!$TS$3:$TV$419,4,FALSE)</f>
        <v>Homozygous Spring</v>
      </c>
      <c r="Q481" t="s">
        <v>6</v>
      </c>
    </row>
    <row r="482" spans="1:17" hidden="1" x14ac:dyDescent="0.25">
      <c r="A482" t="s">
        <v>1264</v>
      </c>
      <c r="B482" s="8">
        <f t="shared" si="47"/>
        <v>38</v>
      </c>
      <c r="D482">
        <f>VLOOKUP(A482,[1]Library_Genotypes_unfiltered_27!$A:$G,6,FALSE)</f>
        <v>99.26</v>
      </c>
      <c r="E482">
        <f>VLOOKUP(A482,[1]Library_Genotypes_unfiltered_27!$A:$G,7,FALSE)</f>
        <v>0.61</v>
      </c>
      <c r="F482" s="1" t="str">
        <f t="shared" si="48"/>
        <v>036</v>
      </c>
      <c r="G482" s="3">
        <v>42998</v>
      </c>
      <c r="H482" s="3" t="s">
        <v>1433</v>
      </c>
      <c r="I482" s="1">
        <v>140</v>
      </c>
      <c r="J482" s="3" t="str">
        <f t="shared" si="46"/>
        <v>Sep 20</v>
      </c>
      <c r="K482" s="1">
        <f t="shared" si="49"/>
        <v>23.335488000000002</v>
      </c>
      <c r="L482" s="1" t="str">
        <f t="shared" si="50"/>
        <v>Sep 20 23.34</v>
      </c>
      <c r="M482" t="str">
        <f t="shared" si="51"/>
        <v>yes</v>
      </c>
      <c r="N482" t="s">
        <v>1443</v>
      </c>
      <c r="O482" t="str">
        <f>VLOOKUP(A482,'[2]genotype table (dups removed)'!$TS$3:$TV$419,4,FALSE)</f>
        <v>Homozygous Spring</v>
      </c>
      <c r="Q482" t="s">
        <v>6</v>
      </c>
    </row>
    <row r="483" spans="1:17" hidden="1" x14ac:dyDescent="0.25">
      <c r="A483" t="s">
        <v>1273</v>
      </c>
      <c r="B483" s="8">
        <f t="shared" si="47"/>
        <v>38</v>
      </c>
      <c r="D483">
        <f>VLOOKUP(A483,[1]Library_Genotypes_unfiltered_27!$A:$G,6,FALSE)</f>
        <v>68.63</v>
      </c>
      <c r="E483">
        <f>VLOOKUP(A483,[1]Library_Genotypes_unfiltered_27!$A:$G,7,FALSE)</f>
        <v>4.7300000000000004</v>
      </c>
      <c r="F483" s="1" t="str">
        <f t="shared" si="48"/>
        <v>037</v>
      </c>
      <c r="G483" s="3">
        <v>42998</v>
      </c>
      <c r="H483" s="3" t="s">
        <v>1433</v>
      </c>
      <c r="I483" s="1">
        <v>140</v>
      </c>
      <c r="J483" s="3" t="str">
        <f t="shared" si="46"/>
        <v>Sep 20</v>
      </c>
      <c r="K483" s="1">
        <f t="shared" si="49"/>
        <v>23.335488000000002</v>
      </c>
      <c r="L483" s="1" t="str">
        <f t="shared" si="50"/>
        <v>Sep 20 23.34</v>
      </c>
      <c r="M483" t="str">
        <f t="shared" si="51"/>
        <v>no</v>
      </c>
      <c r="N483" t="s">
        <v>1443</v>
      </c>
    </row>
    <row r="484" spans="1:17" hidden="1" x14ac:dyDescent="0.25">
      <c r="A484" t="s">
        <v>376</v>
      </c>
      <c r="B484" s="8">
        <f t="shared" si="47"/>
        <v>38</v>
      </c>
      <c r="C484" s="2">
        <v>3.2007462311213128</v>
      </c>
      <c r="D484">
        <f>VLOOKUP(A484,[1]Library_Genotypes_unfiltered_27!$A:$G,6,FALSE)</f>
        <v>94.46</v>
      </c>
      <c r="E484">
        <f>VLOOKUP(A484,[1]Library_Genotypes_unfiltered_27!$A:$G,7,FALSE)</f>
        <v>1.01</v>
      </c>
      <c r="F484" s="1" t="str">
        <f t="shared" si="48"/>
        <v>038</v>
      </c>
      <c r="G484" s="3">
        <v>42998</v>
      </c>
      <c r="H484" s="3" t="s">
        <v>1433</v>
      </c>
      <c r="I484" s="1">
        <v>140</v>
      </c>
      <c r="J484" s="3" t="str">
        <f t="shared" si="46"/>
        <v>Sep 20</v>
      </c>
      <c r="K484" s="1">
        <f t="shared" si="49"/>
        <v>23.335488000000002</v>
      </c>
      <c r="L484" s="1" t="str">
        <f t="shared" si="50"/>
        <v>Sep 20 23.34</v>
      </c>
      <c r="M484" t="str">
        <f t="shared" si="51"/>
        <v>yes</v>
      </c>
      <c r="N484" t="s">
        <v>1444</v>
      </c>
      <c r="O484" t="str">
        <f>VLOOKUP(A484,'[2]genotype table (dups removed)'!$TS$3:$TV$419,4,FALSE)</f>
        <v>Heterozygous</v>
      </c>
    </row>
    <row r="485" spans="1:17" hidden="1" x14ac:dyDescent="0.25">
      <c r="A485" t="s">
        <v>377</v>
      </c>
      <c r="B485" s="8">
        <f t="shared" si="47"/>
        <v>38</v>
      </c>
      <c r="C485" s="2">
        <v>1.6003731155606564</v>
      </c>
      <c r="D485">
        <f>VLOOKUP(A485,[1]Library_Genotypes_unfiltered_27!$A:$G,6,FALSE)</f>
        <v>78.23</v>
      </c>
      <c r="E485">
        <f>VLOOKUP(A485,[1]Library_Genotypes_unfiltered_27!$A:$G,7,FALSE)</f>
        <v>1.53</v>
      </c>
      <c r="F485" s="1" t="str">
        <f t="shared" si="48"/>
        <v>039</v>
      </c>
      <c r="G485" s="3">
        <v>42998</v>
      </c>
      <c r="H485" s="3" t="s">
        <v>1433</v>
      </c>
      <c r="I485" s="1">
        <v>140</v>
      </c>
      <c r="J485" s="3" t="str">
        <f t="shared" si="46"/>
        <v>Sep 20</v>
      </c>
      <c r="K485" s="1">
        <f t="shared" si="49"/>
        <v>23.335488000000002</v>
      </c>
      <c r="L485" s="1" t="str">
        <f t="shared" si="50"/>
        <v>Sep 20 23.34</v>
      </c>
      <c r="M485" t="str">
        <f t="shared" si="51"/>
        <v>no</v>
      </c>
      <c r="N485" t="s">
        <v>1443</v>
      </c>
      <c r="Q485" t="s">
        <v>5</v>
      </c>
    </row>
    <row r="486" spans="1:17" hidden="1" x14ac:dyDescent="0.25">
      <c r="A486" t="s">
        <v>378</v>
      </c>
      <c r="B486" s="8">
        <f t="shared" si="47"/>
        <v>38</v>
      </c>
      <c r="C486" s="2">
        <v>3.5208208542334445</v>
      </c>
      <c r="D486">
        <f>VLOOKUP(A486,[1]Library_Genotypes_unfiltered_27!$A:$G,6,FALSE)</f>
        <v>98.89</v>
      </c>
      <c r="E486">
        <f>VLOOKUP(A486,[1]Library_Genotypes_unfiltered_27!$A:$G,7,FALSE)</f>
        <v>0.48</v>
      </c>
      <c r="F486" s="1" t="str">
        <f t="shared" si="48"/>
        <v>040</v>
      </c>
      <c r="G486" s="3">
        <v>42998</v>
      </c>
      <c r="H486" s="3" t="s">
        <v>1433</v>
      </c>
      <c r="I486" s="1">
        <v>140</v>
      </c>
      <c r="J486" s="3" t="str">
        <f t="shared" si="46"/>
        <v>Sep 20</v>
      </c>
      <c r="K486" s="1">
        <f t="shared" si="49"/>
        <v>23.335488000000002</v>
      </c>
      <c r="L486" s="1" t="str">
        <f t="shared" si="50"/>
        <v>Sep 20 23.34</v>
      </c>
      <c r="M486" t="str">
        <f t="shared" si="51"/>
        <v>yes</v>
      </c>
      <c r="N486" t="s">
        <v>1443</v>
      </c>
      <c r="O486" t="str">
        <f>VLOOKUP(A486,'[2]genotype table (dups removed)'!$TS$3:$TV$419,4,FALSE)</f>
        <v>Homozygous Spring</v>
      </c>
      <c r="Q486" t="s">
        <v>5</v>
      </c>
    </row>
    <row r="487" spans="1:17" hidden="1" x14ac:dyDescent="0.25">
      <c r="A487" t="s">
        <v>379</v>
      </c>
      <c r="B487" s="8">
        <f t="shared" si="47"/>
        <v>38</v>
      </c>
      <c r="C487" s="2">
        <v>3.947587018382952</v>
      </c>
      <c r="D487">
        <f>VLOOKUP(A487,[1]Library_Genotypes_unfiltered_27!$A:$G,6,FALSE)</f>
        <v>99.26</v>
      </c>
      <c r="E487">
        <f>VLOOKUP(A487,[1]Library_Genotypes_unfiltered_27!$A:$G,7,FALSE)</f>
        <v>0.4</v>
      </c>
      <c r="F487" s="1" t="str">
        <f t="shared" si="48"/>
        <v>041</v>
      </c>
      <c r="G487" s="3">
        <v>42998</v>
      </c>
      <c r="H487" s="3" t="s">
        <v>1433</v>
      </c>
      <c r="I487" s="1">
        <v>140</v>
      </c>
      <c r="J487" s="3" t="str">
        <f t="shared" si="46"/>
        <v>Sep 20</v>
      </c>
      <c r="K487" s="1">
        <f t="shared" si="49"/>
        <v>23.335488000000002</v>
      </c>
      <c r="L487" s="1" t="str">
        <f t="shared" si="50"/>
        <v>Sep 20 23.34</v>
      </c>
      <c r="M487" t="str">
        <f t="shared" si="51"/>
        <v>yes</v>
      </c>
      <c r="N487" t="s">
        <v>1443</v>
      </c>
      <c r="O487" t="str">
        <f>VLOOKUP(A487,'[2]genotype table (dups removed)'!$TS$3:$TV$419,4,FALSE)</f>
        <v>Homozygous Spring</v>
      </c>
      <c r="Q487" t="s">
        <v>5</v>
      </c>
    </row>
    <row r="488" spans="1:17" hidden="1" x14ac:dyDescent="0.25">
      <c r="A488" t="s">
        <v>380</v>
      </c>
      <c r="B488" s="8">
        <f t="shared" si="47"/>
        <v>38</v>
      </c>
      <c r="C488" s="2">
        <v>13.869900334859022</v>
      </c>
      <c r="D488">
        <f>VLOOKUP(A488,[1]Library_Genotypes_unfiltered_27!$A:$G,6,FALSE)</f>
        <v>99.26</v>
      </c>
      <c r="E488">
        <f>VLOOKUP(A488,[1]Library_Genotypes_unfiltered_27!$A:$G,7,FALSE)</f>
        <v>0.4</v>
      </c>
      <c r="F488" s="1" t="str">
        <f t="shared" si="48"/>
        <v>042</v>
      </c>
      <c r="G488" s="3">
        <v>42998</v>
      </c>
      <c r="H488" s="3" t="s">
        <v>1433</v>
      </c>
      <c r="I488" s="1">
        <v>140</v>
      </c>
      <c r="J488" s="3" t="str">
        <f t="shared" si="46"/>
        <v>Sep 20</v>
      </c>
      <c r="K488" s="1">
        <f t="shared" si="49"/>
        <v>23.335488000000002</v>
      </c>
      <c r="L488" s="1" t="str">
        <f t="shared" si="50"/>
        <v>Sep 20 23.34</v>
      </c>
      <c r="M488" t="str">
        <f t="shared" si="51"/>
        <v>yes</v>
      </c>
      <c r="N488" t="s">
        <v>1443</v>
      </c>
      <c r="O488" t="str">
        <f>VLOOKUP(A488,'[2]genotype table (dups removed)'!$TS$3:$TV$419,4,FALSE)</f>
        <v>Homozygous Spring</v>
      </c>
      <c r="Q488" t="s">
        <v>5</v>
      </c>
    </row>
    <row r="489" spans="1:17" hidden="1" x14ac:dyDescent="0.25">
      <c r="A489" t="s">
        <v>1274</v>
      </c>
      <c r="B489" s="8">
        <f t="shared" si="47"/>
        <v>38</v>
      </c>
      <c r="D489">
        <f>VLOOKUP(A489,[1]Library_Genotypes_unfiltered_27!$A:$G,6,FALSE)</f>
        <v>98.52</v>
      </c>
      <c r="E489">
        <f>VLOOKUP(A489,[1]Library_Genotypes_unfiltered_27!$A:$G,7,FALSE)</f>
        <v>1.17</v>
      </c>
      <c r="F489" s="1" t="str">
        <f t="shared" si="48"/>
        <v>043</v>
      </c>
      <c r="G489" s="3">
        <v>42999</v>
      </c>
      <c r="H489" s="3" t="s">
        <v>1429</v>
      </c>
      <c r="I489" s="1">
        <v>136.6</v>
      </c>
      <c r="J489" s="3" t="str">
        <f t="shared" si="46"/>
        <v>Sep 21</v>
      </c>
      <c r="K489" s="1">
        <f t="shared" si="49"/>
        <v>17.863718399999993</v>
      </c>
      <c r="L489" s="1" t="str">
        <f t="shared" si="50"/>
        <v>Sep 21 17.86</v>
      </c>
      <c r="M489" t="str">
        <f t="shared" si="51"/>
        <v>yes</v>
      </c>
      <c r="N489" t="s">
        <v>1444</v>
      </c>
      <c r="O489" t="str">
        <f>VLOOKUP(A489,'[2]genotype table (dups removed)'!$TS$3:$TV$419,4,FALSE)</f>
        <v>Homozygous Spring</v>
      </c>
      <c r="Q489" t="s">
        <v>5</v>
      </c>
    </row>
    <row r="490" spans="1:17" hidden="1" x14ac:dyDescent="0.25">
      <c r="A490" t="s">
        <v>1275</v>
      </c>
      <c r="B490" s="8">
        <f t="shared" si="47"/>
        <v>38</v>
      </c>
      <c r="D490">
        <f>VLOOKUP(A490,[1]Library_Genotypes_unfiltered_27!$A:$G,6,FALSE)</f>
        <v>98.89</v>
      </c>
      <c r="E490">
        <f>VLOOKUP(A490,[1]Library_Genotypes_unfiltered_27!$A:$G,7,FALSE)</f>
        <v>0.84</v>
      </c>
      <c r="F490" s="1" t="str">
        <f t="shared" si="48"/>
        <v>044</v>
      </c>
      <c r="G490" s="3">
        <v>42999</v>
      </c>
      <c r="H490" s="3" t="s">
        <v>1429</v>
      </c>
      <c r="I490" s="1">
        <v>136.6</v>
      </c>
      <c r="J490" s="3" t="str">
        <f t="shared" si="46"/>
        <v>Sep 21</v>
      </c>
      <c r="K490" s="1">
        <f t="shared" si="49"/>
        <v>17.863718399999993</v>
      </c>
      <c r="L490" s="1" t="str">
        <f t="shared" si="50"/>
        <v>Sep 21 17.86</v>
      </c>
      <c r="M490" t="str">
        <f t="shared" si="51"/>
        <v>yes</v>
      </c>
      <c r="N490" t="s">
        <v>1444</v>
      </c>
      <c r="O490" t="str">
        <f>VLOOKUP(A490,'[2]genotype table (dups removed)'!$TS$3:$TV$419,4,FALSE)</f>
        <v>Heterozygous</v>
      </c>
      <c r="Q490" t="s">
        <v>5</v>
      </c>
    </row>
    <row r="491" spans="1:17" hidden="1" x14ac:dyDescent="0.25">
      <c r="A491" t="s">
        <v>381</v>
      </c>
      <c r="B491" s="8">
        <f t="shared" si="47"/>
        <v>38</v>
      </c>
      <c r="C491" s="2">
        <v>14.515854291763734</v>
      </c>
      <c r="D491">
        <f>VLOOKUP(A491,[1]Library_Genotypes_unfiltered_27!$A:$G,6,FALSE)</f>
        <v>15.13</v>
      </c>
      <c r="E491">
        <f>VLOOKUP(A491,[1]Library_Genotypes_unfiltered_27!$A:$G,7,FALSE)</f>
        <v>5.99</v>
      </c>
      <c r="F491" s="1" t="str">
        <f t="shared" si="48"/>
        <v>045</v>
      </c>
      <c r="G491" s="3">
        <v>42999</v>
      </c>
      <c r="H491" s="3" t="s">
        <v>1429</v>
      </c>
      <c r="I491" s="1">
        <v>136.6</v>
      </c>
      <c r="J491" s="3" t="str">
        <f t="shared" si="46"/>
        <v>Sep 21</v>
      </c>
      <c r="K491" s="1">
        <f t="shared" si="49"/>
        <v>17.863718399999993</v>
      </c>
      <c r="L491" s="1" t="str">
        <f t="shared" si="50"/>
        <v>Sep 21 17.86</v>
      </c>
      <c r="M491" t="str">
        <f t="shared" si="51"/>
        <v>no</v>
      </c>
      <c r="N491" t="s">
        <v>1443</v>
      </c>
    </row>
    <row r="492" spans="1:17" hidden="1" x14ac:dyDescent="0.25">
      <c r="A492" t="s">
        <v>382</v>
      </c>
      <c r="B492" s="8">
        <f t="shared" si="47"/>
        <v>38</v>
      </c>
      <c r="C492" s="2">
        <v>8.4099790737996241</v>
      </c>
      <c r="D492">
        <f>VLOOKUP(A492,[1]Library_Genotypes_unfiltered_27!$A:$G,6,FALSE)</f>
        <v>98.89</v>
      </c>
      <c r="E492">
        <f>VLOOKUP(A492,[1]Library_Genotypes_unfiltered_27!$A:$G,7,FALSE)</f>
        <v>0.3</v>
      </c>
      <c r="F492" s="1" t="str">
        <f t="shared" si="48"/>
        <v>046</v>
      </c>
      <c r="G492" s="3">
        <v>42999</v>
      </c>
      <c r="H492" s="3" t="s">
        <v>1429</v>
      </c>
      <c r="I492" s="1">
        <v>136.6</v>
      </c>
      <c r="J492" s="3" t="str">
        <f t="shared" si="46"/>
        <v>Sep 21</v>
      </c>
      <c r="K492" s="1">
        <f t="shared" si="49"/>
        <v>17.863718399999993</v>
      </c>
      <c r="L492" s="1" t="str">
        <f t="shared" si="50"/>
        <v>Sep 21 17.86</v>
      </c>
      <c r="M492" t="str">
        <f t="shared" si="51"/>
        <v>yes</v>
      </c>
      <c r="N492" t="s">
        <v>1443</v>
      </c>
      <c r="O492" t="str">
        <f>VLOOKUP(A492,'[2]genotype table (dups removed)'!$TS$3:$TV$419,4,FALSE)</f>
        <v>Homozygous Spring</v>
      </c>
      <c r="Q492" t="s">
        <v>5</v>
      </c>
    </row>
    <row r="493" spans="1:17" hidden="1" x14ac:dyDescent="0.25">
      <c r="A493" t="s">
        <v>1276</v>
      </c>
      <c r="B493" s="8">
        <f t="shared" si="47"/>
        <v>38</v>
      </c>
      <c r="D493">
        <f>VLOOKUP(A493,[1]Library_Genotypes_unfiltered_27!$A:$G,6,FALSE)</f>
        <v>85.98</v>
      </c>
      <c r="E493">
        <f>VLOOKUP(A493,[1]Library_Genotypes_unfiltered_27!$A:$G,7,FALSE)</f>
        <v>4.51</v>
      </c>
      <c r="F493" s="1" t="str">
        <f t="shared" si="48"/>
        <v>047</v>
      </c>
      <c r="G493" s="3">
        <v>43000</v>
      </c>
      <c r="H493" s="3" t="s">
        <v>1431</v>
      </c>
      <c r="I493" s="1">
        <v>155.5</v>
      </c>
      <c r="J493" s="3" t="str">
        <f t="shared" si="46"/>
        <v>Sep 22</v>
      </c>
      <c r="K493" s="1">
        <f t="shared" si="49"/>
        <v>48.280320000000003</v>
      </c>
      <c r="L493" s="1" t="str">
        <f t="shared" si="50"/>
        <v>Sep 22 48.28</v>
      </c>
      <c r="M493" t="str">
        <f t="shared" si="51"/>
        <v>no</v>
      </c>
      <c r="N493" t="s">
        <v>1443</v>
      </c>
    </row>
    <row r="494" spans="1:17" hidden="1" x14ac:dyDescent="0.25">
      <c r="A494" t="s">
        <v>1277</v>
      </c>
      <c r="B494" s="8">
        <f t="shared" si="47"/>
        <v>38</v>
      </c>
      <c r="D494">
        <f>VLOOKUP(A494,[1]Library_Genotypes_unfiltered_27!$A:$G,6,FALSE)</f>
        <v>59.04</v>
      </c>
      <c r="E494">
        <f>VLOOKUP(A494,[1]Library_Genotypes_unfiltered_27!$A:$G,7,FALSE)</f>
        <v>5.88</v>
      </c>
      <c r="F494" s="1" t="str">
        <f t="shared" si="48"/>
        <v>048</v>
      </c>
      <c r="G494" s="3">
        <v>43000</v>
      </c>
      <c r="H494" s="3" t="s">
        <v>1431</v>
      </c>
      <c r="I494" s="1">
        <v>155.5</v>
      </c>
      <c r="J494" s="3" t="str">
        <f t="shared" si="46"/>
        <v>Sep 22</v>
      </c>
      <c r="K494" s="1">
        <f t="shared" si="49"/>
        <v>48.280320000000003</v>
      </c>
      <c r="L494" s="1" t="str">
        <f t="shared" si="50"/>
        <v>Sep 22 48.28</v>
      </c>
      <c r="M494" t="str">
        <f t="shared" si="51"/>
        <v>no</v>
      </c>
      <c r="N494" t="s">
        <v>1444</v>
      </c>
    </row>
    <row r="495" spans="1:17" hidden="1" x14ac:dyDescent="0.25">
      <c r="A495" t="s">
        <v>383</v>
      </c>
      <c r="B495" s="8">
        <f t="shared" si="47"/>
        <v>38</v>
      </c>
      <c r="C495" s="2">
        <v>7.1427219530900912</v>
      </c>
      <c r="D495">
        <f>VLOOKUP(A495,[1]Library_Genotypes_unfiltered_27!$A:$G,6,FALSE)</f>
        <v>99.63</v>
      </c>
      <c r="E495">
        <f>VLOOKUP(A495,[1]Library_Genotypes_unfiltered_27!$A:$G,7,FALSE)</f>
        <v>0.25</v>
      </c>
      <c r="F495" s="1" t="str">
        <f t="shared" si="48"/>
        <v>049</v>
      </c>
      <c r="G495" s="3">
        <v>43000</v>
      </c>
      <c r="H495" s="3" t="s">
        <v>1431</v>
      </c>
      <c r="I495" s="1">
        <v>155.5</v>
      </c>
      <c r="J495" s="3" t="str">
        <f t="shared" si="46"/>
        <v>Sep 22</v>
      </c>
      <c r="K495" s="1">
        <f t="shared" si="49"/>
        <v>48.280320000000003</v>
      </c>
      <c r="L495" s="1" t="str">
        <f t="shared" si="50"/>
        <v>Sep 22 48.28</v>
      </c>
      <c r="M495" t="str">
        <f t="shared" si="51"/>
        <v>yes</v>
      </c>
      <c r="N495" t="s">
        <v>1443</v>
      </c>
      <c r="O495" t="str">
        <f>VLOOKUP(A495,'[2]genotype table (dups removed)'!$TS$3:$TV$419,4,FALSE)</f>
        <v>Homozygous Spring</v>
      </c>
      <c r="Q495" t="s">
        <v>6</v>
      </c>
    </row>
    <row r="496" spans="1:17" hidden="1" x14ac:dyDescent="0.25">
      <c r="A496" t="s">
        <v>384</v>
      </c>
      <c r="B496" s="8">
        <f t="shared" si="47"/>
        <v>38</v>
      </c>
      <c r="C496" s="2">
        <v>10.483672544051585</v>
      </c>
      <c r="D496">
        <f>VLOOKUP(A496,[1]Library_Genotypes_unfiltered_27!$A:$G,6,FALSE)</f>
        <v>99.26</v>
      </c>
      <c r="E496">
        <f>VLOOKUP(A496,[1]Library_Genotypes_unfiltered_27!$A:$G,7,FALSE)</f>
        <v>0.2</v>
      </c>
      <c r="F496" s="1" t="str">
        <f t="shared" si="48"/>
        <v>050</v>
      </c>
      <c r="G496" s="3">
        <v>43000</v>
      </c>
      <c r="H496" s="3" t="s">
        <v>1431</v>
      </c>
      <c r="I496" s="1">
        <v>155.5</v>
      </c>
      <c r="J496" s="3" t="str">
        <f t="shared" si="46"/>
        <v>Sep 22</v>
      </c>
      <c r="K496" s="1">
        <f t="shared" si="49"/>
        <v>48.280320000000003</v>
      </c>
      <c r="L496" s="1" t="str">
        <f t="shared" si="50"/>
        <v>Sep 22 48.28</v>
      </c>
      <c r="M496" t="str">
        <f t="shared" si="51"/>
        <v>yes</v>
      </c>
      <c r="N496" t="s">
        <v>1443</v>
      </c>
      <c r="O496" t="str">
        <f>VLOOKUP(A496,'[2]genotype table (dups removed)'!$TS$3:$TV$419,4,FALSE)</f>
        <v>Homozygous Spring</v>
      </c>
      <c r="Q496" t="s">
        <v>5</v>
      </c>
    </row>
    <row r="497" spans="1:17" hidden="1" x14ac:dyDescent="0.25">
      <c r="A497" t="s">
        <v>385</v>
      </c>
      <c r="B497" s="8">
        <f t="shared" si="47"/>
        <v>38</v>
      </c>
      <c r="C497" s="2">
        <v>11.866134857552892</v>
      </c>
      <c r="D497">
        <f>VLOOKUP(A497,[1]Library_Genotypes_unfiltered_27!$A:$G,6,FALSE)</f>
        <v>60.89</v>
      </c>
      <c r="E497">
        <f>VLOOKUP(A497,[1]Library_Genotypes_unfiltered_27!$A:$G,7,FALSE)</f>
        <v>1.92</v>
      </c>
      <c r="F497" s="1" t="str">
        <f t="shared" si="48"/>
        <v>051</v>
      </c>
      <c r="G497" s="3">
        <v>43000</v>
      </c>
      <c r="H497" s="3" t="s">
        <v>1431</v>
      </c>
      <c r="I497" s="1">
        <v>155.5</v>
      </c>
      <c r="J497" s="3" t="str">
        <f t="shared" si="46"/>
        <v>Sep 22</v>
      </c>
      <c r="K497" s="1">
        <f t="shared" si="49"/>
        <v>48.280320000000003</v>
      </c>
      <c r="L497" s="1" t="str">
        <f t="shared" si="50"/>
        <v>Sep 22 48.28</v>
      </c>
      <c r="M497" t="str">
        <f t="shared" si="51"/>
        <v>no</v>
      </c>
      <c r="N497" t="s">
        <v>1444</v>
      </c>
      <c r="Q497" t="s">
        <v>6</v>
      </c>
    </row>
    <row r="498" spans="1:17" hidden="1" x14ac:dyDescent="0.25">
      <c r="A498" t="s">
        <v>386</v>
      </c>
      <c r="B498" s="8">
        <f t="shared" si="47"/>
        <v>38</v>
      </c>
      <c r="C498" s="2">
        <v>17.741599689933452</v>
      </c>
      <c r="D498">
        <f>VLOOKUP(A498,[1]Library_Genotypes_unfiltered_27!$A:$G,6,FALSE)</f>
        <v>63.1</v>
      </c>
      <c r="E498">
        <f>VLOOKUP(A498,[1]Library_Genotypes_unfiltered_27!$A:$G,7,FALSE)</f>
        <v>5.24</v>
      </c>
      <c r="F498" s="1" t="str">
        <f t="shared" si="48"/>
        <v>052</v>
      </c>
      <c r="G498" s="3">
        <v>43000</v>
      </c>
      <c r="H498" s="3" t="s">
        <v>1431</v>
      </c>
      <c r="I498" s="1">
        <v>155.5</v>
      </c>
      <c r="J498" s="3" t="str">
        <f t="shared" si="46"/>
        <v>Sep 22</v>
      </c>
      <c r="K498" s="1">
        <f t="shared" si="49"/>
        <v>48.280320000000003</v>
      </c>
      <c r="L498" s="1" t="str">
        <f t="shared" si="50"/>
        <v>Sep 22 48.28</v>
      </c>
      <c r="M498" t="str">
        <f t="shared" si="51"/>
        <v>no</v>
      </c>
      <c r="N498" t="s">
        <v>1444</v>
      </c>
    </row>
    <row r="499" spans="1:17" hidden="1" x14ac:dyDescent="0.25">
      <c r="A499" t="s">
        <v>387</v>
      </c>
      <c r="B499" s="8">
        <f t="shared" si="47"/>
        <v>38</v>
      </c>
      <c r="C499" s="2">
        <v>2.997736021048389</v>
      </c>
      <c r="D499">
        <f>VLOOKUP(A499,[1]Library_Genotypes_unfiltered_27!$A:$G,6,FALSE)</f>
        <v>28.04</v>
      </c>
      <c r="E499">
        <f>VLOOKUP(A499,[1]Library_Genotypes_unfiltered_27!$A:$G,7,FALSE)</f>
        <v>6.4</v>
      </c>
      <c r="F499" s="1" t="str">
        <f t="shared" si="48"/>
        <v>053</v>
      </c>
      <c r="G499" s="3">
        <v>43000</v>
      </c>
      <c r="H499" s="3" t="s">
        <v>1431</v>
      </c>
      <c r="I499" s="1">
        <v>155.5</v>
      </c>
      <c r="J499" s="3" t="str">
        <f t="shared" si="46"/>
        <v>Sep 22</v>
      </c>
      <c r="K499" s="1">
        <f t="shared" si="49"/>
        <v>48.280320000000003</v>
      </c>
      <c r="L499" s="1" t="str">
        <f t="shared" si="50"/>
        <v>Sep 22 48.28</v>
      </c>
      <c r="M499" t="str">
        <f t="shared" si="51"/>
        <v>no</v>
      </c>
      <c r="N499" t="s">
        <v>1443</v>
      </c>
    </row>
    <row r="500" spans="1:17" hidden="1" x14ac:dyDescent="0.25">
      <c r="A500" t="s">
        <v>388</v>
      </c>
      <c r="B500" s="8">
        <f t="shared" si="47"/>
        <v>38</v>
      </c>
      <c r="C500" s="2">
        <v>34.473964242056475</v>
      </c>
      <c r="D500">
        <f>VLOOKUP(A500,[1]Library_Genotypes_unfiltered_27!$A:$G,6,FALSE)</f>
        <v>99.63</v>
      </c>
      <c r="E500">
        <f>VLOOKUP(A500,[1]Library_Genotypes_unfiltered_27!$A:$G,7,FALSE)</f>
        <v>0.26</v>
      </c>
      <c r="F500" s="1" t="str">
        <f t="shared" si="48"/>
        <v>054</v>
      </c>
      <c r="G500" s="3">
        <v>43000</v>
      </c>
      <c r="H500" s="3" t="s">
        <v>1431</v>
      </c>
      <c r="I500" s="1">
        <v>155.5</v>
      </c>
      <c r="J500" s="3" t="str">
        <f t="shared" si="46"/>
        <v>Sep 22</v>
      </c>
      <c r="K500" s="1">
        <f t="shared" si="49"/>
        <v>48.280320000000003</v>
      </c>
      <c r="L500" s="1" t="str">
        <f t="shared" si="50"/>
        <v>Sep 22 48.28</v>
      </c>
      <c r="M500" t="str">
        <f t="shared" si="51"/>
        <v>yes</v>
      </c>
      <c r="N500" t="s">
        <v>1443</v>
      </c>
      <c r="O500" t="str">
        <f>VLOOKUP(A500,'[2]genotype table (dups removed)'!$TS$3:$TV$419,4,FALSE)</f>
        <v>Homozygous Spring</v>
      </c>
      <c r="Q500" t="s">
        <v>6</v>
      </c>
    </row>
    <row r="501" spans="1:17" hidden="1" x14ac:dyDescent="0.25">
      <c r="A501" t="s">
        <v>1278</v>
      </c>
      <c r="B501" s="8">
        <f t="shared" si="47"/>
        <v>39</v>
      </c>
      <c r="D501">
        <f>VLOOKUP(A501,[1]Library_Genotypes_unfiltered_27!$A:$G,6,FALSE)</f>
        <v>24.35</v>
      </c>
      <c r="E501">
        <f>VLOOKUP(A501,[1]Library_Genotypes_unfiltered_27!$A:$G,7,FALSE)</f>
        <v>6.42</v>
      </c>
      <c r="F501" s="1" t="str">
        <f t="shared" si="48"/>
        <v>055</v>
      </c>
      <c r="G501" s="3">
        <v>43003</v>
      </c>
      <c r="H501" s="3" t="s">
        <v>1435</v>
      </c>
      <c r="I501" s="1">
        <v>156.25</v>
      </c>
      <c r="J501" s="3" t="str">
        <f t="shared" si="46"/>
        <v>Sep 25</v>
      </c>
      <c r="K501" s="1">
        <f t="shared" si="49"/>
        <v>49.487328000000005</v>
      </c>
      <c r="L501" s="1" t="str">
        <f t="shared" si="50"/>
        <v>Sep 25 49.49</v>
      </c>
      <c r="M501" t="str">
        <f t="shared" si="51"/>
        <v>no</v>
      </c>
      <c r="N501" t="s">
        <v>1443</v>
      </c>
    </row>
    <row r="502" spans="1:17" hidden="1" x14ac:dyDescent="0.25">
      <c r="A502" t="s">
        <v>1279</v>
      </c>
      <c r="B502" s="8">
        <f t="shared" si="47"/>
        <v>39</v>
      </c>
      <c r="D502">
        <f>VLOOKUP(A502,[1]Library_Genotypes_unfiltered_27!$A:$G,6,FALSE)</f>
        <v>83.39</v>
      </c>
      <c r="E502">
        <f>VLOOKUP(A502,[1]Library_Genotypes_unfiltered_27!$A:$G,7,FALSE)</f>
        <v>3.7</v>
      </c>
      <c r="F502" s="1" t="str">
        <f t="shared" si="48"/>
        <v>056</v>
      </c>
      <c r="G502" s="3">
        <v>43003</v>
      </c>
      <c r="H502" s="3" t="s">
        <v>1435</v>
      </c>
      <c r="I502" s="1">
        <v>156.25</v>
      </c>
      <c r="J502" s="3" t="str">
        <f t="shared" si="46"/>
        <v>Sep 25</v>
      </c>
      <c r="K502" s="1">
        <f t="shared" si="49"/>
        <v>49.487328000000005</v>
      </c>
      <c r="L502" s="1" t="str">
        <f t="shared" si="50"/>
        <v>Sep 25 49.49</v>
      </c>
      <c r="M502" t="str">
        <f t="shared" si="51"/>
        <v>no</v>
      </c>
      <c r="N502" t="s">
        <v>1443</v>
      </c>
    </row>
    <row r="503" spans="1:17" hidden="1" x14ac:dyDescent="0.25">
      <c r="A503" t="s">
        <v>389</v>
      </c>
      <c r="B503" s="8">
        <f t="shared" si="47"/>
        <v>39</v>
      </c>
      <c r="C503" s="2">
        <v>13.061564091710837</v>
      </c>
      <c r="D503">
        <f>VLOOKUP(A503,[1]Library_Genotypes_unfiltered_27!$A:$G,6,FALSE)</f>
        <v>99.26</v>
      </c>
      <c r="E503">
        <f>VLOOKUP(A503,[1]Library_Genotypes_unfiltered_27!$A:$G,7,FALSE)</f>
        <v>0.23</v>
      </c>
      <c r="F503" s="1" t="str">
        <f t="shared" si="48"/>
        <v>057</v>
      </c>
      <c r="G503" s="3">
        <v>43003</v>
      </c>
      <c r="H503" s="3" t="s">
        <v>1435</v>
      </c>
      <c r="I503" s="1">
        <v>156.25</v>
      </c>
      <c r="J503" s="3" t="str">
        <f t="shared" si="46"/>
        <v>Sep 25</v>
      </c>
      <c r="K503" s="1">
        <f t="shared" si="49"/>
        <v>49.487328000000005</v>
      </c>
      <c r="L503" s="1" t="str">
        <f t="shared" si="50"/>
        <v>Sep 25 49.49</v>
      </c>
      <c r="M503" t="s">
        <v>1438</v>
      </c>
      <c r="N503" t="s">
        <v>1443</v>
      </c>
      <c r="P503" t="s">
        <v>1453</v>
      </c>
    </row>
    <row r="504" spans="1:17" hidden="1" x14ac:dyDescent="0.25">
      <c r="A504" t="s">
        <v>390</v>
      </c>
      <c r="B504" s="8">
        <f t="shared" si="47"/>
        <v>39</v>
      </c>
      <c r="C504" s="2">
        <v>11.669758081938371</v>
      </c>
      <c r="D504">
        <f>VLOOKUP(A504,[1]Library_Genotypes_unfiltered_27!$A:$G,6,FALSE)</f>
        <v>99.63</v>
      </c>
      <c r="E504">
        <f>VLOOKUP(A504,[1]Library_Genotypes_unfiltered_27!$A:$G,7,FALSE)</f>
        <v>0.24</v>
      </c>
      <c r="F504" s="1" t="str">
        <f t="shared" si="48"/>
        <v>058</v>
      </c>
      <c r="G504" s="3">
        <v>43003</v>
      </c>
      <c r="H504" s="3" t="s">
        <v>1435</v>
      </c>
      <c r="I504" s="1">
        <v>156.25</v>
      </c>
      <c r="J504" s="3" t="str">
        <f t="shared" si="46"/>
        <v>Sep 25</v>
      </c>
      <c r="K504" s="1">
        <f t="shared" si="49"/>
        <v>49.487328000000005</v>
      </c>
      <c r="L504" s="1" t="str">
        <f t="shared" si="50"/>
        <v>Sep 25 49.49</v>
      </c>
      <c r="M504" t="str">
        <f t="shared" ref="M504:M513" si="52">IF(D504&gt;90,IF(E504&lt;2.5,"yes","no"),"no")</f>
        <v>yes</v>
      </c>
      <c r="N504" t="s">
        <v>1443</v>
      </c>
      <c r="O504" t="str">
        <f>VLOOKUP(A504,'[2]genotype table (dups removed)'!$TS$3:$TV$419,4,FALSE)</f>
        <v>Homozygous Spring</v>
      </c>
      <c r="Q504" t="s">
        <v>6</v>
      </c>
    </row>
    <row r="505" spans="1:17" hidden="1" x14ac:dyDescent="0.25">
      <c r="A505" t="s">
        <v>1280</v>
      </c>
      <c r="B505" s="8">
        <f t="shared" si="47"/>
        <v>39</v>
      </c>
      <c r="D505">
        <f>VLOOKUP(A505,[1]Library_Genotypes_unfiltered_27!$A:$G,6,FALSE)</f>
        <v>8.49</v>
      </c>
      <c r="E505">
        <f>VLOOKUP(A505,[1]Library_Genotypes_unfiltered_27!$A:$G,7,FALSE)</f>
        <v>12.39</v>
      </c>
      <c r="F505" s="1" t="str">
        <f t="shared" si="48"/>
        <v>059</v>
      </c>
      <c r="G505" s="3">
        <v>43003</v>
      </c>
      <c r="H505" s="3" t="s">
        <v>1424</v>
      </c>
      <c r="I505" s="1">
        <v>154</v>
      </c>
      <c r="J505" s="3" t="str">
        <f t="shared" si="46"/>
        <v>Sep 25</v>
      </c>
      <c r="K505" s="1">
        <f t="shared" si="49"/>
        <v>45.866304</v>
      </c>
      <c r="L505" s="1" t="str">
        <f t="shared" si="50"/>
        <v>Sep 25 45.87</v>
      </c>
      <c r="M505" t="str">
        <f t="shared" si="52"/>
        <v>no</v>
      </c>
    </row>
    <row r="506" spans="1:17" hidden="1" x14ac:dyDescent="0.25">
      <c r="A506" t="s">
        <v>1288</v>
      </c>
      <c r="B506" s="8">
        <f t="shared" si="47"/>
        <v>39</v>
      </c>
      <c r="D506">
        <f>VLOOKUP(A506,[1]Library_Genotypes_unfiltered_27!$A:$G,6,FALSE)</f>
        <v>66.790000000000006</v>
      </c>
      <c r="E506">
        <f>VLOOKUP(A506,[1]Library_Genotypes_unfiltered_27!$A:$G,7,FALSE)</f>
        <v>4.46</v>
      </c>
      <c r="F506" s="1" t="str">
        <f t="shared" si="48"/>
        <v>060</v>
      </c>
      <c r="G506" s="3">
        <v>43003</v>
      </c>
      <c r="H506" s="3" t="s">
        <v>1424</v>
      </c>
      <c r="I506" s="1">
        <v>154</v>
      </c>
      <c r="J506" s="3" t="str">
        <f t="shared" si="46"/>
        <v>Sep 25</v>
      </c>
      <c r="K506" s="1">
        <f t="shared" si="49"/>
        <v>45.866304</v>
      </c>
      <c r="L506" s="1" t="str">
        <f t="shared" si="50"/>
        <v>Sep 25 45.87</v>
      </c>
      <c r="M506" t="str">
        <f t="shared" si="52"/>
        <v>no</v>
      </c>
      <c r="N506" t="s">
        <v>1443</v>
      </c>
    </row>
    <row r="507" spans="1:17" hidden="1" x14ac:dyDescent="0.25">
      <c r="A507" t="s">
        <v>391</v>
      </c>
      <c r="B507" s="8">
        <f t="shared" si="47"/>
        <v>39</v>
      </c>
      <c r="C507" s="2">
        <v>4.3895420308208557</v>
      </c>
      <c r="D507">
        <f>VLOOKUP(A507,[1]Library_Genotypes_unfiltered_27!$A:$G,6,FALSE)</f>
        <v>3.32</v>
      </c>
      <c r="E507">
        <f>VLOOKUP(A507,[1]Library_Genotypes_unfiltered_27!$A:$G,7,FALSE)</f>
        <v>2.38</v>
      </c>
      <c r="F507" s="1" t="str">
        <f t="shared" si="48"/>
        <v>061</v>
      </c>
      <c r="G507" s="3">
        <v>43003</v>
      </c>
      <c r="H507" s="3" t="s">
        <v>1424</v>
      </c>
      <c r="I507" s="1">
        <v>154</v>
      </c>
      <c r="J507" s="3" t="str">
        <f t="shared" si="46"/>
        <v>Sep 25</v>
      </c>
      <c r="K507" s="1">
        <f t="shared" si="49"/>
        <v>45.866304</v>
      </c>
      <c r="L507" s="1" t="str">
        <f t="shared" si="50"/>
        <v>Sep 25 45.87</v>
      </c>
      <c r="M507" t="str">
        <f t="shared" si="52"/>
        <v>no</v>
      </c>
      <c r="N507" t="s">
        <v>1443</v>
      </c>
    </row>
    <row r="508" spans="1:17" hidden="1" x14ac:dyDescent="0.25">
      <c r="A508" t="s">
        <v>392</v>
      </c>
      <c r="B508" s="8">
        <f t="shared" si="47"/>
        <v>39</v>
      </c>
      <c r="C508" s="2">
        <v>34.795150244311657</v>
      </c>
      <c r="D508">
        <f>VLOOKUP(A508,[1]Library_Genotypes_unfiltered_27!$A:$G,6,FALSE)</f>
        <v>99.63</v>
      </c>
      <c r="E508">
        <f>VLOOKUP(A508,[1]Library_Genotypes_unfiltered_27!$A:$G,7,FALSE)</f>
        <v>0.17</v>
      </c>
      <c r="F508" s="1" t="str">
        <f t="shared" si="48"/>
        <v>062</v>
      </c>
      <c r="G508" s="3">
        <v>43003</v>
      </c>
      <c r="H508" s="3" t="s">
        <v>1424</v>
      </c>
      <c r="I508" s="1">
        <v>154</v>
      </c>
      <c r="J508" s="3" t="str">
        <f t="shared" si="46"/>
        <v>Sep 25</v>
      </c>
      <c r="K508" s="1">
        <f t="shared" si="49"/>
        <v>45.866304</v>
      </c>
      <c r="L508" s="1" t="str">
        <f t="shared" si="50"/>
        <v>Sep 25 45.87</v>
      </c>
      <c r="M508" t="str">
        <f t="shared" si="52"/>
        <v>yes</v>
      </c>
      <c r="N508" t="s">
        <v>1443</v>
      </c>
      <c r="O508" t="str">
        <f>VLOOKUP(A508,'[2]genotype table (dups removed)'!$TS$3:$TV$419,4,FALSE)</f>
        <v>Homozygous Spring</v>
      </c>
      <c r="Q508" t="s">
        <v>6</v>
      </c>
    </row>
    <row r="509" spans="1:17" hidden="1" x14ac:dyDescent="0.25">
      <c r="A509" t="s">
        <v>393</v>
      </c>
      <c r="B509" s="8">
        <f t="shared" si="47"/>
        <v>39</v>
      </c>
      <c r="C509" s="2">
        <v>2.890674020296661</v>
      </c>
      <c r="D509">
        <f>VLOOKUP(A509,[1]Library_Genotypes_unfiltered_27!$A:$G,6,FALSE)</f>
        <v>6.64</v>
      </c>
      <c r="E509">
        <f>VLOOKUP(A509,[1]Library_Genotypes_unfiltered_27!$A:$G,7,FALSE)</f>
        <v>3.27</v>
      </c>
      <c r="F509" s="1" t="str">
        <f t="shared" si="48"/>
        <v>063</v>
      </c>
      <c r="G509" s="3">
        <v>43003</v>
      </c>
      <c r="H509" s="3" t="s">
        <v>1424</v>
      </c>
      <c r="I509" s="1">
        <v>154</v>
      </c>
      <c r="J509" s="3" t="str">
        <f t="shared" si="46"/>
        <v>Sep 25</v>
      </c>
      <c r="K509" s="1">
        <f t="shared" si="49"/>
        <v>45.866304</v>
      </c>
      <c r="L509" s="1" t="str">
        <f t="shared" si="50"/>
        <v>Sep 25 45.87</v>
      </c>
      <c r="M509" t="str">
        <f t="shared" si="52"/>
        <v>no</v>
      </c>
      <c r="N509" t="s">
        <v>1444</v>
      </c>
    </row>
    <row r="510" spans="1:17" hidden="1" x14ac:dyDescent="0.25">
      <c r="A510" t="s">
        <v>394</v>
      </c>
      <c r="B510" s="8">
        <f t="shared" si="47"/>
        <v>39</v>
      </c>
      <c r="C510" s="2">
        <v>2.0341780142828352</v>
      </c>
      <c r="D510">
        <f>VLOOKUP(A510,[1]Library_Genotypes_unfiltered_27!$A:$G,6,FALSE)</f>
        <v>35.06</v>
      </c>
      <c r="E510">
        <f>VLOOKUP(A510,[1]Library_Genotypes_unfiltered_27!$A:$G,7,FALSE)</f>
        <v>6.46</v>
      </c>
      <c r="F510" s="1" t="str">
        <f t="shared" si="48"/>
        <v>064</v>
      </c>
      <c r="G510" s="3">
        <v>43003</v>
      </c>
      <c r="H510" s="3" t="s">
        <v>1424</v>
      </c>
      <c r="I510" s="1">
        <v>154</v>
      </c>
      <c r="J510" s="3" t="str">
        <f t="shared" si="46"/>
        <v>Sep 25</v>
      </c>
      <c r="K510" s="1">
        <f t="shared" si="49"/>
        <v>45.866304</v>
      </c>
      <c r="L510" s="1" t="str">
        <f t="shared" si="50"/>
        <v>Sep 25 45.87</v>
      </c>
      <c r="M510" t="str">
        <f t="shared" si="52"/>
        <v>no</v>
      </c>
      <c r="N510" t="s">
        <v>1443</v>
      </c>
    </row>
    <row r="511" spans="1:17" hidden="1" x14ac:dyDescent="0.25">
      <c r="A511" t="s">
        <v>395</v>
      </c>
      <c r="B511" s="8">
        <f t="shared" si="47"/>
        <v>39</v>
      </c>
      <c r="C511" s="2">
        <v>5.0319140353312246</v>
      </c>
      <c r="D511">
        <f>VLOOKUP(A511,[1]Library_Genotypes_unfiltered_27!$A:$G,6,FALSE)</f>
        <v>98.89</v>
      </c>
      <c r="E511">
        <f>VLOOKUP(A511,[1]Library_Genotypes_unfiltered_27!$A:$G,7,FALSE)</f>
        <v>0.21</v>
      </c>
      <c r="F511" s="1" t="str">
        <f t="shared" si="48"/>
        <v>065</v>
      </c>
      <c r="G511" s="3">
        <v>43003</v>
      </c>
      <c r="H511" s="3" t="s">
        <v>1424</v>
      </c>
      <c r="I511" s="1">
        <v>154</v>
      </c>
      <c r="J511" s="3" t="str">
        <f t="shared" si="46"/>
        <v>Sep 25</v>
      </c>
      <c r="K511" s="1">
        <f t="shared" si="49"/>
        <v>45.866304</v>
      </c>
      <c r="L511" s="1" t="str">
        <f t="shared" si="50"/>
        <v>Sep 25 45.87</v>
      </c>
      <c r="M511" t="str">
        <f t="shared" si="52"/>
        <v>yes</v>
      </c>
      <c r="N511" t="s">
        <v>1443</v>
      </c>
      <c r="O511" t="str">
        <f>VLOOKUP(A511,'[2]genotype table (dups removed)'!$TS$3:$TV$419,4,FALSE)</f>
        <v>Homozygous Spring</v>
      </c>
      <c r="Q511" t="s">
        <v>6</v>
      </c>
    </row>
    <row r="512" spans="1:17" hidden="1" x14ac:dyDescent="0.25">
      <c r="A512" t="s">
        <v>396</v>
      </c>
      <c r="B512" s="8">
        <f t="shared" si="47"/>
        <v>39</v>
      </c>
      <c r="C512" s="2">
        <v>1.284744009020738</v>
      </c>
      <c r="D512">
        <f>VLOOKUP(A512,[1]Library_Genotypes_unfiltered_27!$A:$G,6,FALSE)</f>
        <v>0.37</v>
      </c>
      <c r="E512">
        <f>VLOOKUP(A512,[1]Library_Genotypes_unfiltered_27!$A:$G,7,FALSE)</f>
        <v>0</v>
      </c>
      <c r="F512" s="1" t="str">
        <f t="shared" si="48"/>
        <v>066</v>
      </c>
      <c r="G512" s="3">
        <v>43003</v>
      </c>
      <c r="H512" s="3" t="s">
        <v>1424</v>
      </c>
      <c r="I512" s="1">
        <v>154</v>
      </c>
      <c r="J512" s="3" t="str">
        <f t="shared" si="46"/>
        <v>Sep 25</v>
      </c>
      <c r="K512" s="1">
        <f t="shared" si="49"/>
        <v>45.866304</v>
      </c>
      <c r="L512" s="1" t="str">
        <f t="shared" si="50"/>
        <v>Sep 25 45.87</v>
      </c>
      <c r="M512" t="str">
        <f t="shared" si="52"/>
        <v>no</v>
      </c>
      <c r="N512" t="s">
        <v>1443</v>
      </c>
    </row>
    <row r="513" spans="1:17" hidden="1" x14ac:dyDescent="0.25">
      <c r="A513" t="s">
        <v>397</v>
      </c>
      <c r="B513" s="8">
        <f t="shared" si="47"/>
        <v>39</v>
      </c>
      <c r="C513" s="2">
        <v>2.4624260172897476</v>
      </c>
      <c r="D513">
        <f>VLOOKUP(A513,[1]Library_Genotypes_unfiltered_27!$A:$G,6,FALSE)</f>
        <v>0</v>
      </c>
      <c r="E513">
        <f>VLOOKUP(A513,[1]Library_Genotypes_unfiltered_27!$A:$G,7,FALSE)</f>
        <v>0</v>
      </c>
      <c r="F513" s="1" t="str">
        <f t="shared" si="48"/>
        <v>067</v>
      </c>
      <c r="G513" s="3">
        <v>43003</v>
      </c>
      <c r="H513" s="3" t="s">
        <v>1424</v>
      </c>
      <c r="I513" s="1">
        <v>154</v>
      </c>
      <c r="J513" s="3" t="str">
        <f t="shared" si="46"/>
        <v>Sep 25</v>
      </c>
      <c r="K513" s="1">
        <f t="shared" si="49"/>
        <v>45.866304</v>
      </c>
      <c r="L513" s="1" t="str">
        <f t="shared" si="50"/>
        <v>Sep 25 45.87</v>
      </c>
      <c r="M513" t="str">
        <f t="shared" si="52"/>
        <v>no</v>
      </c>
    </row>
    <row r="514" spans="1:17" hidden="1" x14ac:dyDescent="0.25">
      <c r="A514" t="s">
        <v>398</v>
      </c>
      <c r="B514" s="8">
        <f t="shared" si="47"/>
        <v>39</v>
      </c>
      <c r="C514" s="2">
        <v>8.0296500563796123</v>
      </c>
      <c r="D514">
        <f>VLOOKUP(A514,[1]Library_Genotypes_unfiltered_27!$A:$G,6,FALSE)</f>
        <v>98.89</v>
      </c>
      <c r="E514">
        <f>VLOOKUP(A514,[1]Library_Genotypes_unfiltered_27!$A:$G,7,FALSE)</f>
        <v>0.56000000000000005</v>
      </c>
      <c r="F514" s="1" t="str">
        <f t="shared" si="48"/>
        <v>068</v>
      </c>
      <c r="G514" s="3">
        <v>43003</v>
      </c>
      <c r="H514" s="3" t="s">
        <v>1424</v>
      </c>
      <c r="I514" s="1">
        <v>154</v>
      </c>
      <c r="J514" s="3" t="str">
        <f t="shared" ref="J514:J577" si="53">CONCATENATE(TEXT(G514,"MMM")," ",TEXT(G514,"DD"))</f>
        <v>Sep 25</v>
      </c>
      <c r="K514" s="1">
        <f t="shared" si="49"/>
        <v>45.866304</v>
      </c>
      <c r="L514" s="1" t="str">
        <f t="shared" si="50"/>
        <v>Sep 25 45.87</v>
      </c>
      <c r="M514" t="s">
        <v>1438</v>
      </c>
      <c r="N514" t="s">
        <v>1443</v>
      </c>
      <c r="P514" t="s">
        <v>1452</v>
      </c>
    </row>
    <row r="515" spans="1:17" hidden="1" x14ac:dyDescent="0.25">
      <c r="A515" t="s">
        <v>399</v>
      </c>
      <c r="B515" s="8">
        <f t="shared" ref="B515:B578" si="54">INT((G515-DATE(YEAR(G515),1,1))/7)+1</f>
        <v>39</v>
      </c>
      <c r="C515" s="2">
        <v>5.3531000375864091</v>
      </c>
      <c r="D515">
        <f>VLOOKUP(A515,[1]Library_Genotypes_unfiltered_27!$A:$G,6,FALSE)</f>
        <v>98.52</v>
      </c>
      <c r="E515">
        <f>VLOOKUP(A515,[1]Library_Genotypes_unfiltered_27!$A:$G,7,FALSE)</f>
        <v>0.34</v>
      </c>
      <c r="F515" s="1" t="str">
        <f t="shared" ref="F515:F578" si="55">RIGHT(A515,3)</f>
        <v>069</v>
      </c>
      <c r="G515" s="3">
        <v>43003</v>
      </c>
      <c r="H515" s="3" t="s">
        <v>1424</v>
      </c>
      <c r="I515" s="1">
        <v>154</v>
      </c>
      <c r="J515" s="3" t="str">
        <f t="shared" si="53"/>
        <v>Sep 25</v>
      </c>
      <c r="K515" s="1">
        <f t="shared" ref="K515:K578" si="56">CONVERT(I515-125.5,"mi","km")</f>
        <v>45.866304</v>
      </c>
      <c r="L515" s="1" t="str">
        <f t="shared" ref="L515:L578" si="57">CONCATENATE(J515," ",ROUND(K515,2))</f>
        <v>Sep 25 45.87</v>
      </c>
      <c r="M515" t="str">
        <f t="shared" ref="M515:M546" si="58">IF(D515&gt;90,IF(E515&lt;2.5,"yes","no"),"no")</f>
        <v>yes</v>
      </c>
      <c r="N515" t="s">
        <v>1443</v>
      </c>
      <c r="O515" t="str">
        <f>VLOOKUP(A515,'[2]genotype table (dups removed)'!$TS$3:$TV$419,4,FALSE)</f>
        <v>Homozygous Spring</v>
      </c>
      <c r="Q515" t="s">
        <v>6</v>
      </c>
    </row>
    <row r="516" spans="1:17" hidden="1" x14ac:dyDescent="0.25">
      <c r="A516" t="s">
        <v>400</v>
      </c>
      <c r="B516" s="8">
        <f t="shared" si="54"/>
        <v>39</v>
      </c>
      <c r="C516" s="2">
        <v>5.995472042096778</v>
      </c>
      <c r="D516">
        <f>VLOOKUP(A516,[1]Library_Genotypes_unfiltered_27!$A:$G,6,FALSE)</f>
        <v>0</v>
      </c>
      <c r="E516">
        <f>VLOOKUP(A516,[1]Library_Genotypes_unfiltered_27!$A:$G,7,FALSE)</f>
        <v>0</v>
      </c>
      <c r="F516" s="1" t="str">
        <f t="shared" si="55"/>
        <v>070</v>
      </c>
      <c r="G516" s="3">
        <v>43003</v>
      </c>
      <c r="H516" s="3" t="s">
        <v>1424</v>
      </c>
      <c r="I516" s="1">
        <v>154</v>
      </c>
      <c r="J516" s="3" t="str">
        <f t="shared" si="53"/>
        <v>Sep 25</v>
      </c>
      <c r="K516" s="1">
        <f t="shared" si="56"/>
        <v>45.866304</v>
      </c>
      <c r="L516" s="1" t="str">
        <f t="shared" si="57"/>
        <v>Sep 25 45.87</v>
      </c>
      <c r="M516" t="str">
        <f t="shared" si="58"/>
        <v>no</v>
      </c>
      <c r="N516" t="s">
        <v>1443</v>
      </c>
    </row>
    <row r="517" spans="1:17" hidden="1" x14ac:dyDescent="0.25">
      <c r="A517" t="s">
        <v>401</v>
      </c>
      <c r="B517" s="8">
        <f t="shared" si="54"/>
        <v>39</v>
      </c>
      <c r="C517" s="2">
        <v>3.3189220233035734</v>
      </c>
      <c r="D517">
        <f>VLOOKUP(A517,[1]Library_Genotypes_unfiltered_27!$A:$G,6,FALSE)</f>
        <v>0</v>
      </c>
      <c r="E517">
        <f>VLOOKUP(A517,[1]Library_Genotypes_unfiltered_27!$A:$G,7,FALSE)</f>
        <v>0</v>
      </c>
      <c r="F517" s="1" t="str">
        <f t="shared" si="55"/>
        <v>071</v>
      </c>
      <c r="G517" s="3">
        <v>43003</v>
      </c>
      <c r="H517" s="3" t="s">
        <v>1424</v>
      </c>
      <c r="I517" s="1">
        <v>154</v>
      </c>
      <c r="J517" s="3" t="str">
        <f t="shared" si="53"/>
        <v>Sep 25</v>
      </c>
      <c r="K517" s="1">
        <f t="shared" si="56"/>
        <v>45.866304</v>
      </c>
      <c r="L517" s="1" t="str">
        <f t="shared" si="57"/>
        <v>Sep 25 45.87</v>
      </c>
      <c r="M517" t="str">
        <f t="shared" si="58"/>
        <v>no</v>
      </c>
    </row>
    <row r="518" spans="1:17" hidden="1" x14ac:dyDescent="0.25">
      <c r="A518" t="s">
        <v>402</v>
      </c>
      <c r="B518" s="8">
        <f t="shared" si="54"/>
        <v>39</v>
      </c>
      <c r="C518" s="2">
        <v>1.3918060097724663</v>
      </c>
      <c r="D518">
        <f>VLOOKUP(A518,[1]Library_Genotypes_unfiltered_27!$A:$G,6,FALSE)</f>
        <v>0</v>
      </c>
      <c r="E518">
        <f>VLOOKUP(A518,[1]Library_Genotypes_unfiltered_27!$A:$G,7,FALSE)</f>
        <v>0</v>
      </c>
      <c r="F518" s="1" t="str">
        <f t="shared" si="55"/>
        <v>072</v>
      </c>
      <c r="G518" s="3">
        <v>43003</v>
      </c>
      <c r="H518" s="3" t="s">
        <v>1424</v>
      </c>
      <c r="I518" s="1">
        <v>154</v>
      </c>
      <c r="J518" s="3" t="str">
        <f t="shared" si="53"/>
        <v>Sep 25</v>
      </c>
      <c r="K518" s="1">
        <f t="shared" si="56"/>
        <v>45.866304</v>
      </c>
      <c r="L518" s="1" t="str">
        <f t="shared" si="57"/>
        <v>Sep 25 45.87</v>
      </c>
      <c r="M518" t="str">
        <f t="shared" si="58"/>
        <v>no</v>
      </c>
      <c r="N518" t="s">
        <v>1442</v>
      </c>
    </row>
    <row r="519" spans="1:17" hidden="1" x14ac:dyDescent="0.25">
      <c r="A519" t="s">
        <v>403</v>
      </c>
      <c r="B519" s="8">
        <f t="shared" si="54"/>
        <v>39</v>
      </c>
      <c r="C519" s="2">
        <v>3.7471700263104868</v>
      </c>
      <c r="D519">
        <f>VLOOKUP(A519,[1]Library_Genotypes_unfiltered_27!$A:$G,6,FALSE)</f>
        <v>99.26</v>
      </c>
      <c r="E519">
        <f>VLOOKUP(A519,[1]Library_Genotypes_unfiltered_27!$A:$G,7,FALSE)</f>
        <v>0.47</v>
      </c>
      <c r="F519" s="1" t="str">
        <f t="shared" si="55"/>
        <v>073</v>
      </c>
      <c r="G519" s="3">
        <v>43003</v>
      </c>
      <c r="H519" s="3" t="s">
        <v>1424</v>
      </c>
      <c r="I519" s="1">
        <v>154</v>
      </c>
      <c r="J519" s="3" t="str">
        <f t="shared" si="53"/>
        <v>Sep 25</v>
      </c>
      <c r="K519" s="1">
        <f t="shared" si="56"/>
        <v>45.866304</v>
      </c>
      <c r="L519" s="1" t="str">
        <f t="shared" si="57"/>
        <v>Sep 25 45.87</v>
      </c>
      <c r="M519" t="str">
        <f t="shared" si="58"/>
        <v>yes</v>
      </c>
      <c r="N519" t="s">
        <v>1443</v>
      </c>
      <c r="O519" t="str">
        <f>VLOOKUP(A519,'[2]genotype table (dups removed)'!$TS$3:$TV$419,4,FALSE)</f>
        <v>Homozygous Spring</v>
      </c>
      <c r="Q519" t="s">
        <v>5</v>
      </c>
    </row>
    <row r="520" spans="1:17" hidden="1" x14ac:dyDescent="0.25">
      <c r="A520" t="s">
        <v>404</v>
      </c>
      <c r="B520" s="8">
        <f t="shared" si="54"/>
        <v>39</v>
      </c>
      <c r="C520" s="2">
        <v>6.8519680481106038</v>
      </c>
      <c r="D520">
        <f>VLOOKUP(A520,[1]Library_Genotypes_unfiltered_27!$A:$G,6,FALSE)</f>
        <v>4.0599999999999996</v>
      </c>
      <c r="E520">
        <f>VLOOKUP(A520,[1]Library_Genotypes_unfiltered_27!$A:$G,7,FALSE)</f>
        <v>4.03</v>
      </c>
      <c r="F520" s="1" t="str">
        <f t="shared" si="55"/>
        <v>074</v>
      </c>
      <c r="G520" s="3">
        <v>43003</v>
      </c>
      <c r="H520" s="3" t="s">
        <v>1424</v>
      </c>
      <c r="I520" s="1">
        <v>154</v>
      </c>
      <c r="J520" s="3" t="str">
        <f t="shared" si="53"/>
        <v>Sep 25</v>
      </c>
      <c r="K520" s="1">
        <f t="shared" si="56"/>
        <v>45.866304</v>
      </c>
      <c r="L520" s="1" t="str">
        <f t="shared" si="57"/>
        <v>Sep 25 45.87</v>
      </c>
      <c r="M520" t="str">
        <f t="shared" si="58"/>
        <v>no</v>
      </c>
      <c r="N520" t="s">
        <v>1443</v>
      </c>
    </row>
    <row r="521" spans="1:17" hidden="1" x14ac:dyDescent="0.25">
      <c r="A521" t="s">
        <v>405</v>
      </c>
      <c r="B521" s="8">
        <f t="shared" si="54"/>
        <v>39</v>
      </c>
      <c r="C521" s="2">
        <v>4.3895420308208557</v>
      </c>
      <c r="D521">
        <f>VLOOKUP(A521,[1]Library_Genotypes_unfiltered_27!$A:$G,6,FALSE)</f>
        <v>98.89</v>
      </c>
      <c r="E521">
        <f>VLOOKUP(A521,[1]Library_Genotypes_unfiltered_27!$A:$G,7,FALSE)</f>
        <v>0.4</v>
      </c>
      <c r="F521" s="1" t="str">
        <f t="shared" si="55"/>
        <v>075</v>
      </c>
      <c r="G521" s="3">
        <v>43003</v>
      </c>
      <c r="H521" s="3" t="s">
        <v>1424</v>
      </c>
      <c r="I521" s="1">
        <v>154</v>
      </c>
      <c r="J521" s="3" t="str">
        <f t="shared" si="53"/>
        <v>Sep 25</v>
      </c>
      <c r="K521" s="1">
        <f t="shared" si="56"/>
        <v>45.866304</v>
      </c>
      <c r="L521" s="1" t="str">
        <f t="shared" si="57"/>
        <v>Sep 25 45.87</v>
      </c>
      <c r="M521" t="str">
        <f t="shared" si="58"/>
        <v>yes</v>
      </c>
      <c r="N521" t="s">
        <v>1443</v>
      </c>
      <c r="O521" t="str">
        <f>VLOOKUP(A521,'[2]genotype table (dups removed)'!$TS$3:$TV$419,4,FALSE)</f>
        <v>Homozygous Spring</v>
      </c>
      <c r="Q521" t="s">
        <v>6</v>
      </c>
    </row>
    <row r="522" spans="1:17" hidden="1" x14ac:dyDescent="0.25">
      <c r="A522" t="s">
        <v>406</v>
      </c>
      <c r="B522" s="8">
        <f t="shared" si="54"/>
        <v>39</v>
      </c>
      <c r="C522" s="2">
        <v>2.997736021048389</v>
      </c>
      <c r="D522">
        <f>VLOOKUP(A522,[1]Library_Genotypes_unfiltered_27!$A:$G,6,FALSE)</f>
        <v>0.37</v>
      </c>
      <c r="E522">
        <f>VLOOKUP(A522,[1]Library_Genotypes_unfiltered_27!$A:$G,7,FALSE)</f>
        <v>0</v>
      </c>
      <c r="F522" s="1" t="str">
        <f t="shared" si="55"/>
        <v>076</v>
      </c>
      <c r="G522" s="3">
        <v>43003</v>
      </c>
      <c r="H522" s="3" t="s">
        <v>1424</v>
      </c>
      <c r="I522" s="1">
        <v>154</v>
      </c>
      <c r="J522" s="3" t="str">
        <f t="shared" si="53"/>
        <v>Sep 25</v>
      </c>
      <c r="K522" s="1">
        <f t="shared" si="56"/>
        <v>45.866304</v>
      </c>
      <c r="L522" s="1" t="str">
        <f t="shared" si="57"/>
        <v>Sep 25 45.87</v>
      </c>
      <c r="M522" t="str">
        <f t="shared" si="58"/>
        <v>no</v>
      </c>
      <c r="N522" t="s">
        <v>1443</v>
      </c>
    </row>
    <row r="523" spans="1:17" hidden="1" x14ac:dyDescent="0.25">
      <c r="A523" t="s">
        <v>407</v>
      </c>
      <c r="B523" s="8">
        <f t="shared" si="54"/>
        <v>39</v>
      </c>
      <c r="C523" s="2">
        <v>2.7836120195449325</v>
      </c>
      <c r="D523">
        <f>VLOOKUP(A523,[1]Library_Genotypes_unfiltered_27!$A:$G,6,FALSE)</f>
        <v>98.52</v>
      </c>
      <c r="E523">
        <f>VLOOKUP(A523,[1]Library_Genotypes_unfiltered_27!$A:$G,7,FALSE)</f>
        <v>0.34</v>
      </c>
      <c r="F523" s="1" t="str">
        <f t="shared" si="55"/>
        <v>077</v>
      </c>
      <c r="G523" s="3">
        <v>43003</v>
      </c>
      <c r="H523" s="3" t="s">
        <v>1424</v>
      </c>
      <c r="I523" s="1">
        <v>154</v>
      </c>
      <c r="J523" s="3" t="str">
        <f t="shared" si="53"/>
        <v>Sep 25</v>
      </c>
      <c r="K523" s="1">
        <f t="shared" si="56"/>
        <v>45.866304</v>
      </c>
      <c r="L523" s="1" t="str">
        <f t="shared" si="57"/>
        <v>Sep 25 45.87</v>
      </c>
      <c r="M523" t="str">
        <f t="shared" si="58"/>
        <v>yes</v>
      </c>
      <c r="N523" t="s">
        <v>1443</v>
      </c>
      <c r="O523" t="str">
        <f>VLOOKUP(A523,'[2]genotype table (dups removed)'!$TS$3:$TV$419,4,FALSE)</f>
        <v>Homozygous Spring</v>
      </c>
      <c r="Q523" t="s">
        <v>6</v>
      </c>
    </row>
    <row r="524" spans="1:17" hidden="1" x14ac:dyDescent="0.25">
      <c r="A524" t="s">
        <v>408</v>
      </c>
      <c r="B524" s="8">
        <f t="shared" si="54"/>
        <v>39</v>
      </c>
      <c r="C524" s="2">
        <v>4.8177900338277677</v>
      </c>
      <c r="D524">
        <f>VLOOKUP(A524,[1]Library_Genotypes_unfiltered_27!$A:$G,6,FALSE)</f>
        <v>0.37</v>
      </c>
      <c r="E524">
        <f>VLOOKUP(A524,[1]Library_Genotypes_unfiltered_27!$A:$G,7,FALSE)</f>
        <v>0</v>
      </c>
      <c r="F524" s="1" t="str">
        <f t="shared" si="55"/>
        <v>078</v>
      </c>
      <c r="G524" s="3">
        <v>43003</v>
      </c>
      <c r="H524" s="3" t="s">
        <v>1424</v>
      </c>
      <c r="I524" s="1">
        <v>154</v>
      </c>
      <c r="J524" s="3" t="str">
        <f t="shared" si="53"/>
        <v>Sep 25</v>
      </c>
      <c r="K524" s="1">
        <f t="shared" si="56"/>
        <v>45.866304</v>
      </c>
      <c r="L524" s="1" t="str">
        <f t="shared" si="57"/>
        <v>Sep 25 45.87</v>
      </c>
      <c r="M524" t="str">
        <f t="shared" si="58"/>
        <v>no</v>
      </c>
      <c r="N524" t="s">
        <v>1444</v>
      </c>
    </row>
    <row r="525" spans="1:17" hidden="1" x14ac:dyDescent="0.25">
      <c r="A525" t="s">
        <v>409</v>
      </c>
      <c r="B525" s="8">
        <f t="shared" si="54"/>
        <v>39</v>
      </c>
      <c r="C525" s="2">
        <v>6.4237200451036909</v>
      </c>
      <c r="D525">
        <f>VLOOKUP(A525,[1]Library_Genotypes_unfiltered_27!$A:$G,6,FALSE)</f>
        <v>24.72</v>
      </c>
      <c r="E525">
        <f>VLOOKUP(A525,[1]Library_Genotypes_unfiltered_27!$A:$G,7,FALSE)</f>
        <v>6.72</v>
      </c>
      <c r="F525" s="1" t="str">
        <f t="shared" si="55"/>
        <v>079</v>
      </c>
      <c r="G525" s="3">
        <v>43003</v>
      </c>
      <c r="H525" s="3" t="s">
        <v>1424</v>
      </c>
      <c r="I525" s="1">
        <v>154</v>
      </c>
      <c r="J525" s="3" t="str">
        <f t="shared" si="53"/>
        <v>Sep 25</v>
      </c>
      <c r="K525" s="1">
        <f t="shared" si="56"/>
        <v>45.866304</v>
      </c>
      <c r="L525" s="1" t="str">
        <f t="shared" si="57"/>
        <v>Sep 25 45.87</v>
      </c>
      <c r="M525" t="str">
        <f t="shared" si="58"/>
        <v>no</v>
      </c>
      <c r="N525" t="s">
        <v>1443</v>
      </c>
    </row>
    <row r="526" spans="1:17" hidden="1" x14ac:dyDescent="0.25">
      <c r="A526" t="s">
        <v>1289</v>
      </c>
      <c r="B526" s="8">
        <f t="shared" si="54"/>
        <v>39</v>
      </c>
      <c r="D526">
        <f>VLOOKUP(A526,[1]Library_Genotypes_unfiltered_27!$A:$G,6,FALSE)</f>
        <v>60.52</v>
      </c>
      <c r="E526">
        <f>VLOOKUP(A526,[1]Library_Genotypes_unfiltered_27!$A:$G,7,FALSE)</f>
        <v>5.05</v>
      </c>
      <c r="F526" s="1" t="str">
        <f t="shared" si="55"/>
        <v>080</v>
      </c>
      <c r="G526" s="3">
        <v>43004</v>
      </c>
      <c r="H526" s="3" t="s">
        <v>1426</v>
      </c>
      <c r="I526" s="1">
        <v>150</v>
      </c>
      <c r="J526" s="3" t="str">
        <f t="shared" si="53"/>
        <v>Sep 26</v>
      </c>
      <c r="K526" s="1">
        <f t="shared" si="56"/>
        <v>39.428927999999999</v>
      </c>
      <c r="L526" s="1" t="str">
        <f t="shared" si="57"/>
        <v>Sep 26 39.43</v>
      </c>
      <c r="M526" t="str">
        <f t="shared" si="58"/>
        <v>no</v>
      </c>
      <c r="N526" t="s">
        <v>1443</v>
      </c>
    </row>
    <row r="527" spans="1:17" hidden="1" x14ac:dyDescent="0.25">
      <c r="A527" t="s">
        <v>1290</v>
      </c>
      <c r="B527" s="8">
        <f t="shared" si="54"/>
        <v>39</v>
      </c>
      <c r="D527">
        <f>VLOOKUP(A527,[1]Library_Genotypes_unfiltered_27!$A:$G,6,FALSE)</f>
        <v>20.3</v>
      </c>
      <c r="E527">
        <f>VLOOKUP(A527,[1]Library_Genotypes_unfiltered_27!$A:$G,7,FALSE)</f>
        <v>8.9700000000000006</v>
      </c>
      <c r="F527" s="1" t="str">
        <f t="shared" si="55"/>
        <v>081</v>
      </c>
      <c r="G527" s="3">
        <v>43004</v>
      </c>
      <c r="H527" s="3" t="s">
        <v>1426</v>
      </c>
      <c r="I527" s="1">
        <v>150</v>
      </c>
      <c r="J527" s="3" t="str">
        <f t="shared" si="53"/>
        <v>Sep 26</v>
      </c>
      <c r="K527" s="1">
        <f t="shared" si="56"/>
        <v>39.428927999999999</v>
      </c>
      <c r="L527" s="1" t="str">
        <f t="shared" si="57"/>
        <v>Sep 26 39.43</v>
      </c>
      <c r="M527" t="str">
        <f t="shared" si="58"/>
        <v>no</v>
      </c>
      <c r="N527" t="s">
        <v>1443</v>
      </c>
    </row>
    <row r="528" spans="1:17" hidden="1" x14ac:dyDescent="0.25">
      <c r="A528" t="s">
        <v>410</v>
      </c>
      <c r="B528" s="8">
        <f t="shared" si="54"/>
        <v>39</v>
      </c>
      <c r="C528" s="2">
        <v>4.9248520345794953</v>
      </c>
      <c r="D528">
        <f>VLOOKUP(A528,[1]Library_Genotypes_unfiltered_27!$A:$G,6,FALSE)</f>
        <v>97.79</v>
      </c>
      <c r="E528">
        <f>VLOOKUP(A528,[1]Library_Genotypes_unfiltered_27!$A:$G,7,FALSE)</f>
        <v>0.51</v>
      </c>
      <c r="F528" s="1" t="str">
        <f t="shared" si="55"/>
        <v>082</v>
      </c>
      <c r="G528" s="3">
        <v>43004</v>
      </c>
      <c r="H528" s="3" t="s">
        <v>1426</v>
      </c>
      <c r="I528" s="1">
        <v>150</v>
      </c>
      <c r="J528" s="3" t="str">
        <f t="shared" si="53"/>
        <v>Sep 26</v>
      </c>
      <c r="K528" s="1">
        <f t="shared" si="56"/>
        <v>39.428927999999999</v>
      </c>
      <c r="L528" s="1" t="str">
        <f t="shared" si="57"/>
        <v>Sep 26 39.43</v>
      </c>
      <c r="M528" t="str">
        <f t="shared" si="58"/>
        <v>yes</v>
      </c>
      <c r="N528" t="s">
        <v>1443</v>
      </c>
      <c r="O528" t="str">
        <f>VLOOKUP(A528,'[2]genotype table (dups removed)'!$TS$3:$TV$419,4,FALSE)</f>
        <v>Homozygous Spring</v>
      </c>
      <c r="Q528" t="s">
        <v>5</v>
      </c>
    </row>
    <row r="529" spans="1:17" hidden="1" x14ac:dyDescent="0.25">
      <c r="A529" t="s">
        <v>411</v>
      </c>
      <c r="B529" s="8">
        <f t="shared" si="54"/>
        <v>39</v>
      </c>
      <c r="C529" s="2">
        <v>0.10706200075172818</v>
      </c>
      <c r="D529">
        <f>VLOOKUP(A529,[1]Library_Genotypes_unfiltered_27!$A:$G,6,FALSE)</f>
        <v>0.74</v>
      </c>
      <c r="E529">
        <f>VLOOKUP(A529,[1]Library_Genotypes_unfiltered_27!$A:$G,7,FALSE)</f>
        <v>0</v>
      </c>
      <c r="F529" s="1" t="str">
        <f t="shared" si="55"/>
        <v>083</v>
      </c>
      <c r="G529" s="3">
        <v>43004</v>
      </c>
      <c r="H529" s="3" t="s">
        <v>1426</v>
      </c>
      <c r="I529" s="1">
        <v>150</v>
      </c>
      <c r="J529" s="3" t="str">
        <f t="shared" si="53"/>
        <v>Sep 26</v>
      </c>
      <c r="K529" s="1">
        <f t="shared" si="56"/>
        <v>39.428927999999999</v>
      </c>
      <c r="L529" s="1" t="str">
        <f t="shared" si="57"/>
        <v>Sep 26 39.43</v>
      </c>
      <c r="M529" t="str">
        <f t="shared" si="58"/>
        <v>no</v>
      </c>
      <c r="N529" t="s">
        <v>1443</v>
      </c>
    </row>
    <row r="530" spans="1:17" hidden="1" x14ac:dyDescent="0.25">
      <c r="A530" t="s">
        <v>412</v>
      </c>
      <c r="B530" s="8">
        <f t="shared" si="54"/>
        <v>39</v>
      </c>
      <c r="C530" s="2">
        <v>0</v>
      </c>
      <c r="D530">
        <f>VLOOKUP(A530,[1]Library_Genotypes_unfiltered_27!$A:$G,6,FALSE)</f>
        <v>0</v>
      </c>
      <c r="E530">
        <f>VLOOKUP(A530,[1]Library_Genotypes_unfiltered_27!$A:$G,7,FALSE)</f>
        <v>0</v>
      </c>
      <c r="F530" s="1" t="str">
        <f t="shared" si="55"/>
        <v>084</v>
      </c>
      <c r="G530" s="3">
        <v>43004</v>
      </c>
      <c r="H530" s="3" t="s">
        <v>1426</v>
      </c>
      <c r="I530" s="1">
        <v>150</v>
      </c>
      <c r="J530" s="3" t="str">
        <f t="shared" si="53"/>
        <v>Sep 26</v>
      </c>
      <c r="K530" s="1">
        <f t="shared" si="56"/>
        <v>39.428927999999999</v>
      </c>
      <c r="L530" s="1" t="str">
        <f t="shared" si="57"/>
        <v>Sep 26 39.43</v>
      </c>
      <c r="M530" t="str">
        <f t="shared" si="58"/>
        <v>no</v>
      </c>
    </row>
    <row r="531" spans="1:17" hidden="1" x14ac:dyDescent="0.25">
      <c r="A531" t="s">
        <v>413</v>
      </c>
      <c r="B531" s="8">
        <f t="shared" si="54"/>
        <v>39</v>
      </c>
      <c r="C531" s="2">
        <v>1.4988680105241945</v>
      </c>
      <c r="D531">
        <f>VLOOKUP(A531,[1]Library_Genotypes_unfiltered_27!$A:$G,6,FALSE)</f>
        <v>0</v>
      </c>
      <c r="E531">
        <f>VLOOKUP(A531,[1]Library_Genotypes_unfiltered_27!$A:$G,7,FALSE)</f>
        <v>0</v>
      </c>
      <c r="F531" s="1" t="str">
        <f t="shared" si="55"/>
        <v>085</v>
      </c>
      <c r="G531" s="3">
        <v>43004</v>
      </c>
      <c r="H531" s="3" t="s">
        <v>1426</v>
      </c>
      <c r="I531" s="1">
        <v>150</v>
      </c>
      <c r="J531" s="3" t="str">
        <f t="shared" si="53"/>
        <v>Sep 26</v>
      </c>
      <c r="K531" s="1">
        <f t="shared" si="56"/>
        <v>39.428927999999999</v>
      </c>
      <c r="L531" s="1" t="str">
        <f t="shared" si="57"/>
        <v>Sep 26 39.43</v>
      </c>
      <c r="M531" t="str">
        <f t="shared" si="58"/>
        <v>no</v>
      </c>
      <c r="N531" t="s">
        <v>1443</v>
      </c>
    </row>
    <row r="532" spans="1:17" hidden="1" x14ac:dyDescent="0.25">
      <c r="A532" t="s">
        <v>414</v>
      </c>
      <c r="B532" s="8">
        <f t="shared" si="54"/>
        <v>39</v>
      </c>
      <c r="C532" s="2">
        <v>18.6287881308007</v>
      </c>
      <c r="D532">
        <f>VLOOKUP(A532,[1]Library_Genotypes_unfiltered_27!$A:$G,6,FALSE)</f>
        <v>99.26</v>
      </c>
      <c r="E532">
        <f>VLOOKUP(A532,[1]Library_Genotypes_unfiltered_27!$A:$G,7,FALSE)</f>
        <v>0.2</v>
      </c>
      <c r="F532" s="1" t="str">
        <f t="shared" si="55"/>
        <v>086</v>
      </c>
      <c r="G532" s="3">
        <v>43004</v>
      </c>
      <c r="H532" s="3" t="s">
        <v>1426</v>
      </c>
      <c r="I532" s="1">
        <v>150</v>
      </c>
      <c r="J532" s="3" t="str">
        <f t="shared" si="53"/>
        <v>Sep 26</v>
      </c>
      <c r="K532" s="1">
        <f t="shared" si="56"/>
        <v>39.428927999999999</v>
      </c>
      <c r="L532" s="1" t="str">
        <f t="shared" si="57"/>
        <v>Sep 26 39.43</v>
      </c>
      <c r="M532" t="str">
        <f t="shared" si="58"/>
        <v>yes</v>
      </c>
      <c r="N532" t="s">
        <v>1443</v>
      </c>
      <c r="O532" t="str">
        <f>VLOOKUP(A532,'[2]genotype table (dups removed)'!$TS$3:$TV$419,4,FALSE)</f>
        <v>Homozygous Spring</v>
      </c>
      <c r="Q532" t="s">
        <v>5</v>
      </c>
    </row>
    <row r="533" spans="1:17" hidden="1" x14ac:dyDescent="0.25">
      <c r="A533" t="s">
        <v>415</v>
      </c>
      <c r="B533" s="8">
        <f t="shared" si="54"/>
        <v>39</v>
      </c>
      <c r="C533" s="2">
        <v>14.774556103738488</v>
      </c>
      <c r="D533">
        <f>VLOOKUP(A533,[1]Library_Genotypes_unfiltered_27!$A:$G,6,FALSE)</f>
        <v>0</v>
      </c>
      <c r="E533">
        <f>VLOOKUP(A533,[1]Library_Genotypes_unfiltered_27!$A:$G,7,FALSE)</f>
        <v>0</v>
      </c>
      <c r="F533" s="1" t="str">
        <f t="shared" si="55"/>
        <v>087</v>
      </c>
      <c r="G533" s="3">
        <v>43004</v>
      </c>
      <c r="H533" s="3" t="s">
        <v>1426</v>
      </c>
      <c r="I533" s="1">
        <v>150</v>
      </c>
      <c r="J533" s="3" t="str">
        <f t="shared" si="53"/>
        <v>Sep 26</v>
      </c>
      <c r="K533" s="1">
        <f t="shared" si="56"/>
        <v>39.428927999999999</v>
      </c>
      <c r="L533" s="1" t="str">
        <f t="shared" si="57"/>
        <v>Sep 26 39.43</v>
      </c>
      <c r="M533" t="str">
        <f t="shared" si="58"/>
        <v>no</v>
      </c>
      <c r="N533" t="s">
        <v>1444</v>
      </c>
    </row>
    <row r="534" spans="1:17" hidden="1" x14ac:dyDescent="0.25">
      <c r="A534" t="s">
        <v>416</v>
      </c>
      <c r="B534" s="8">
        <f t="shared" si="54"/>
        <v>39</v>
      </c>
      <c r="C534" s="2">
        <v>0.53531000375864091</v>
      </c>
      <c r="D534">
        <f>VLOOKUP(A534,[1]Library_Genotypes_unfiltered_27!$A:$G,6,FALSE)</f>
        <v>53.51</v>
      </c>
      <c r="E534">
        <f>VLOOKUP(A534,[1]Library_Genotypes_unfiltered_27!$A:$G,7,FALSE)</f>
        <v>1.7</v>
      </c>
      <c r="F534" s="1" t="str">
        <f t="shared" si="55"/>
        <v>088</v>
      </c>
      <c r="G534" s="3">
        <v>43004</v>
      </c>
      <c r="H534" s="3" t="s">
        <v>1426</v>
      </c>
      <c r="I534" s="1">
        <v>150</v>
      </c>
      <c r="J534" s="3" t="str">
        <f t="shared" si="53"/>
        <v>Sep 26</v>
      </c>
      <c r="K534" s="1">
        <f t="shared" si="56"/>
        <v>39.428927999999999</v>
      </c>
      <c r="L534" s="1" t="str">
        <f t="shared" si="57"/>
        <v>Sep 26 39.43</v>
      </c>
      <c r="M534" t="str">
        <f t="shared" si="58"/>
        <v>no</v>
      </c>
      <c r="N534" t="s">
        <v>1444</v>
      </c>
      <c r="Q534" t="s">
        <v>5</v>
      </c>
    </row>
    <row r="535" spans="1:17" hidden="1" x14ac:dyDescent="0.25">
      <c r="A535" t="s">
        <v>417</v>
      </c>
      <c r="B535" s="8">
        <f t="shared" si="54"/>
        <v>39</v>
      </c>
      <c r="C535" s="2">
        <v>2.2483020157862916</v>
      </c>
      <c r="D535">
        <f>VLOOKUP(A535,[1]Library_Genotypes_unfiltered_27!$A:$G,6,FALSE)</f>
        <v>0</v>
      </c>
      <c r="E535">
        <f>VLOOKUP(A535,[1]Library_Genotypes_unfiltered_27!$A:$G,7,FALSE)</f>
        <v>0</v>
      </c>
      <c r="F535" s="1" t="str">
        <f t="shared" si="55"/>
        <v>089</v>
      </c>
      <c r="G535" s="3">
        <v>43004</v>
      </c>
      <c r="H535" s="3" t="s">
        <v>1426</v>
      </c>
      <c r="I535" s="1">
        <v>150</v>
      </c>
      <c r="J535" s="3" t="str">
        <f t="shared" si="53"/>
        <v>Sep 26</v>
      </c>
      <c r="K535" s="1">
        <f t="shared" si="56"/>
        <v>39.428927999999999</v>
      </c>
      <c r="L535" s="1" t="str">
        <f t="shared" si="57"/>
        <v>Sep 26 39.43</v>
      </c>
      <c r="M535" t="str">
        <f t="shared" si="58"/>
        <v>no</v>
      </c>
      <c r="N535" t="s">
        <v>1443</v>
      </c>
    </row>
    <row r="536" spans="1:17" hidden="1" x14ac:dyDescent="0.25">
      <c r="A536" t="s">
        <v>418</v>
      </c>
      <c r="B536" s="8">
        <f t="shared" si="54"/>
        <v>39</v>
      </c>
      <c r="C536" s="2">
        <v>1.927116013531107</v>
      </c>
      <c r="D536">
        <f>VLOOKUP(A536,[1]Library_Genotypes_unfiltered_27!$A:$G,6,FALSE)</f>
        <v>0</v>
      </c>
      <c r="E536">
        <f>VLOOKUP(A536,[1]Library_Genotypes_unfiltered_27!$A:$G,7,FALSE)</f>
        <v>0</v>
      </c>
      <c r="F536" s="1" t="str">
        <f t="shared" si="55"/>
        <v>090</v>
      </c>
      <c r="G536" s="3">
        <v>43004</v>
      </c>
      <c r="H536" s="3" t="s">
        <v>1426</v>
      </c>
      <c r="I536" s="1">
        <v>150</v>
      </c>
      <c r="J536" s="3" t="str">
        <f t="shared" si="53"/>
        <v>Sep 26</v>
      </c>
      <c r="K536" s="1">
        <f t="shared" si="56"/>
        <v>39.428927999999999</v>
      </c>
      <c r="L536" s="1" t="str">
        <f t="shared" si="57"/>
        <v>Sep 26 39.43</v>
      </c>
      <c r="M536" t="str">
        <f t="shared" si="58"/>
        <v>no</v>
      </c>
    </row>
    <row r="537" spans="1:17" hidden="1" x14ac:dyDescent="0.25">
      <c r="A537" t="s">
        <v>419</v>
      </c>
      <c r="B537" s="8">
        <f t="shared" si="54"/>
        <v>39</v>
      </c>
      <c r="C537" s="2">
        <v>0.85649600601382547</v>
      </c>
      <c r="D537">
        <f>VLOOKUP(A537,[1]Library_Genotypes_unfiltered_27!$A:$G,6,FALSE)</f>
        <v>1.1100000000000001</v>
      </c>
      <c r="E537">
        <f>VLOOKUP(A537,[1]Library_Genotypes_unfiltered_27!$A:$G,7,FALSE)</f>
        <v>2.78</v>
      </c>
      <c r="F537" s="1" t="str">
        <f t="shared" si="55"/>
        <v>091</v>
      </c>
      <c r="G537" s="3">
        <v>43004</v>
      </c>
      <c r="H537" s="3" t="s">
        <v>1426</v>
      </c>
      <c r="I537" s="1">
        <v>150</v>
      </c>
      <c r="J537" s="3" t="str">
        <f t="shared" si="53"/>
        <v>Sep 26</v>
      </c>
      <c r="K537" s="1">
        <f t="shared" si="56"/>
        <v>39.428927999999999</v>
      </c>
      <c r="L537" s="1" t="str">
        <f t="shared" si="57"/>
        <v>Sep 26 39.43</v>
      </c>
      <c r="M537" t="str">
        <f t="shared" si="58"/>
        <v>no</v>
      </c>
      <c r="N537" t="s">
        <v>1443</v>
      </c>
    </row>
    <row r="538" spans="1:17" hidden="1" x14ac:dyDescent="0.25">
      <c r="A538" t="s">
        <v>420</v>
      </c>
      <c r="B538" s="8">
        <f t="shared" si="54"/>
        <v>39</v>
      </c>
      <c r="C538" s="2">
        <v>1.7129920120276509</v>
      </c>
      <c r="D538">
        <f>VLOOKUP(A538,[1]Library_Genotypes_unfiltered_27!$A:$G,6,FALSE)</f>
        <v>0.37</v>
      </c>
      <c r="E538">
        <f>VLOOKUP(A538,[1]Library_Genotypes_unfiltered_27!$A:$G,7,FALSE)</f>
        <v>0</v>
      </c>
      <c r="F538" s="1" t="str">
        <f t="shared" si="55"/>
        <v>092</v>
      </c>
      <c r="G538" s="3">
        <v>43004</v>
      </c>
      <c r="H538" s="3" t="s">
        <v>1426</v>
      </c>
      <c r="I538" s="1">
        <v>150</v>
      </c>
      <c r="J538" s="3" t="str">
        <f t="shared" si="53"/>
        <v>Sep 26</v>
      </c>
      <c r="K538" s="1">
        <f t="shared" si="56"/>
        <v>39.428927999999999</v>
      </c>
      <c r="L538" s="1" t="str">
        <f t="shared" si="57"/>
        <v>Sep 26 39.43</v>
      </c>
      <c r="M538" t="str">
        <f t="shared" si="58"/>
        <v>no</v>
      </c>
      <c r="N538" t="s">
        <v>1443</v>
      </c>
    </row>
    <row r="539" spans="1:17" hidden="1" x14ac:dyDescent="0.25">
      <c r="A539" t="s">
        <v>421</v>
      </c>
      <c r="B539" s="8">
        <f t="shared" si="54"/>
        <v>39</v>
      </c>
      <c r="C539" s="2">
        <v>2.1412400150345636</v>
      </c>
      <c r="D539">
        <f>VLOOKUP(A539,[1]Library_Genotypes_unfiltered_27!$A:$G,6,FALSE)</f>
        <v>0</v>
      </c>
      <c r="E539">
        <f>VLOOKUP(A539,[1]Library_Genotypes_unfiltered_27!$A:$G,7,FALSE)</f>
        <v>0</v>
      </c>
      <c r="F539" s="1" t="str">
        <f t="shared" si="55"/>
        <v>093</v>
      </c>
      <c r="G539" s="3">
        <v>43004</v>
      </c>
      <c r="H539" s="3" t="s">
        <v>1426</v>
      </c>
      <c r="I539" s="1">
        <v>150</v>
      </c>
      <c r="J539" s="3" t="str">
        <f t="shared" si="53"/>
        <v>Sep 26</v>
      </c>
      <c r="K539" s="1">
        <f t="shared" si="56"/>
        <v>39.428927999999999</v>
      </c>
      <c r="L539" s="1" t="str">
        <f t="shared" si="57"/>
        <v>Sep 26 39.43</v>
      </c>
      <c r="M539" t="str">
        <f t="shared" si="58"/>
        <v>no</v>
      </c>
    </row>
    <row r="540" spans="1:17" hidden="1" x14ac:dyDescent="0.25">
      <c r="A540" t="s">
        <v>422</v>
      </c>
      <c r="B540" s="8">
        <f t="shared" si="54"/>
        <v>39</v>
      </c>
      <c r="C540" s="2">
        <v>3.8542320270622139</v>
      </c>
      <c r="D540">
        <f>VLOOKUP(A540,[1]Library_Genotypes_unfiltered_27!$A:$G,6,FALSE)</f>
        <v>0</v>
      </c>
      <c r="E540">
        <f>VLOOKUP(A540,[1]Library_Genotypes_unfiltered_27!$A:$G,7,FALSE)</f>
        <v>0</v>
      </c>
      <c r="F540" s="1" t="str">
        <f t="shared" si="55"/>
        <v>094</v>
      </c>
      <c r="G540" s="3">
        <v>43004</v>
      </c>
      <c r="H540" s="3" t="s">
        <v>1426</v>
      </c>
      <c r="I540" s="1">
        <v>150</v>
      </c>
      <c r="J540" s="3" t="str">
        <f t="shared" si="53"/>
        <v>Sep 26</v>
      </c>
      <c r="K540" s="1">
        <f t="shared" si="56"/>
        <v>39.428927999999999</v>
      </c>
      <c r="L540" s="1" t="str">
        <f t="shared" si="57"/>
        <v>Sep 26 39.43</v>
      </c>
      <c r="M540" t="str">
        <f t="shared" si="58"/>
        <v>no</v>
      </c>
      <c r="N540" t="s">
        <v>1443</v>
      </c>
    </row>
    <row r="541" spans="1:17" hidden="1" x14ac:dyDescent="0.25">
      <c r="A541" t="s">
        <v>423</v>
      </c>
      <c r="B541" s="8">
        <f t="shared" si="54"/>
        <v>39</v>
      </c>
      <c r="C541" s="2">
        <v>12.205068085697013</v>
      </c>
      <c r="D541">
        <f>VLOOKUP(A541,[1]Library_Genotypes_unfiltered_27!$A:$G,6,FALSE)</f>
        <v>97.79</v>
      </c>
      <c r="E541">
        <f>VLOOKUP(A541,[1]Library_Genotypes_unfiltered_27!$A:$G,7,FALSE)</f>
        <v>0.32</v>
      </c>
      <c r="F541" s="1" t="str">
        <f t="shared" si="55"/>
        <v>095</v>
      </c>
      <c r="G541" s="3">
        <v>43004</v>
      </c>
      <c r="H541" s="3" t="s">
        <v>1426</v>
      </c>
      <c r="I541" s="1">
        <v>150</v>
      </c>
      <c r="J541" s="3" t="str">
        <f t="shared" si="53"/>
        <v>Sep 26</v>
      </c>
      <c r="K541" s="1">
        <f t="shared" si="56"/>
        <v>39.428927999999999</v>
      </c>
      <c r="L541" s="1" t="str">
        <f t="shared" si="57"/>
        <v>Sep 26 39.43</v>
      </c>
      <c r="M541" t="str">
        <f t="shared" si="58"/>
        <v>yes</v>
      </c>
      <c r="N541" t="s">
        <v>1443</v>
      </c>
      <c r="O541" t="str">
        <f>VLOOKUP(A541,'[2]genotype table (dups removed)'!$TS$3:$TV$419,4,FALSE)</f>
        <v>Homozygous Spring</v>
      </c>
      <c r="Q541" t="s">
        <v>6</v>
      </c>
    </row>
    <row r="542" spans="1:17" hidden="1" x14ac:dyDescent="0.25">
      <c r="A542" t="s">
        <v>1291</v>
      </c>
      <c r="B542" s="8">
        <f t="shared" si="54"/>
        <v>39</v>
      </c>
      <c r="D542">
        <f>VLOOKUP(A542,[1]Library_Genotypes_unfiltered_27!$A:$G,6,FALSE)</f>
        <v>63.47</v>
      </c>
      <c r="E542">
        <f>VLOOKUP(A542,[1]Library_Genotypes_unfiltered_27!$A:$G,7,FALSE)</f>
        <v>4.01</v>
      </c>
      <c r="F542" s="1" t="str">
        <f t="shared" si="55"/>
        <v>096</v>
      </c>
      <c r="G542" s="3">
        <v>43004</v>
      </c>
      <c r="H542" s="3" t="s">
        <v>1425</v>
      </c>
      <c r="I542" s="1">
        <v>147.4</v>
      </c>
      <c r="J542" s="3" t="str">
        <f t="shared" si="53"/>
        <v>Sep 26</v>
      </c>
      <c r="K542" s="1">
        <f t="shared" si="56"/>
        <v>35.244633600000007</v>
      </c>
      <c r="L542" s="1" t="str">
        <f t="shared" si="57"/>
        <v>Sep 26 35.24</v>
      </c>
      <c r="M542" t="str">
        <f t="shared" si="58"/>
        <v>no</v>
      </c>
      <c r="N542" t="s">
        <v>1443</v>
      </c>
    </row>
    <row r="543" spans="1:17" hidden="1" x14ac:dyDescent="0.25">
      <c r="A543" t="s">
        <v>1292</v>
      </c>
      <c r="B543" s="8">
        <f t="shared" si="54"/>
        <v>39</v>
      </c>
      <c r="D543">
        <f>VLOOKUP(A543,[1]Library_Genotypes_unfiltered_27!$A:$G,6,FALSE)</f>
        <v>13.65</v>
      </c>
      <c r="E543">
        <f>VLOOKUP(A543,[1]Library_Genotypes_unfiltered_27!$A:$G,7,FALSE)</f>
        <v>11.31</v>
      </c>
      <c r="F543" s="1" t="str">
        <f t="shared" si="55"/>
        <v>097</v>
      </c>
      <c r="G543" s="3">
        <v>43004</v>
      </c>
      <c r="H543" s="3" t="s">
        <v>1425</v>
      </c>
      <c r="I543" s="1">
        <v>147.4</v>
      </c>
      <c r="J543" s="3" t="str">
        <f t="shared" si="53"/>
        <v>Sep 26</v>
      </c>
      <c r="K543" s="1">
        <f t="shared" si="56"/>
        <v>35.244633600000007</v>
      </c>
      <c r="L543" s="1" t="str">
        <f t="shared" si="57"/>
        <v>Sep 26 35.24</v>
      </c>
      <c r="M543" t="str">
        <f t="shared" si="58"/>
        <v>no</v>
      </c>
    </row>
    <row r="544" spans="1:17" hidden="1" x14ac:dyDescent="0.25">
      <c r="A544" t="s">
        <v>424</v>
      </c>
      <c r="B544" s="8">
        <f t="shared" si="54"/>
        <v>39</v>
      </c>
      <c r="C544" s="2">
        <v>0.42824800300691274</v>
      </c>
      <c r="D544">
        <f>VLOOKUP(A544,[1]Library_Genotypes_unfiltered_27!$A:$G,6,FALSE)</f>
        <v>1.85</v>
      </c>
      <c r="E544">
        <f>VLOOKUP(A544,[1]Library_Genotypes_unfiltered_27!$A:$G,7,FALSE)</f>
        <v>7.02</v>
      </c>
      <c r="F544" s="1" t="str">
        <f t="shared" si="55"/>
        <v>098</v>
      </c>
      <c r="G544" s="3">
        <v>43004</v>
      </c>
      <c r="H544" s="3" t="s">
        <v>1425</v>
      </c>
      <c r="I544" s="1">
        <v>147.4</v>
      </c>
      <c r="J544" s="3" t="str">
        <f t="shared" si="53"/>
        <v>Sep 26</v>
      </c>
      <c r="K544" s="1">
        <f t="shared" si="56"/>
        <v>35.244633600000007</v>
      </c>
      <c r="L544" s="1" t="str">
        <f t="shared" si="57"/>
        <v>Sep 26 35.24</v>
      </c>
      <c r="M544" t="str">
        <f t="shared" si="58"/>
        <v>no</v>
      </c>
      <c r="N544" t="s">
        <v>1443</v>
      </c>
    </row>
    <row r="545" spans="1:17" hidden="1" x14ac:dyDescent="0.25">
      <c r="A545" t="s">
        <v>425</v>
      </c>
      <c r="B545" s="8">
        <f t="shared" si="54"/>
        <v>39</v>
      </c>
      <c r="C545" s="2">
        <v>13.168626092462567</v>
      </c>
      <c r="D545">
        <f>VLOOKUP(A545,[1]Library_Genotypes_unfiltered_27!$A:$G,6,FALSE)</f>
        <v>99.63</v>
      </c>
      <c r="E545">
        <f>VLOOKUP(A545,[1]Library_Genotypes_unfiltered_27!$A:$G,7,FALSE)</f>
        <v>0.22</v>
      </c>
      <c r="F545" s="1" t="str">
        <f t="shared" si="55"/>
        <v>099</v>
      </c>
      <c r="G545" s="3">
        <v>43004</v>
      </c>
      <c r="H545" s="3" t="s">
        <v>1425</v>
      </c>
      <c r="I545" s="1">
        <v>147.4</v>
      </c>
      <c r="J545" s="3" t="str">
        <f t="shared" si="53"/>
        <v>Sep 26</v>
      </c>
      <c r="K545" s="1">
        <f t="shared" si="56"/>
        <v>35.244633600000007</v>
      </c>
      <c r="L545" s="1" t="str">
        <f t="shared" si="57"/>
        <v>Sep 26 35.24</v>
      </c>
      <c r="M545" t="str">
        <f t="shared" si="58"/>
        <v>yes</v>
      </c>
      <c r="N545" t="s">
        <v>1443</v>
      </c>
      <c r="O545" t="str">
        <f>VLOOKUP(A545,'[2]genotype table (dups removed)'!$TS$3:$TV$419,4,FALSE)</f>
        <v>Homozygous Spring</v>
      </c>
      <c r="Q545" t="s">
        <v>6</v>
      </c>
    </row>
    <row r="546" spans="1:17" hidden="1" x14ac:dyDescent="0.25">
      <c r="A546" t="s">
        <v>426</v>
      </c>
      <c r="B546" s="8">
        <f t="shared" si="54"/>
        <v>39</v>
      </c>
      <c r="C546" s="2">
        <v>1.0706200075172818</v>
      </c>
      <c r="D546">
        <f>VLOOKUP(A546,[1]Library_Genotypes_unfiltered_27!$A:$G,6,FALSE)</f>
        <v>1.48</v>
      </c>
      <c r="E546">
        <f>VLOOKUP(A546,[1]Library_Genotypes_unfiltered_27!$A:$G,7,FALSE)</f>
        <v>0</v>
      </c>
      <c r="F546" s="1" t="str">
        <f t="shared" si="55"/>
        <v>100</v>
      </c>
      <c r="G546" s="3">
        <v>43004</v>
      </c>
      <c r="H546" s="3" t="s">
        <v>1425</v>
      </c>
      <c r="I546" s="1">
        <v>147.4</v>
      </c>
      <c r="J546" s="3" t="str">
        <f t="shared" si="53"/>
        <v>Sep 26</v>
      </c>
      <c r="K546" s="1">
        <f t="shared" si="56"/>
        <v>35.244633600000007</v>
      </c>
      <c r="L546" s="1" t="str">
        <f t="shared" si="57"/>
        <v>Sep 26 35.24</v>
      </c>
      <c r="M546" t="str">
        <f t="shared" si="58"/>
        <v>no</v>
      </c>
      <c r="N546" t="s">
        <v>1443</v>
      </c>
    </row>
    <row r="547" spans="1:17" hidden="1" x14ac:dyDescent="0.25">
      <c r="A547" t="s">
        <v>427</v>
      </c>
      <c r="B547" s="8">
        <f t="shared" si="54"/>
        <v>39</v>
      </c>
      <c r="C547" s="2">
        <v>0.32118600225518451</v>
      </c>
      <c r="D547">
        <f>VLOOKUP(A547,[1]Library_Genotypes_unfiltered_27!$A:$G,6,FALSE)</f>
        <v>1.1100000000000001</v>
      </c>
      <c r="E547">
        <f>VLOOKUP(A547,[1]Library_Genotypes_unfiltered_27!$A:$G,7,FALSE)</f>
        <v>0</v>
      </c>
      <c r="F547" s="1" t="str">
        <f t="shared" si="55"/>
        <v>101</v>
      </c>
      <c r="G547" s="3">
        <v>43004</v>
      </c>
      <c r="H547" s="3" t="s">
        <v>1425</v>
      </c>
      <c r="I547" s="1">
        <v>147.4</v>
      </c>
      <c r="J547" s="3" t="str">
        <f t="shared" si="53"/>
        <v>Sep 26</v>
      </c>
      <c r="K547" s="1">
        <f t="shared" si="56"/>
        <v>35.244633600000007</v>
      </c>
      <c r="L547" s="1" t="str">
        <f t="shared" si="57"/>
        <v>Sep 26 35.24</v>
      </c>
      <c r="M547" t="str">
        <f t="shared" ref="M547:M578" si="59">IF(D547&gt;90,IF(E547&lt;2.5,"yes","no"),"no")</f>
        <v>no</v>
      </c>
      <c r="N547" t="s">
        <v>1443</v>
      </c>
    </row>
    <row r="548" spans="1:17" hidden="1" x14ac:dyDescent="0.25">
      <c r="A548" t="s">
        <v>428</v>
      </c>
      <c r="B548" s="8">
        <f t="shared" si="54"/>
        <v>39</v>
      </c>
      <c r="C548" s="2">
        <v>0.42824800300691274</v>
      </c>
      <c r="D548">
        <f>VLOOKUP(A548,[1]Library_Genotypes_unfiltered_27!$A:$G,6,FALSE)</f>
        <v>0.37</v>
      </c>
      <c r="E548">
        <f>VLOOKUP(A548,[1]Library_Genotypes_unfiltered_27!$A:$G,7,FALSE)</f>
        <v>0</v>
      </c>
      <c r="F548" s="1" t="str">
        <f t="shared" si="55"/>
        <v>102</v>
      </c>
      <c r="G548" s="3">
        <v>43004</v>
      </c>
      <c r="H548" s="3" t="s">
        <v>1425</v>
      </c>
      <c r="I548" s="1">
        <v>147.4</v>
      </c>
      <c r="J548" s="3" t="str">
        <f t="shared" si="53"/>
        <v>Sep 26</v>
      </c>
      <c r="K548" s="1">
        <f t="shared" si="56"/>
        <v>35.244633600000007</v>
      </c>
      <c r="L548" s="1" t="str">
        <f t="shared" si="57"/>
        <v>Sep 26 35.24</v>
      </c>
      <c r="M548" t="str">
        <f t="shared" si="59"/>
        <v>no</v>
      </c>
      <c r="N548" t="s">
        <v>1443</v>
      </c>
    </row>
    <row r="549" spans="1:17" hidden="1" x14ac:dyDescent="0.25">
      <c r="A549" t="s">
        <v>429</v>
      </c>
      <c r="B549" s="8">
        <f t="shared" si="54"/>
        <v>39</v>
      </c>
      <c r="C549" s="2">
        <v>1.8200540127793792</v>
      </c>
      <c r="D549">
        <f>VLOOKUP(A549,[1]Library_Genotypes_unfiltered_27!$A:$G,6,FALSE)</f>
        <v>90.04</v>
      </c>
      <c r="E549">
        <f>VLOOKUP(A549,[1]Library_Genotypes_unfiltered_27!$A:$G,7,FALSE)</f>
        <v>0.8</v>
      </c>
      <c r="F549" s="1" t="str">
        <f t="shared" si="55"/>
        <v>103</v>
      </c>
      <c r="G549" s="3">
        <v>43004</v>
      </c>
      <c r="H549" s="3" t="s">
        <v>1425</v>
      </c>
      <c r="I549" s="1">
        <v>147.4</v>
      </c>
      <c r="J549" s="3" t="str">
        <f t="shared" si="53"/>
        <v>Sep 26</v>
      </c>
      <c r="K549" s="1">
        <f t="shared" si="56"/>
        <v>35.244633600000007</v>
      </c>
      <c r="L549" s="1" t="str">
        <f t="shared" si="57"/>
        <v>Sep 26 35.24</v>
      </c>
      <c r="M549" t="str">
        <f t="shared" si="59"/>
        <v>yes</v>
      </c>
      <c r="N549" t="s">
        <v>1443</v>
      </c>
      <c r="Q549" t="s">
        <v>5</v>
      </c>
    </row>
    <row r="550" spans="1:17" hidden="1" x14ac:dyDescent="0.25">
      <c r="A550" t="s">
        <v>430</v>
      </c>
      <c r="B550" s="8">
        <f t="shared" si="54"/>
        <v>39</v>
      </c>
      <c r="C550" s="2">
        <v>11.348572079683185</v>
      </c>
      <c r="D550">
        <f>VLOOKUP(A550,[1]Library_Genotypes_unfiltered_27!$A:$G,6,FALSE)</f>
        <v>93.36</v>
      </c>
      <c r="E550">
        <f>VLOOKUP(A550,[1]Library_Genotypes_unfiltered_27!$A:$G,7,FALSE)</f>
        <v>1.1599999999999999</v>
      </c>
      <c r="F550" s="1" t="str">
        <f t="shared" si="55"/>
        <v>104</v>
      </c>
      <c r="G550" s="3">
        <v>43004</v>
      </c>
      <c r="H550" s="3" t="s">
        <v>1425</v>
      </c>
      <c r="I550" s="1">
        <v>147.4</v>
      </c>
      <c r="J550" s="3" t="str">
        <f t="shared" si="53"/>
        <v>Sep 26</v>
      </c>
      <c r="K550" s="1">
        <f t="shared" si="56"/>
        <v>35.244633600000007</v>
      </c>
      <c r="L550" s="1" t="str">
        <f t="shared" si="57"/>
        <v>Sep 26 35.24</v>
      </c>
      <c r="M550" t="str">
        <f t="shared" si="59"/>
        <v>yes</v>
      </c>
      <c r="N550" t="s">
        <v>1443</v>
      </c>
      <c r="O550" t="str">
        <f>VLOOKUP(A550,'[2]genotype table (dups removed)'!$TS$3:$TV$419,4,FALSE)</f>
        <v>Homozygous Spring</v>
      </c>
      <c r="Q550" t="s">
        <v>6</v>
      </c>
    </row>
    <row r="551" spans="1:17" hidden="1" x14ac:dyDescent="0.25">
      <c r="A551" t="s">
        <v>431</v>
      </c>
      <c r="B551" s="8">
        <f t="shared" si="54"/>
        <v>39</v>
      </c>
      <c r="C551" s="2">
        <v>6.4237200451036909</v>
      </c>
      <c r="D551">
        <f>VLOOKUP(A551,[1]Library_Genotypes_unfiltered_27!$A:$G,6,FALSE)</f>
        <v>5.17</v>
      </c>
      <c r="E551">
        <f>VLOOKUP(A551,[1]Library_Genotypes_unfiltered_27!$A:$G,7,FALSE)</f>
        <v>4.38</v>
      </c>
      <c r="F551" s="1" t="str">
        <f t="shared" si="55"/>
        <v>105</v>
      </c>
      <c r="G551" s="3">
        <v>43004</v>
      </c>
      <c r="H551" s="3" t="s">
        <v>1425</v>
      </c>
      <c r="I551" s="1">
        <v>147.4</v>
      </c>
      <c r="J551" s="3" t="str">
        <f t="shared" si="53"/>
        <v>Sep 26</v>
      </c>
      <c r="K551" s="1">
        <f t="shared" si="56"/>
        <v>35.244633600000007</v>
      </c>
      <c r="L551" s="1" t="str">
        <f t="shared" si="57"/>
        <v>Sep 26 35.24</v>
      </c>
      <c r="M551" t="str">
        <f t="shared" si="59"/>
        <v>no</v>
      </c>
      <c r="N551" t="s">
        <v>1443</v>
      </c>
    </row>
    <row r="552" spans="1:17" hidden="1" x14ac:dyDescent="0.25">
      <c r="A552" t="s">
        <v>432</v>
      </c>
      <c r="B552" s="8">
        <f t="shared" si="54"/>
        <v>39</v>
      </c>
      <c r="C552" s="2">
        <v>1.927116013531107</v>
      </c>
      <c r="D552">
        <f>VLOOKUP(A552,[1]Library_Genotypes_unfiltered_27!$A:$G,6,FALSE)</f>
        <v>81.55</v>
      </c>
      <c r="E552">
        <f>VLOOKUP(A552,[1]Library_Genotypes_unfiltered_27!$A:$G,7,FALSE)</f>
        <v>1.04</v>
      </c>
      <c r="F552" s="1" t="str">
        <f t="shared" si="55"/>
        <v>106</v>
      </c>
      <c r="G552" s="3">
        <v>43004</v>
      </c>
      <c r="H552" s="3" t="s">
        <v>1425</v>
      </c>
      <c r="I552" s="1">
        <v>147.4</v>
      </c>
      <c r="J552" s="3" t="str">
        <f t="shared" si="53"/>
        <v>Sep 26</v>
      </c>
      <c r="K552" s="1">
        <f t="shared" si="56"/>
        <v>35.244633600000007</v>
      </c>
      <c r="L552" s="1" t="str">
        <f t="shared" si="57"/>
        <v>Sep 26 35.24</v>
      </c>
      <c r="M552" t="str">
        <f t="shared" si="59"/>
        <v>no</v>
      </c>
      <c r="N552" t="s">
        <v>1443</v>
      </c>
      <c r="Q552" t="s">
        <v>6</v>
      </c>
    </row>
    <row r="553" spans="1:17" hidden="1" x14ac:dyDescent="0.25">
      <c r="A553" t="s">
        <v>433</v>
      </c>
      <c r="B553" s="8">
        <f t="shared" si="54"/>
        <v>39</v>
      </c>
      <c r="C553" s="2">
        <v>1.8200540127793792</v>
      </c>
      <c r="D553">
        <f>VLOOKUP(A553,[1]Library_Genotypes_unfiltered_27!$A:$G,6,FALSE)</f>
        <v>0.37</v>
      </c>
      <c r="E553">
        <f>VLOOKUP(A553,[1]Library_Genotypes_unfiltered_27!$A:$G,7,FALSE)</f>
        <v>0</v>
      </c>
      <c r="F553" s="1" t="str">
        <f t="shared" si="55"/>
        <v>107</v>
      </c>
      <c r="G553" s="3">
        <v>43004</v>
      </c>
      <c r="H553" s="3" t="s">
        <v>1425</v>
      </c>
      <c r="I553" s="1">
        <v>147.4</v>
      </c>
      <c r="J553" s="3" t="str">
        <f t="shared" si="53"/>
        <v>Sep 26</v>
      </c>
      <c r="K553" s="1">
        <f t="shared" si="56"/>
        <v>35.244633600000007</v>
      </c>
      <c r="L553" s="1" t="str">
        <f t="shared" si="57"/>
        <v>Sep 26 35.24</v>
      </c>
      <c r="M553" t="str">
        <f t="shared" si="59"/>
        <v>no</v>
      </c>
      <c r="N553" t="s">
        <v>1444</v>
      </c>
    </row>
    <row r="554" spans="1:17" hidden="1" x14ac:dyDescent="0.25">
      <c r="A554" t="s">
        <v>434</v>
      </c>
      <c r="B554" s="8">
        <f t="shared" si="54"/>
        <v>39</v>
      </c>
      <c r="C554" s="2">
        <v>3.4259840240553019</v>
      </c>
      <c r="D554">
        <f>VLOOKUP(A554,[1]Library_Genotypes_unfiltered_27!$A:$G,6,FALSE)</f>
        <v>5.9</v>
      </c>
      <c r="E554">
        <f>VLOOKUP(A554,[1]Library_Genotypes_unfiltered_27!$A:$G,7,FALSE)</f>
        <v>2.15</v>
      </c>
      <c r="F554" s="1" t="str">
        <f t="shared" si="55"/>
        <v>108</v>
      </c>
      <c r="G554" s="3">
        <v>43004</v>
      </c>
      <c r="H554" s="3" t="s">
        <v>1425</v>
      </c>
      <c r="I554" s="1">
        <v>147.4</v>
      </c>
      <c r="J554" s="3" t="str">
        <f t="shared" si="53"/>
        <v>Sep 26</v>
      </c>
      <c r="K554" s="1">
        <f t="shared" si="56"/>
        <v>35.244633600000007</v>
      </c>
      <c r="L554" s="1" t="str">
        <f t="shared" si="57"/>
        <v>Sep 26 35.24</v>
      </c>
      <c r="M554" t="str">
        <f t="shared" si="59"/>
        <v>no</v>
      </c>
      <c r="N554" t="s">
        <v>1444</v>
      </c>
    </row>
    <row r="555" spans="1:17" hidden="1" x14ac:dyDescent="0.25">
      <c r="A555" t="s">
        <v>435</v>
      </c>
      <c r="B555" s="8">
        <f t="shared" si="54"/>
        <v>39</v>
      </c>
      <c r="C555" s="2">
        <v>5.6742860398415926</v>
      </c>
      <c r="D555">
        <f>VLOOKUP(A555,[1]Library_Genotypes_unfiltered_27!$A:$G,6,FALSE)</f>
        <v>1.1100000000000001</v>
      </c>
      <c r="E555">
        <f>VLOOKUP(A555,[1]Library_Genotypes_unfiltered_27!$A:$G,7,FALSE)</f>
        <v>4</v>
      </c>
      <c r="F555" s="1" t="str">
        <f t="shared" si="55"/>
        <v>109</v>
      </c>
      <c r="G555" s="3">
        <v>43004</v>
      </c>
      <c r="H555" s="3" t="s">
        <v>1425</v>
      </c>
      <c r="I555" s="1">
        <v>147.4</v>
      </c>
      <c r="J555" s="3" t="str">
        <f t="shared" si="53"/>
        <v>Sep 26</v>
      </c>
      <c r="K555" s="1">
        <f t="shared" si="56"/>
        <v>35.244633600000007</v>
      </c>
      <c r="L555" s="1" t="str">
        <f t="shared" si="57"/>
        <v>Sep 26 35.24</v>
      </c>
      <c r="M555" t="str">
        <f t="shared" si="59"/>
        <v>no</v>
      </c>
      <c r="N555" t="s">
        <v>1443</v>
      </c>
    </row>
    <row r="556" spans="1:17" hidden="1" x14ac:dyDescent="0.25">
      <c r="A556" t="s">
        <v>436</v>
      </c>
      <c r="B556" s="8">
        <f t="shared" si="54"/>
        <v>39</v>
      </c>
      <c r="C556" s="2">
        <v>2.3147464703068814</v>
      </c>
      <c r="D556">
        <f>VLOOKUP(A556,[1]Library_Genotypes_unfiltered_27!$A:$G,6,FALSE)</f>
        <v>99.63</v>
      </c>
      <c r="E556">
        <f>VLOOKUP(A556,[1]Library_Genotypes_unfiltered_27!$A:$G,7,FALSE)</f>
        <v>0.37</v>
      </c>
      <c r="F556" s="1" t="str">
        <f t="shared" si="55"/>
        <v>110</v>
      </c>
      <c r="G556" s="3">
        <v>43004</v>
      </c>
      <c r="H556" s="3" t="s">
        <v>1425</v>
      </c>
      <c r="I556" s="1">
        <v>147.4</v>
      </c>
      <c r="J556" s="3" t="str">
        <f t="shared" si="53"/>
        <v>Sep 26</v>
      </c>
      <c r="K556" s="1">
        <f t="shared" si="56"/>
        <v>35.244633600000007</v>
      </c>
      <c r="L556" s="1" t="str">
        <f t="shared" si="57"/>
        <v>Sep 26 35.24</v>
      </c>
      <c r="M556" t="str">
        <f t="shared" si="59"/>
        <v>yes</v>
      </c>
      <c r="N556" t="s">
        <v>1443</v>
      </c>
      <c r="O556" t="str">
        <f>VLOOKUP(A556,'[2]genotype table (dups removed)'!$TS$3:$TV$419,4,FALSE)</f>
        <v>Homozygous Spring</v>
      </c>
      <c r="Q556" t="s">
        <v>5</v>
      </c>
    </row>
    <row r="557" spans="1:17" hidden="1" x14ac:dyDescent="0.25">
      <c r="A557" t="s">
        <v>1293</v>
      </c>
      <c r="B557" s="8">
        <f t="shared" si="54"/>
        <v>39</v>
      </c>
      <c r="D557">
        <f>VLOOKUP(A557,[1]Library_Genotypes_unfiltered_27!$A:$G,6,FALSE)</f>
        <v>28.04</v>
      </c>
      <c r="E557">
        <f>VLOOKUP(A557,[1]Library_Genotypes_unfiltered_27!$A:$G,7,FALSE)</f>
        <v>9.74</v>
      </c>
      <c r="F557" s="1" t="str">
        <f t="shared" si="55"/>
        <v>111</v>
      </c>
      <c r="G557" s="3">
        <v>43005</v>
      </c>
      <c r="H557" s="3" t="s">
        <v>1427</v>
      </c>
      <c r="I557" s="1">
        <v>144.19999999999999</v>
      </c>
      <c r="J557" s="3" t="str">
        <f t="shared" si="53"/>
        <v>Sep 27</v>
      </c>
      <c r="K557" s="1">
        <f t="shared" si="56"/>
        <v>30.094732799999981</v>
      </c>
      <c r="L557" s="1" t="str">
        <f t="shared" si="57"/>
        <v>Sep 27 30.09</v>
      </c>
      <c r="M557" t="str">
        <f t="shared" si="59"/>
        <v>no</v>
      </c>
      <c r="N557" t="s">
        <v>1444</v>
      </c>
    </row>
    <row r="558" spans="1:17" hidden="1" x14ac:dyDescent="0.25">
      <c r="A558" t="s">
        <v>1294</v>
      </c>
      <c r="B558" s="8">
        <f t="shared" si="54"/>
        <v>39</v>
      </c>
      <c r="D558">
        <f>VLOOKUP(A558,[1]Library_Genotypes_unfiltered_27!$A:$G,6,FALSE)</f>
        <v>97.79</v>
      </c>
      <c r="E558">
        <f>VLOOKUP(A558,[1]Library_Genotypes_unfiltered_27!$A:$G,7,FALSE)</f>
        <v>1.55</v>
      </c>
      <c r="F558" s="1" t="str">
        <f t="shared" si="55"/>
        <v>112</v>
      </c>
      <c r="G558" s="3">
        <v>43005</v>
      </c>
      <c r="H558" s="3" t="s">
        <v>1427</v>
      </c>
      <c r="I558" s="1">
        <v>144.19999999999999</v>
      </c>
      <c r="J558" s="3" t="str">
        <f t="shared" si="53"/>
        <v>Sep 27</v>
      </c>
      <c r="K558" s="1">
        <f t="shared" si="56"/>
        <v>30.094732799999981</v>
      </c>
      <c r="L558" s="1" t="str">
        <f t="shared" si="57"/>
        <v>Sep 27 30.09</v>
      </c>
      <c r="M558" t="str">
        <f t="shared" si="59"/>
        <v>yes</v>
      </c>
      <c r="N558" t="s">
        <v>1443</v>
      </c>
      <c r="O558" t="str">
        <f>VLOOKUP(A558,'[2]genotype table (dups removed)'!$TS$3:$TV$419,4,FALSE)</f>
        <v>Homozygous Spring</v>
      </c>
      <c r="Q558" t="s">
        <v>6</v>
      </c>
    </row>
    <row r="559" spans="1:17" hidden="1" x14ac:dyDescent="0.25">
      <c r="A559" t="s">
        <v>437</v>
      </c>
      <c r="B559" s="8">
        <f t="shared" si="54"/>
        <v>39</v>
      </c>
      <c r="C559" s="2">
        <v>1.927116013531107</v>
      </c>
      <c r="D559">
        <f>VLOOKUP(A559,[1]Library_Genotypes_unfiltered_27!$A:$G,6,FALSE)</f>
        <v>0.37</v>
      </c>
      <c r="E559">
        <f>VLOOKUP(A559,[1]Library_Genotypes_unfiltered_27!$A:$G,7,FALSE)</f>
        <v>0</v>
      </c>
      <c r="F559" s="1" t="str">
        <f t="shared" si="55"/>
        <v>113</v>
      </c>
      <c r="G559" s="3">
        <v>43005</v>
      </c>
      <c r="H559" s="3" t="s">
        <v>1427</v>
      </c>
      <c r="I559" s="1">
        <v>144.19999999999999</v>
      </c>
      <c r="J559" s="3" t="str">
        <f t="shared" si="53"/>
        <v>Sep 27</v>
      </c>
      <c r="K559" s="1">
        <f t="shared" si="56"/>
        <v>30.094732799999981</v>
      </c>
      <c r="L559" s="1" t="str">
        <f t="shared" si="57"/>
        <v>Sep 27 30.09</v>
      </c>
      <c r="M559" t="str">
        <f t="shared" si="59"/>
        <v>no</v>
      </c>
      <c r="N559" t="s">
        <v>1443</v>
      </c>
    </row>
    <row r="560" spans="1:17" hidden="1" x14ac:dyDescent="0.25">
      <c r="A560" t="s">
        <v>438</v>
      </c>
      <c r="B560" s="8">
        <f t="shared" si="54"/>
        <v>39</v>
      </c>
      <c r="C560" s="2">
        <v>3.3189220233035734</v>
      </c>
      <c r="D560">
        <f>VLOOKUP(A560,[1]Library_Genotypes_unfiltered_27!$A:$G,6,FALSE)</f>
        <v>99.63</v>
      </c>
      <c r="E560">
        <f>VLOOKUP(A560,[1]Library_Genotypes_unfiltered_27!$A:$G,7,FALSE)</f>
        <v>0.27</v>
      </c>
      <c r="F560" s="1" t="str">
        <f t="shared" si="55"/>
        <v>114</v>
      </c>
      <c r="G560" s="3">
        <v>43005</v>
      </c>
      <c r="H560" s="3" t="s">
        <v>1427</v>
      </c>
      <c r="I560" s="1">
        <v>144.19999999999999</v>
      </c>
      <c r="J560" s="3" t="str">
        <f t="shared" si="53"/>
        <v>Sep 27</v>
      </c>
      <c r="K560" s="1">
        <f t="shared" si="56"/>
        <v>30.094732799999981</v>
      </c>
      <c r="L560" s="1" t="str">
        <f t="shared" si="57"/>
        <v>Sep 27 30.09</v>
      </c>
      <c r="M560" t="str">
        <f t="shared" si="59"/>
        <v>yes</v>
      </c>
      <c r="N560" t="s">
        <v>1443</v>
      </c>
      <c r="O560" t="str">
        <f>VLOOKUP(A560,'[2]genotype table (dups removed)'!$TS$3:$TV$419,4,FALSE)</f>
        <v>Homozygous Spring</v>
      </c>
      <c r="Q560" t="s">
        <v>6</v>
      </c>
    </row>
    <row r="561" spans="1:17" hidden="1" x14ac:dyDescent="0.25">
      <c r="A561" t="s">
        <v>439</v>
      </c>
      <c r="B561" s="8">
        <f t="shared" si="54"/>
        <v>39</v>
      </c>
      <c r="C561" s="2">
        <v>4.6036660323243117</v>
      </c>
      <c r="D561">
        <f>VLOOKUP(A561,[1]Library_Genotypes_unfiltered_27!$A:$G,6,FALSE)</f>
        <v>1.1100000000000001</v>
      </c>
      <c r="E561">
        <f>VLOOKUP(A561,[1]Library_Genotypes_unfiltered_27!$A:$G,7,FALSE)</f>
        <v>0</v>
      </c>
      <c r="F561" s="1" t="str">
        <f t="shared" si="55"/>
        <v>115</v>
      </c>
      <c r="G561" s="3">
        <v>43005</v>
      </c>
      <c r="H561" s="3" t="s">
        <v>1427</v>
      </c>
      <c r="I561" s="1">
        <v>144.19999999999999</v>
      </c>
      <c r="J561" s="3" t="str">
        <f t="shared" si="53"/>
        <v>Sep 27</v>
      </c>
      <c r="K561" s="1">
        <f t="shared" si="56"/>
        <v>30.094732799999981</v>
      </c>
      <c r="L561" s="1" t="str">
        <f t="shared" si="57"/>
        <v>Sep 27 30.09</v>
      </c>
      <c r="M561" t="str">
        <f t="shared" si="59"/>
        <v>no</v>
      </c>
      <c r="N561" t="s">
        <v>1444</v>
      </c>
    </row>
    <row r="562" spans="1:17" hidden="1" x14ac:dyDescent="0.25">
      <c r="A562" t="s">
        <v>440</v>
      </c>
      <c r="B562" s="8">
        <f t="shared" si="54"/>
        <v>39</v>
      </c>
      <c r="C562" s="2">
        <v>1.4988680105241945</v>
      </c>
      <c r="D562">
        <f>VLOOKUP(A562,[1]Library_Genotypes_unfiltered_27!$A:$G,6,FALSE)</f>
        <v>0</v>
      </c>
      <c r="E562">
        <f>VLOOKUP(A562,[1]Library_Genotypes_unfiltered_27!$A:$G,7,FALSE)</f>
        <v>0</v>
      </c>
      <c r="F562" s="1" t="str">
        <f t="shared" si="55"/>
        <v>116</v>
      </c>
      <c r="G562" s="3">
        <v>43005</v>
      </c>
      <c r="H562" s="3" t="s">
        <v>1427</v>
      </c>
      <c r="I562" s="1">
        <v>144.19999999999999</v>
      </c>
      <c r="J562" s="3" t="str">
        <f t="shared" si="53"/>
        <v>Sep 27</v>
      </c>
      <c r="K562" s="1">
        <f t="shared" si="56"/>
        <v>30.094732799999981</v>
      </c>
      <c r="L562" s="1" t="str">
        <f t="shared" si="57"/>
        <v>Sep 27 30.09</v>
      </c>
      <c r="M562" t="str">
        <f t="shared" si="59"/>
        <v>no</v>
      </c>
      <c r="N562" t="s">
        <v>1444</v>
      </c>
    </row>
    <row r="563" spans="1:17" hidden="1" x14ac:dyDescent="0.25">
      <c r="A563" t="s">
        <v>441</v>
      </c>
      <c r="B563" s="8">
        <f t="shared" si="54"/>
        <v>39</v>
      </c>
      <c r="C563" s="2">
        <v>7.1731540503657882</v>
      </c>
      <c r="D563">
        <f>VLOOKUP(A563,[1]Library_Genotypes_unfiltered_27!$A:$G,6,FALSE)</f>
        <v>0.37</v>
      </c>
      <c r="E563">
        <f>VLOOKUP(A563,[1]Library_Genotypes_unfiltered_27!$A:$G,7,FALSE)</f>
        <v>0</v>
      </c>
      <c r="F563" s="1" t="str">
        <f t="shared" si="55"/>
        <v>117</v>
      </c>
      <c r="G563" s="3">
        <v>43005</v>
      </c>
      <c r="H563" s="3" t="s">
        <v>1427</v>
      </c>
      <c r="I563" s="1">
        <v>144.19999999999999</v>
      </c>
      <c r="J563" s="3" t="str">
        <f t="shared" si="53"/>
        <v>Sep 27</v>
      </c>
      <c r="K563" s="1">
        <f t="shared" si="56"/>
        <v>30.094732799999981</v>
      </c>
      <c r="L563" s="1" t="str">
        <f t="shared" si="57"/>
        <v>Sep 27 30.09</v>
      </c>
      <c r="M563" t="str">
        <f t="shared" si="59"/>
        <v>no</v>
      </c>
      <c r="N563" t="s">
        <v>1444</v>
      </c>
    </row>
    <row r="564" spans="1:17" hidden="1" x14ac:dyDescent="0.25">
      <c r="A564" t="s">
        <v>442</v>
      </c>
      <c r="B564" s="8">
        <f t="shared" si="54"/>
        <v>39</v>
      </c>
      <c r="C564" s="2">
        <v>7.3872780518692442</v>
      </c>
      <c r="D564">
        <f>VLOOKUP(A564,[1]Library_Genotypes_unfiltered_27!$A:$G,6,FALSE)</f>
        <v>1.85</v>
      </c>
      <c r="E564">
        <f>VLOOKUP(A564,[1]Library_Genotypes_unfiltered_27!$A:$G,7,FALSE)</f>
        <v>0</v>
      </c>
      <c r="F564" s="1" t="str">
        <f t="shared" si="55"/>
        <v>118</v>
      </c>
      <c r="G564" s="3">
        <v>43005</v>
      </c>
      <c r="H564" s="3" t="s">
        <v>1427</v>
      </c>
      <c r="I564" s="1">
        <v>144.19999999999999</v>
      </c>
      <c r="J564" s="3" t="str">
        <f t="shared" si="53"/>
        <v>Sep 27</v>
      </c>
      <c r="K564" s="1">
        <f t="shared" si="56"/>
        <v>30.094732799999981</v>
      </c>
      <c r="L564" s="1" t="str">
        <f t="shared" si="57"/>
        <v>Sep 27 30.09</v>
      </c>
      <c r="M564" t="str">
        <f t="shared" si="59"/>
        <v>no</v>
      </c>
      <c r="N564" t="s">
        <v>1443</v>
      </c>
    </row>
    <row r="565" spans="1:17" hidden="1" x14ac:dyDescent="0.25">
      <c r="A565" t="s">
        <v>443</v>
      </c>
      <c r="B565" s="8">
        <f t="shared" si="54"/>
        <v>39</v>
      </c>
      <c r="C565" s="2">
        <v>2.890674020296661</v>
      </c>
      <c r="D565">
        <f>VLOOKUP(A565,[1]Library_Genotypes_unfiltered_27!$A:$G,6,FALSE)</f>
        <v>93.73</v>
      </c>
      <c r="E565">
        <f>VLOOKUP(A565,[1]Library_Genotypes_unfiltered_27!$A:$G,7,FALSE)</f>
        <v>0.84</v>
      </c>
      <c r="F565" s="1" t="str">
        <f t="shared" si="55"/>
        <v>119</v>
      </c>
      <c r="G565" s="3">
        <v>43005</v>
      </c>
      <c r="H565" s="3" t="s">
        <v>1427</v>
      </c>
      <c r="I565" s="1">
        <v>144.19999999999999</v>
      </c>
      <c r="J565" s="3" t="str">
        <f t="shared" si="53"/>
        <v>Sep 27</v>
      </c>
      <c r="K565" s="1">
        <f t="shared" si="56"/>
        <v>30.094732799999981</v>
      </c>
      <c r="L565" s="1" t="str">
        <f t="shared" si="57"/>
        <v>Sep 27 30.09</v>
      </c>
      <c r="M565" t="str">
        <f t="shared" si="59"/>
        <v>yes</v>
      </c>
      <c r="N565" t="s">
        <v>1444</v>
      </c>
      <c r="O565" t="str">
        <f>VLOOKUP(A565,'[2]genotype table (dups removed)'!$TS$3:$TV$419,4,FALSE)</f>
        <v>Heterozygous</v>
      </c>
      <c r="Q565" t="s">
        <v>5</v>
      </c>
    </row>
    <row r="566" spans="1:17" hidden="1" x14ac:dyDescent="0.25">
      <c r="A566" t="s">
        <v>444</v>
      </c>
      <c r="B566" s="8">
        <f t="shared" si="54"/>
        <v>39</v>
      </c>
      <c r="C566" s="2">
        <v>3.8542320270622139</v>
      </c>
      <c r="D566">
        <f>VLOOKUP(A566,[1]Library_Genotypes_unfiltered_27!$A:$G,6,FALSE)</f>
        <v>6.64</v>
      </c>
      <c r="E566">
        <f>VLOOKUP(A566,[1]Library_Genotypes_unfiltered_27!$A:$G,7,FALSE)</f>
        <v>5.88</v>
      </c>
      <c r="F566" s="1" t="str">
        <f t="shared" si="55"/>
        <v>120</v>
      </c>
      <c r="G566" s="3">
        <v>43005</v>
      </c>
      <c r="H566" s="3" t="s">
        <v>1427</v>
      </c>
      <c r="I566" s="1">
        <v>144.19999999999999</v>
      </c>
      <c r="J566" s="3" t="str">
        <f t="shared" si="53"/>
        <v>Sep 27</v>
      </c>
      <c r="K566" s="1">
        <f t="shared" si="56"/>
        <v>30.094732799999981</v>
      </c>
      <c r="L566" s="1" t="str">
        <f t="shared" si="57"/>
        <v>Sep 27 30.09</v>
      </c>
      <c r="M566" t="str">
        <f t="shared" si="59"/>
        <v>no</v>
      </c>
    </row>
    <row r="567" spans="1:17" hidden="1" x14ac:dyDescent="0.25">
      <c r="A567" t="s">
        <v>445</v>
      </c>
      <c r="B567" s="8">
        <f t="shared" si="54"/>
        <v>39</v>
      </c>
      <c r="C567" s="2">
        <v>6.1025340428485064</v>
      </c>
      <c r="D567">
        <f>VLOOKUP(A567,[1]Library_Genotypes_unfiltered_27!$A:$G,6,FALSE)</f>
        <v>98.52</v>
      </c>
      <c r="E567">
        <f>VLOOKUP(A567,[1]Library_Genotypes_unfiltered_27!$A:$G,7,FALSE)</f>
        <v>0.55000000000000004</v>
      </c>
      <c r="F567" s="1" t="str">
        <f t="shared" si="55"/>
        <v>121</v>
      </c>
      <c r="G567" s="3">
        <v>43005</v>
      </c>
      <c r="H567" s="3" t="s">
        <v>1427</v>
      </c>
      <c r="I567" s="1">
        <v>144.19999999999999</v>
      </c>
      <c r="J567" s="3" t="str">
        <f t="shared" si="53"/>
        <v>Sep 27</v>
      </c>
      <c r="K567" s="1">
        <f t="shared" si="56"/>
        <v>30.094732799999981</v>
      </c>
      <c r="L567" s="1" t="str">
        <f t="shared" si="57"/>
        <v>Sep 27 30.09</v>
      </c>
      <c r="M567" t="str">
        <f t="shared" si="59"/>
        <v>yes</v>
      </c>
      <c r="N567" t="s">
        <v>1443</v>
      </c>
      <c r="O567" t="str">
        <f>VLOOKUP(A567,'[2]genotype table (dups removed)'!$TS$3:$TV$419,4,FALSE)</f>
        <v>Homozygous Spring</v>
      </c>
      <c r="Q567" t="s">
        <v>5</v>
      </c>
    </row>
    <row r="568" spans="1:17" hidden="1" x14ac:dyDescent="0.25">
      <c r="A568" t="s">
        <v>446</v>
      </c>
      <c r="B568" s="8">
        <f t="shared" si="54"/>
        <v>39</v>
      </c>
      <c r="C568" s="2">
        <v>17.129920120276509</v>
      </c>
      <c r="D568">
        <f>VLOOKUP(A568,[1]Library_Genotypes_unfiltered_27!$A:$G,6,FALSE)</f>
        <v>98.89</v>
      </c>
      <c r="E568">
        <f>VLOOKUP(A568,[1]Library_Genotypes_unfiltered_27!$A:$G,7,FALSE)</f>
        <v>0.64</v>
      </c>
      <c r="F568" s="1" t="str">
        <f t="shared" si="55"/>
        <v>122</v>
      </c>
      <c r="G568" s="3">
        <v>43005</v>
      </c>
      <c r="H568" s="3" t="s">
        <v>1427</v>
      </c>
      <c r="I568" s="1">
        <v>144.19999999999999</v>
      </c>
      <c r="J568" s="3" t="str">
        <f t="shared" si="53"/>
        <v>Sep 27</v>
      </c>
      <c r="K568" s="1">
        <f t="shared" si="56"/>
        <v>30.094732799999981</v>
      </c>
      <c r="L568" s="1" t="str">
        <f t="shared" si="57"/>
        <v>Sep 27 30.09</v>
      </c>
      <c r="M568" t="str">
        <f t="shared" si="59"/>
        <v>yes</v>
      </c>
      <c r="N568" t="s">
        <v>1444</v>
      </c>
      <c r="O568" t="str">
        <f>VLOOKUP(A568,'[2]genotype table (dups removed)'!$TS$3:$TV$419,4,FALSE)</f>
        <v>Heterozygous</v>
      </c>
      <c r="Q568" t="s">
        <v>5</v>
      </c>
    </row>
    <row r="569" spans="1:17" hidden="1" x14ac:dyDescent="0.25">
      <c r="A569" t="s">
        <v>447</v>
      </c>
      <c r="B569" s="8">
        <f t="shared" si="54"/>
        <v>39</v>
      </c>
      <c r="C569" s="2">
        <v>1.7129920120276509</v>
      </c>
      <c r="D569">
        <f>VLOOKUP(A569,[1]Library_Genotypes_unfiltered_27!$A:$G,6,FALSE)</f>
        <v>0.37</v>
      </c>
      <c r="E569">
        <f>VLOOKUP(A569,[1]Library_Genotypes_unfiltered_27!$A:$G,7,FALSE)</f>
        <v>15.79</v>
      </c>
      <c r="F569" s="1" t="str">
        <f t="shared" si="55"/>
        <v>123</v>
      </c>
      <c r="G569" s="3">
        <v>43005</v>
      </c>
      <c r="H569" s="3" t="s">
        <v>1427</v>
      </c>
      <c r="I569" s="1">
        <v>144.19999999999999</v>
      </c>
      <c r="J569" s="3" t="str">
        <f t="shared" si="53"/>
        <v>Sep 27</v>
      </c>
      <c r="K569" s="1">
        <f t="shared" si="56"/>
        <v>30.094732799999981</v>
      </c>
      <c r="L569" s="1" t="str">
        <f t="shared" si="57"/>
        <v>Sep 27 30.09</v>
      </c>
      <c r="M569" t="str">
        <f t="shared" si="59"/>
        <v>no</v>
      </c>
      <c r="N569" t="s">
        <v>1444</v>
      </c>
    </row>
    <row r="570" spans="1:17" hidden="1" x14ac:dyDescent="0.25">
      <c r="A570" t="s">
        <v>448</v>
      </c>
      <c r="B570" s="8">
        <f t="shared" si="54"/>
        <v>39</v>
      </c>
      <c r="C570" s="2">
        <v>0.85649600601382547</v>
      </c>
      <c r="D570">
        <f>VLOOKUP(A570,[1]Library_Genotypes_unfiltered_27!$A:$G,6,FALSE)</f>
        <v>0.37</v>
      </c>
      <c r="E570">
        <f>VLOOKUP(A570,[1]Library_Genotypes_unfiltered_27!$A:$G,7,FALSE)</f>
        <v>0</v>
      </c>
      <c r="F570" s="1" t="str">
        <f t="shared" si="55"/>
        <v>124</v>
      </c>
      <c r="G570" s="3">
        <v>43005</v>
      </c>
      <c r="H570" s="3" t="s">
        <v>1427</v>
      </c>
      <c r="I570" s="1">
        <v>144.19999999999999</v>
      </c>
      <c r="J570" s="3" t="str">
        <f t="shared" si="53"/>
        <v>Sep 27</v>
      </c>
      <c r="K570" s="1">
        <f t="shared" si="56"/>
        <v>30.094732799999981</v>
      </c>
      <c r="L570" s="1" t="str">
        <f t="shared" si="57"/>
        <v>Sep 27 30.09</v>
      </c>
      <c r="M570" t="str">
        <f t="shared" si="59"/>
        <v>no</v>
      </c>
      <c r="N570" t="s">
        <v>1443</v>
      </c>
    </row>
    <row r="571" spans="1:17" hidden="1" x14ac:dyDescent="0.25">
      <c r="A571" t="s">
        <v>449</v>
      </c>
      <c r="B571" s="8">
        <f t="shared" si="54"/>
        <v>39</v>
      </c>
      <c r="C571" s="2">
        <v>0.10706200075172818</v>
      </c>
      <c r="D571">
        <f>VLOOKUP(A571,[1]Library_Genotypes_unfiltered_27!$A:$G,6,FALSE)</f>
        <v>0</v>
      </c>
      <c r="E571">
        <f>VLOOKUP(A571,[1]Library_Genotypes_unfiltered_27!$A:$G,7,FALSE)</f>
        <v>0</v>
      </c>
      <c r="F571" s="1" t="str">
        <f t="shared" si="55"/>
        <v>125</v>
      </c>
      <c r="G571" s="3">
        <v>43005</v>
      </c>
      <c r="H571" s="3" t="s">
        <v>1427</v>
      </c>
      <c r="I571" s="1">
        <v>144.19999999999999</v>
      </c>
      <c r="J571" s="3" t="str">
        <f t="shared" si="53"/>
        <v>Sep 27</v>
      </c>
      <c r="K571" s="1">
        <f t="shared" si="56"/>
        <v>30.094732799999981</v>
      </c>
      <c r="L571" s="1" t="str">
        <f t="shared" si="57"/>
        <v>Sep 27 30.09</v>
      </c>
      <c r="M571" t="str">
        <f t="shared" si="59"/>
        <v>no</v>
      </c>
    </row>
    <row r="572" spans="1:17" hidden="1" x14ac:dyDescent="0.25">
      <c r="A572" t="s">
        <v>450</v>
      </c>
      <c r="B572" s="8">
        <f t="shared" si="54"/>
        <v>39</v>
      </c>
      <c r="C572" s="2">
        <v>15.202804106745401</v>
      </c>
      <c r="D572">
        <f>VLOOKUP(A572,[1]Library_Genotypes_unfiltered_27!$A:$G,6,FALSE)</f>
        <v>22.88</v>
      </c>
      <c r="E572">
        <f>VLOOKUP(A572,[1]Library_Genotypes_unfiltered_27!$A:$G,7,FALSE)</f>
        <v>3.46</v>
      </c>
      <c r="F572" s="1" t="str">
        <f t="shared" si="55"/>
        <v>126</v>
      </c>
      <c r="G572" s="3">
        <v>43005</v>
      </c>
      <c r="H572" s="3" t="s">
        <v>1427</v>
      </c>
      <c r="I572" s="1">
        <v>144.19999999999999</v>
      </c>
      <c r="J572" s="3" t="str">
        <f t="shared" si="53"/>
        <v>Sep 27</v>
      </c>
      <c r="K572" s="1">
        <f t="shared" si="56"/>
        <v>30.094732799999981</v>
      </c>
      <c r="L572" s="1" t="str">
        <f t="shared" si="57"/>
        <v>Sep 27 30.09</v>
      </c>
      <c r="M572" t="str">
        <f t="shared" si="59"/>
        <v>no</v>
      </c>
      <c r="N572" t="s">
        <v>1444</v>
      </c>
    </row>
    <row r="573" spans="1:17" hidden="1" x14ac:dyDescent="0.25">
      <c r="A573" t="s">
        <v>451</v>
      </c>
      <c r="B573" s="8">
        <f t="shared" si="54"/>
        <v>39</v>
      </c>
      <c r="C573" s="2">
        <v>24.624260172897479</v>
      </c>
      <c r="D573">
        <f>VLOOKUP(A573,[1]Library_Genotypes_unfiltered_27!$A:$G,6,FALSE)</f>
        <v>99.26</v>
      </c>
      <c r="E573">
        <f>VLOOKUP(A573,[1]Library_Genotypes_unfiltered_27!$A:$G,7,FALSE)</f>
        <v>0.21</v>
      </c>
      <c r="F573" s="1" t="str">
        <f t="shared" si="55"/>
        <v>127</v>
      </c>
      <c r="G573" s="3">
        <v>43005</v>
      </c>
      <c r="H573" s="3" t="s">
        <v>1427</v>
      </c>
      <c r="I573" s="1">
        <v>144.19999999999999</v>
      </c>
      <c r="J573" s="3" t="str">
        <f t="shared" si="53"/>
        <v>Sep 27</v>
      </c>
      <c r="K573" s="1">
        <f t="shared" si="56"/>
        <v>30.094732799999981</v>
      </c>
      <c r="L573" s="1" t="str">
        <f t="shared" si="57"/>
        <v>Sep 27 30.09</v>
      </c>
      <c r="M573" t="str">
        <f t="shared" si="59"/>
        <v>yes</v>
      </c>
      <c r="N573" t="s">
        <v>1443</v>
      </c>
      <c r="O573" t="str">
        <f>VLOOKUP(A573,'[2]genotype table (dups removed)'!$TS$3:$TV$419,4,FALSE)</f>
        <v>Homozygous Spring</v>
      </c>
      <c r="Q573" t="s">
        <v>6</v>
      </c>
    </row>
    <row r="574" spans="1:17" hidden="1" x14ac:dyDescent="0.25">
      <c r="A574" t="s">
        <v>1295</v>
      </c>
      <c r="B574" s="8">
        <f t="shared" si="54"/>
        <v>39</v>
      </c>
      <c r="D574">
        <f>VLOOKUP(A574,[1]Library_Genotypes_unfiltered_27!$A:$G,6,FALSE)</f>
        <v>60.89</v>
      </c>
      <c r="E574">
        <f>VLOOKUP(A574,[1]Library_Genotypes_unfiltered_27!$A:$G,7,FALSE)</f>
        <v>3.83</v>
      </c>
      <c r="F574" s="1" t="str">
        <f t="shared" si="55"/>
        <v>128</v>
      </c>
      <c r="G574" s="3">
        <v>43005</v>
      </c>
      <c r="H574" s="3" t="s">
        <v>1433</v>
      </c>
      <c r="I574" s="1">
        <v>140</v>
      </c>
      <c r="J574" s="3" t="str">
        <f t="shared" si="53"/>
        <v>Sep 27</v>
      </c>
      <c r="K574" s="1">
        <f t="shared" si="56"/>
        <v>23.335488000000002</v>
      </c>
      <c r="L574" s="1" t="str">
        <f t="shared" si="57"/>
        <v>Sep 27 23.34</v>
      </c>
      <c r="M574" t="str">
        <f t="shared" si="59"/>
        <v>no</v>
      </c>
      <c r="N574" t="s">
        <v>1443</v>
      </c>
    </row>
    <row r="575" spans="1:17" hidden="1" x14ac:dyDescent="0.25">
      <c r="A575" t="s">
        <v>1304</v>
      </c>
      <c r="B575" s="8">
        <f t="shared" si="54"/>
        <v>39</v>
      </c>
      <c r="D575">
        <f>VLOOKUP(A575,[1]Library_Genotypes_unfiltered_27!$A:$G,6,FALSE)</f>
        <v>9.59</v>
      </c>
      <c r="E575">
        <f>VLOOKUP(A575,[1]Library_Genotypes_unfiltered_27!$A:$G,7,FALSE)</f>
        <v>12.77</v>
      </c>
      <c r="F575" s="1" t="str">
        <f t="shared" si="55"/>
        <v>129</v>
      </c>
      <c r="G575" s="3">
        <v>43005</v>
      </c>
      <c r="H575" s="3" t="s">
        <v>1433</v>
      </c>
      <c r="I575" s="1">
        <v>140</v>
      </c>
      <c r="J575" s="3" t="str">
        <f t="shared" si="53"/>
        <v>Sep 27</v>
      </c>
      <c r="K575" s="1">
        <f t="shared" si="56"/>
        <v>23.335488000000002</v>
      </c>
      <c r="L575" s="1" t="str">
        <f t="shared" si="57"/>
        <v>Sep 27 23.34</v>
      </c>
      <c r="M575" t="str">
        <f t="shared" si="59"/>
        <v>no</v>
      </c>
      <c r="N575" t="s">
        <v>1443</v>
      </c>
    </row>
    <row r="576" spans="1:17" hidden="1" x14ac:dyDescent="0.25">
      <c r="A576" t="s">
        <v>452</v>
      </c>
      <c r="B576" s="8">
        <f t="shared" si="54"/>
        <v>39</v>
      </c>
      <c r="C576" s="2">
        <v>6.1025340428485064</v>
      </c>
      <c r="D576">
        <f>VLOOKUP(A576,[1]Library_Genotypes_unfiltered_27!$A:$G,6,FALSE)</f>
        <v>98.52</v>
      </c>
      <c r="E576">
        <f>VLOOKUP(A576,[1]Library_Genotypes_unfiltered_27!$A:$G,7,FALSE)</f>
        <v>0.38</v>
      </c>
      <c r="F576" s="1" t="str">
        <f t="shared" si="55"/>
        <v>130</v>
      </c>
      <c r="G576" s="3">
        <v>43005</v>
      </c>
      <c r="H576" s="3" t="s">
        <v>1433</v>
      </c>
      <c r="I576" s="1">
        <v>140</v>
      </c>
      <c r="J576" s="3" t="str">
        <f t="shared" si="53"/>
        <v>Sep 27</v>
      </c>
      <c r="K576" s="1">
        <f t="shared" si="56"/>
        <v>23.335488000000002</v>
      </c>
      <c r="L576" s="1" t="str">
        <f t="shared" si="57"/>
        <v>Sep 27 23.34</v>
      </c>
      <c r="M576" t="str">
        <f t="shared" si="59"/>
        <v>yes</v>
      </c>
      <c r="N576" t="s">
        <v>1444</v>
      </c>
      <c r="O576" t="str">
        <f>VLOOKUP(A576,'[2]genotype table (dups removed)'!$TS$3:$TV$419,4,FALSE)</f>
        <v>Heterozygous</v>
      </c>
      <c r="Q576" t="s">
        <v>6</v>
      </c>
    </row>
    <row r="577" spans="1:17" hidden="1" x14ac:dyDescent="0.25">
      <c r="A577" t="s">
        <v>453</v>
      </c>
      <c r="B577" s="8">
        <f t="shared" si="54"/>
        <v>39</v>
      </c>
      <c r="C577" s="2">
        <v>4.2824800300691273</v>
      </c>
      <c r="D577">
        <f>VLOOKUP(A577,[1]Library_Genotypes_unfiltered_27!$A:$G,6,FALSE)</f>
        <v>98.52</v>
      </c>
      <c r="E577">
        <f>VLOOKUP(A577,[1]Library_Genotypes_unfiltered_27!$A:$G,7,FALSE)</f>
        <v>0.3</v>
      </c>
      <c r="F577" s="1" t="str">
        <f t="shared" si="55"/>
        <v>131</v>
      </c>
      <c r="G577" s="3">
        <v>43005</v>
      </c>
      <c r="H577" s="3" t="s">
        <v>1433</v>
      </c>
      <c r="I577" s="1">
        <v>140</v>
      </c>
      <c r="J577" s="3" t="str">
        <f t="shared" si="53"/>
        <v>Sep 27</v>
      </c>
      <c r="K577" s="1">
        <f t="shared" si="56"/>
        <v>23.335488000000002</v>
      </c>
      <c r="L577" s="1" t="str">
        <f t="shared" si="57"/>
        <v>Sep 27 23.34</v>
      </c>
      <c r="M577" t="str">
        <f t="shared" si="59"/>
        <v>yes</v>
      </c>
      <c r="N577" t="s">
        <v>1443</v>
      </c>
      <c r="O577" t="str">
        <f>VLOOKUP(A577,'[2]genotype table (dups removed)'!$TS$3:$TV$419,4,FALSE)</f>
        <v>Homozygous Spring</v>
      </c>
      <c r="Q577" t="s">
        <v>5</v>
      </c>
    </row>
    <row r="578" spans="1:17" hidden="1" x14ac:dyDescent="0.25">
      <c r="A578" t="s">
        <v>454</v>
      </c>
      <c r="B578" s="8">
        <f t="shared" si="54"/>
        <v>39</v>
      </c>
      <c r="C578" s="2">
        <v>9.6355800676555354</v>
      </c>
      <c r="D578">
        <f>VLOOKUP(A578,[1]Library_Genotypes_unfiltered_27!$A:$G,6,FALSE)</f>
        <v>98.52</v>
      </c>
      <c r="E578">
        <f>VLOOKUP(A578,[1]Library_Genotypes_unfiltered_27!$A:$G,7,FALSE)</f>
        <v>0.44</v>
      </c>
      <c r="F578" s="1" t="str">
        <f t="shared" si="55"/>
        <v>132</v>
      </c>
      <c r="G578" s="3">
        <v>43005</v>
      </c>
      <c r="H578" s="3" t="s">
        <v>1433</v>
      </c>
      <c r="I578" s="1">
        <v>140</v>
      </c>
      <c r="J578" s="3" t="str">
        <f t="shared" ref="J578:J641" si="60">CONCATENATE(TEXT(G578,"MMM")," ",TEXT(G578,"DD"))</f>
        <v>Sep 27</v>
      </c>
      <c r="K578" s="1">
        <f t="shared" si="56"/>
        <v>23.335488000000002</v>
      </c>
      <c r="L578" s="1" t="str">
        <f t="shared" si="57"/>
        <v>Sep 27 23.34</v>
      </c>
      <c r="M578" t="str">
        <f t="shared" si="59"/>
        <v>yes</v>
      </c>
      <c r="N578" t="s">
        <v>1443</v>
      </c>
      <c r="O578" t="str">
        <f>VLOOKUP(A578,'[2]genotype table (dups removed)'!$TS$3:$TV$419,4,FALSE)</f>
        <v>Homozygous Spring</v>
      </c>
      <c r="Q578" t="s">
        <v>6</v>
      </c>
    </row>
    <row r="579" spans="1:17" hidden="1" x14ac:dyDescent="0.25">
      <c r="A579" t="s">
        <v>455</v>
      </c>
      <c r="B579" s="8">
        <f t="shared" ref="B579:B642" si="61">INT((G579-DATE(YEAR(G579),1,1))/7)+1</f>
        <v>39</v>
      </c>
      <c r="C579" s="2">
        <v>2.7836120195449325</v>
      </c>
      <c r="D579">
        <f>VLOOKUP(A579,[1]Library_Genotypes_unfiltered_27!$A:$G,6,FALSE)</f>
        <v>98.89</v>
      </c>
      <c r="E579">
        <f>VLOOKUP(A579,[1]Library_Genotypes_unfiltered_27!$A:$G,7,FALSE)</f>
        <v>0.33</v>
      </c>
      <c r="F579" s="1" t="str">
        <f t="shared" ref="F579:F642" si="62">RIGHT(A579,3)</f>
        <v>133</v>
      </c>
      <c r="G579" s="3">
        <v>43005</v>
      </c>
      <c r="H579" s="3" t="s">
        <v>1433</v>
      </c>
      <c r="I579" s="1">
        <v>140</v>
      </c>
      <c r="J579" s="3" t="str">
        <f t="shared" si="60"/>
        <v>Sep 27</v>
      </c>
      <c r="K579" s="1">
        <f t="shared" ref="K579:K642" si="63">CONVERT(I579-125.5,"mi","km")</f>
        <v>23.335488000000002</v>
      </c>
      <c r="L579" s="1" t="str">
        <f t="shared" ref="L579:L642" si="64">CONCATENATE(J579," ",ROUND(K579,2))</f>
        <v>Sep 27 23.34</v>
      </c>
      <c r="M579" t="str">
        <f t="shared" ref="M579:M610" si="65">IF(D579&gt;90,IF(E579&lt;2.5,"yes","no"),"no")</f>
        <v>yes</v>
      </c>
      <c r="N579" t="s">
        <v>1443</v>
      </c>
      <c r="O579" t="str">
        <f>VLOOKUP(A579,'[2]genotype table (dups removed)'!$TS$3:$TV$419,4,FALSE)</f>
        <v>Homozygous Spring</v>
      </c>
      <c r="Q579" t="s">
        <v>6</v>
      </c>
    </row>
    <row r="580" spans="1:17" hidden="1" x14ac:dyDescent="0.25">
      <c r="A580" t="s">
        <v>456</v>
      </c>
      <c r="B580" s="8">
        <f t="shared" si="61"/>
        <v>39</v>
      </c>
      <c r="C580" s="2">
        <v>1.927116013531107</v>
      </c>
      <c r="D580">
        <f>VLOOKUP(A580,[1]Library_Genotypes_unfiltered_27!$A:$G,6,FALSE)</f>
        <v>97.05</v>
      </c>
      <c r="E580">
        <f>VLOOKUP(A580,[1]Library_Genotypes_unfiltered_27!$A:$G,7,FALSE)</f>
        <v>0.66</v>
      </c>
      <c r="F580" s="1" t="str">
        <f t="shared" si="62"/>
        <v>134</v>
      </c>
      <c r="G580" s="3">
        <v>43005</v>
      </c>
      <c r="H580" s="3" t="s">
        <v>1433</v>
      </c>
      <c r="I580" s="1">
        <v>140</v>
      </c>
      <c r="J580" s="3" t="str">
        <f t="shared" si="60"/>
        <v>Sep 27</v>
      </c>
      <c r="K580" s="1">
        <f t="shared" si="63"/>
        <v>23.335488000000002</v>
      </c>
      <c r="L580" s="1" t="str">
        <f t="shared" si="64"/>
        <v>Sep 27 23.34</v>
      </c>
      <c r="M580" t="str">
        <f t="shared" si="65"/>
        <v>yes</v>
      </c>
      <c r="N580" t="s">
        <v>1443</v>
      </c>
      <c r="O580" t="str">
        <f>VLOOKUP(A580,'[2]genotype table (dups removed)'!$TS$3:$TV$419,4,FALSE)</f>
        <v>Heterozygous</v>
      </c>
      <c r="Q580" t="s">
        <v>5</v>
      </c>
    </row>
    <row r="581" spans="1:17" hidden="1" x14ac:dyDescent="0.25">
      <c r="A581" t="s">
        <v>457</v>
      </c>
      <c r="B581" s="8">
        <f t="shared" si="61"/>
        <v>39</v>
      </c>
      <c r="C581" s="2">
        <v>5.995472042096778</v>
      </c>
      <c r="D581">
        <f>VLOOKUP(A581,[1]Library_Genotypes_unfiltered_27!$A:$G,6,FALSE)</f>
        <v>0</v>
      </c>
      <c r="E581">
        <f>VLOOKUP(A581,[1]Library_Genotypes_unfiltered_27!$A:$G,7,FALSE)</f>
        <v>0</v>
      </c>
      <c r="F581" s="1" t="str">
        <f t="shared" si="62"/>
        <v>135</v>
      </c>
      <c r="G581" s="3">
        <v>43005</v>
      </c>
      <c r="H581" s="3" t="s">
        <v>1433</v>
      </c>
      <c r="I581" s="1">
        <v>140</v>
      </c>
      <c r="J581" s="3" t="str">
        <f t="shared" si="60"/>
        <v>Sep 27</v>
      </c>
      <c r="K581" s="1">
        <f t="shared" si="63"/>
        <v>23.335488000000002</v>
      </c>
      <c r="L581" s="1" t="str">
        <f t="shared" si="64"/>
        <v>Sep 27 23.34</v>
      </c>
      <c r="M581" t="str">
        <f t="shared" si="65"/>
        <v>no</v>
      </c>
    </row>
    <row r="582" spans="1:17" hidden="1" x14ac:dyDescent="0.25">
      <c r="A582" t="s">
        <v>458</v>
      </c>
      <c r="B582" s="8">
        <f t="shared" si="61"/>
        <v>39</v>
      </c>
      <c r="C582" s="2">
        <v>3.5330460248070299</v>
      </c>
      <c r="D582">
        <f>VLOOKUP(A582,[1]Library_Genotypes_unfiltered_27!$A:$G,6,FALSE)</f>
        <v>0.37</v>
      </c>
      <c r="E582">
        <f>VLOOKUP(A582,[1]Library_Genotypes_unfiltered_27!$A:$G,7,FALSE)</f>
        <v>0</v>
      </c>
      <c r="F582" s="1" t="str">
        <f t="shared" si="62"/>
        <v>136</v>
      </c>
      <c r="G582" s="3">
        <v>43005</v>
      </c>
      <c r="H582" s="3" t="s">
        <v>1433</v>
      </c>
      <c r="I582" s="1">
        <v>140</v>
      </c>
      <c r="J582" s="3" t="str">
        <f t="shared" si="60"/>
        <v>Sep 27</v>
      </c>
      <c r="K582" s="1">
        <f t="shared" si="63"/>
        <v>23.335488000000002</v>
      </c>
      <c r="L582" s="1" t="str">
        <f t="shared" si="64"/>
        <v>Sep 27 23.34</v>
      </c>
      <c r="M582" t="str">
        <f t="shared" si="65"/>
        <v>no</v>
      </c>
      <c r="N582" t="s">
        <v>1443</v>
      </c>
    </row>
    <row r="583" spans="1:17" hidden="1" x14ac:dyDescent="0.25">
      <c r="A583" t="s">
        <v>459</v>
      </c>
      <c r="B583" s="8">
        <f t="shared" si="61"/>
        <v>39</v>
      </c>
      <c r="C583" s="2">
        <v>1.284744009020738</v>
      </c>
      <c r="D583">
        <f>VLOOKUP(A583,[1]Library_Genotypes_unfiltered_27!$A:$G,6,FALSE)</f>
        <v>77.489999999999995</v>
      </c>
      <c r="E583">
        <f>VLOOKUP(A583,[1]Library_Genotypes_unfiltered_27!$A:$G,7,FALSE)</f>
        <v>3.76</v>
      </c>
      <c r="F583" s="1" t="str">
        <f t="shared" si="62"/>
        <v>137</v>
      </c>
      <c r="G583" s="3">
        <v>43005</v>
      </c>
      <c r="H583" s="3" t="s">
        <v>1433</v>
      </c>
      <c r="I583" s="1">
        <v>140</v>
      </c>
      <c r="J583" s="3" t="str">
        <f t="shared" si="60"/>
        <v>Sep 27</v>
      </c>
      <c r="K583" s="1">
        <f t="shared" si="63"/>
        <v>23.335488000000002</v>
      </c>
      <c r="L583" s="1" t="str">
        <f t="shared" si="64"/>
        <v>Sep 27 23.34</v>
      </c>
      <c r="M583" t="str">
        <f t="shared" si="65"/>
        <v>no</v>
      </c>
      <c r="N583" t="s">
        <v>1444</v>
      </c>
    </row>
    <row r="584" spans="1:17" hidden="1" x14ac:dyDescent="0.25">
      <c r="A584" t="s">
        <v>460</v>
      </c>
      <c r="B584" s="8">
        <f t="shared" si="61"/>
        <v>39</v>
      </c>
      <c r="C584" s="2">
        <v>4.1754180293173988</v>
      </c>
      <c r="D584">
        <f>VLOOKUP(A584,[1]Library_Genotypes_unfiltered_27!$A:$G,6,FALSE)</f>
        <v>0.74</v>
      </c>
      <c r="E584">
        <f>VLOOKUP(A584,[1]Library_Genotypes_unfiltered_27!$A:$G,7,FALSE)</f>
        <v>0</v>
      </c>
      <c r="F584" s="1" t="str">
        <f t="shared" si="62"/>
        <v>138</v>
      </c>
      <c r="G584" s="3">
        <v>43005</v>
      </c>
      <c r="H584" s="3" t="s">
        <v>1433</v>
      </c>
      <c r="I584" s="1">
        <v>140</v>
      </c>
      <c r="J584" s="3" t="str">
        <f t="shared" si="60"/>
        <v>Sep 27</v>
      </c>
      <c r="K584" s="1">
        <f t="shared" si="63"/>
        <v>23.335488000000002</v>
      </c>
      <c r="L584" s="1" t="str">
        <f t="shared" si="64"/>
        <v>Sep 27 23.34</v>
      </c>
      <c r="M584" t="str">
        <f t="shared" si="65"/>
        <v>no</v>
      </c>
      <c r="N584" t="s">
        <v>1444</v>
      </c>
    </row>
    <row r="585" spans="1:17" hidden="1" x14ac:dyDescent="0.25">
      <c r="A585" t="s">
        <v>461</v>
      </c>
      <c r="B585" s="8">
        <f t="shared" si="61"/>
        <v>39</v>
      </c>
      <c r="C585" s="2">
        <v>35.865770251828941</v>
      </c>
      <c r="D585">
        <f>VLOOKUP(A585,[1]Library_Genotypes_unfiltered_27!$A:$G,6,FALSE)</f>
        <v>99.26</v>
      </c>
      <c r="E585">
        <f>VLOOKUP(A585,[1]Library_Genotypes_unfiltered_27!$A:$G,7,FALSE)</f>
        <v>0.24</v>
      </c>
      <c r="F585" s="1" t="str">
        <f t="shared" si="62"/>
        <v>139</v>
      </c>
      <c r="G585" s="3">
        <v>43005</v>
      </c>
      <c r="H585" s="3" t="s">
        <v>1433</v>
      </c>
      <c r="I585" s="1">
        <v>140</v>
      </c>
      <c r="J585" s="3" t="str">
        <f t="shared" si="60"/>
        <v>Sep 27</v>
      </c>
      <c r="K585" s="1">
        <f t="shared" si="63"/>
        <v>23.335488000000002</v>
      </c>
      <c r="L585" s="1" t="str">
        <f t="shared" si="64"/>
        <v>Sep 27 23.34</v>
      </c>
      <c r="M585" t="str">
        <f t="shared" si="65"/>
        <v>yes</v>
      </c>
      <c r="N585" t="s">
        <v>1443</v>
      </c>
      <c r="O585" t="str">
        <f>VLOOKUP(A585,'[2]genotype table (dups removed)'!$TS$3:$TV$419,4,FALSE)</f>
        <v>Homozygous Spring</v>
      </c>
      <c r="Q585" t="s">
        <v>6</v>
      </c>
    </row>
    <row r="586" spans="1:17" hidden="1" x14ac:dyDescent="0.25">
      <c r="A586" t="s">
        <v>462</v>
      </c>
      <c r="B586" s="8">
        <f t="shared" si="61"/>
        <v>39</v>
      </c>
      <c r="C586" s="2">
        <v>28.692616201463153</v>
      </c>
      <c r="D586">
        <f>VLOOKUP(A586,[1]Library_Genotypes_unfiltered_27!$A:$G,6,FALSE)</f>
        <v>98.89</v>
      </c>
      <c r="E586">
        <f>VLOOKUP(A586,[1]Library_Genotypes_unfiltered_27!$A:$G,7,FALSE)</f>
        <v>0.23</v>
      </c>
      <c r="F586" s="1" t="str">
        <f t="shared" si="62"/>
        <v>140</v>
      </c>
      <c r="G586" s="3">
        <v>43005</v>
      </c>
      <c r="H586" s="3" t="s">
        <v>1433</v>
      </c>
      <c r="I586" s="1">
        <v>140</v>
      </c>
      <c r="J586" s="3" t="str">
        <f t="shared" si="60"/>
        <v>Sep 27</v>
      </c>
      <c r="K586" s="1">
        <f t="shared" si="63"/>
        <v>23.335488000000002</v>
      </c>
      <c r="L586" s="1" t="str">
        <f t="shared" si="64"/>
        <v>Sep 27 23.34</v>
      </c>
      <c r="M586" t="str">
        <f t="shared" si="65"/>
        <v>yes</v>
      </c>
      <c r="N586" t="s">
        <v>1444</v>
      </c>
      <c r="O586" t="str">
        <f>VLOOKUP(A586,'[2]genotype table (dups removed)'!$TS$3:$TV$419,4,FALSE)</f>
        <v>Heterozygous</v>
      </c>
      <c r="Q586" t="s">
        <v>6</v>
      </c>
    </row>
    <row r="587" spans="1:17" hidden="1" x14ac:dyDescent="0.25">
      <c r="A587" t="s">
        <v>463</v>
      </c>
      <c r="B587" s="8">
        <f t="shared" si="61"/>
        <v>39</v>
      </c>
      <c r="C587" s="2">
        <v>1.284744009020738</v>
      </c>
      <c r="D587">
        <f>VLOOKUP(A587,[1]Library_Genotypes_unfiltered_27!$A:$G,6,FALSE)</f>
        <v>95.57</v>
      </c>
      <c r="E587">
        <f>VLOOKUP(A587,[1]Library_Genotypes_unfiltered_27!$A:$G,7,FALSE)</f>
        <v>1.05</v>
      </c>
      <c r="F587" s="1" t="str">
        <f t="shared" si="62"/>
        <v>141</v>
      </c>
      <c r="G587" s="3">
        <v>43005</v>
      </c>
      <c r="H587" s="3" t="s">
        <v>1433</v>
      </c>
      <c r="I587" s="1">
        <v>140</v>
      </c>
      <c r="J587" s="3" t="str">
        <f t="shared" si="60"/>
        <v>Sep 27</v>
      </c>
      <c r="K587" s="1">
        <f t="shared" si="63"/>
        <v>23.335488000000002</v>
      </c>
      <c r="L587" s="1" t="str">
        <f t="shared" si="64"/>
        <v>Sep 27 23.34</v>
      </c>
      <c r="M587" t="str">
        <f t="shared" si="65"/>
        <v>yes</v>
      </c>
      <c r="N587" t="s">
        <v>1443</v>
      </c>
      <c r="O587" t="str">
        <f>VLOOKUP(A587,'[2]genotype table (dups removed)'!$TS$3:$TV$419,4,FALSE)</f>
        <v>Homozygous Spring</v>
      </c>
      <c r="Q587" t="s">
        <v>5</v>
      </c>
    </row>
    <row r="588" spans="1:17" hidden="1" x14ac:dyDescent="0.25">
      <c r="A588" t="s">
        <v>1305</v>
      </c>
      <c r="B588" s="8">
        <f t="shared" si="61"/>
        <v>39</v>
      </c>
      <c r="D588">
        <f>VLOOKUP(A588,[1]Library_Genotypes_unfiltered_27!$A:$G,6,FALSE)</f>
        <v>86.72</v>
      </c>
      <c r="E588">
        <f>VLOOKUP(A588,[1]Library_Genotypes_unfiltered_27!$A:$G,7,FALSE)</f>
        <v>2.1</v>
      </c>
      <c r="F588" s="1" t="str">
        <f t="shared" si="62"/>
        <v>142</v>
      </c>
      <c r="G588" s="3">
        <v>43006</v>
      </c>
      <c r="H588" s="3" t="s">
        <v>1429</v>
      </c>
      <c r="I588" s="1">
        <v>136.6</v>
      </c>
      <c r="J588" s="3" t="str">
        <f t="shared" si="60"/>
        <v>Sep 28</v>
      </c>
      <c r="K588" s="1">
        <f t="shared" si="63"/>
        <v>17.863718399999993</v>
      </c>
      <c r="L588" s="1" t="str">
        <f t="shared" si="64"/>
        <v>Sep 28 17.86</v>
      </c>
      <c r="M588" t="str">
        <f t="shared" si="65"/>
        <v>no</v>
      </c>
      <c r="N588" t="s">
        <v>1443</v>
      </c>
      <c r="Q588" t="s">
        <v>5</v>
      </c>
    </row>
    <row r="589" spans="1:17" hidden="1" x14ac:dyDescent="0.25">
      <c r="A589" t="s">
        <v>1306</v>
      </c>
      <c r="B589" s="8">
        <f t="shared" si="61"/>
        <v>39</v>
      </c>
      <c r="D589">
        <f>VLOOKUP(A589,[1]Library_Genotypes_unfiltered_27!$A:$G,6,FALSE)</f>
        <v>55.35</v>
      </c>
      <c r="E589">
        <f>VLOOKUP(A589,[1]Library_Genotypes_unfiltered_27!$A:$G,7,FALSE)</f>
        <v>5.3</v>
      </c>
      <c r="F589" s="1" t="str">
        <f t="shared" si="62"/>
        <v>143</v>
      </c>
      <c r="G589" s="3">
        <v>43006</v>
      </c>
      <c r="H589" s="3" t="s">
        <v>1429</v>
      </c>
      <c r="I589" s="1">
        <v>136.6</v>
      </c>
      <c r="J589" s="3" t="str">
        <f t="shared" si="60"/>
        <v>Sep 28</v>
      </c>
      <c r="K589" s="1">
        <f t="shared" si="63"/>
        <v>17.863718399999993</v>
      </c>
      <c r="L589" s="1" t="str">
        <f t="shared" si="64"/>
        <v>Sep 28 17.86</v>
      </c>
      <c r="M589" t="str">
        <f t="shared" si="65"/>
        <v>no</v>
      </c>
      <c r="N589" t="s">
        <v>1443</v>
      </c>
    </row>
    <row r="590" spans="1:17" hidden="1" x14ac:dyDescent="0.25">
      <c r="A590" t="s">
        <v>464</v>
      </c>
      <c r="B590" s="8">
        <f t="shared" si="61"/>
        <v>39</v>
      </c>
      <c r="C590" s="2">
        <v>1.8200540127793792</v>
      </c>
      <c r="D590">
        <f>VLOOKUP(A590,[1]Library_Genotypes_unfiltered_27!$A:$G,6,FALSE)</f>
        <v>83.76</v>
      </c>
      <c r="E590">
        <f>VLOOKUP(A590,[1]Library_Genotypes_unfiltered_27!$A:$G,7,FALSE)</f>
        <v>1.71</v>
      </c>
      <c r="F590" s="1" t="str">
        <f t="shared" si="62"/>
        <v>144</v>
      </c>
      <c r="G590" s="3">
        <v>43006</v>
      </c>
      <c r="H590" s="3" t="s">
        <v>1429</v>
      </c>
      <c r="I590" s="1">
        <v>136.6</v>
      </c>
      <c r="J590" s="3" t="str">
        <f t="shared" si="60"/>
        <v>Sep 28</v>
      </c>
      <c r="K590" s="1">
        <f t="shared" si="63"/>
        <v>17.863718399999993</v>
      </c>
      <c r="L590" s="1" t="str">
        <f t="shared" si="64"/>
        <v>Sep 28 17.86</v>
      </c>
      <c r="M590" t="str">
        <f t="shared" si="65"/>
        <v>no</v>
      </c>
      <c r="N590" t="s">
        <v>1443</v>
      </c>
      <c r="Q590" t="s">
        <v>6</v>
      </c>
    </row>
    <row r="591" spans="1:17" hidden="1" x14ac:dyDescent="0.25">
      <c r="A591" t="s">
        <v>465</v>
      </c>
      <c r="B591" s="8">
        <f t="shared" si="61"/>
        <v>39</v>
      </c>
      <c r="C591" s="2">
        <v>2.7836120195449325</v>
      </c>
      <c r="D591">
        <f>VLOOKUP(A591,[1]Library_Genotypes_unfiltered_27!$A:$G,6,FALSE)</f>
        <v>0.37</v>
      </c>
      <c r="E591">
        <f>VLOOKUP(A591,[1]Library_Genotypes_unfiltered_27!$A:$G,7,FALSE)</f>
        <v>0</v>
      </c>
      <c r="F591" s="1" t="str">
        <f t="shared" si="62"/>
        <v>145</v>
      </c>
      <c r="G591" s="3">
        <v>43006</v>
      </c>
      <c r="H591" s="3" t="s">
        <v>1429</v>
      </c>
      <c r="I591" s="1">
        <v>136.6</v>
      </c>
      <c r="J591" s="3" t="str">
        <f t="shared" si="60"/>
        <v>Sep 28</v>
      </c>
      <c r="K591" s="1">
        <f t="shared" si="63"/>
        <v>17.863718399999993</v>
      </c>
      <c r="L591" s="1" t="str">
        <f t="shared" si="64"/>
        <v>Sep 28 17.86</v>
      </c>
      <c r="M591" t="str">
        <f t="shared" si="65"/>
        <v>no</v>
      </c>
      <c r="N591" t="s">
        <v>1443</v>
      </c>
    </row>
    <row r="592" spans="1:17" hidden="1" x14ac:dyDescent="0.25">
      <c r="A592" t="s">
        <v>466</v>
      </c>
      <c r="B592" s="8">
        <f t="shared" si="61"/>
        <v>39</v>
      </c>
      <c r="C592" s="2">
        <v>4.9248520345794953</v>
      </c>
      <c r="D592">
        <f>VLOOKUP(A592,[1]Library_Genotypes_unfiltered_27!$A:$G,6,FALSE)</f>
        <v>97.05</v>
      </c>
      <c r="E592">
        <f>VLOOKUP(A592,[1]Library_Genotypes_unfiltered_27!$A:$G,7,FALSE)</f>
        <v>0.47</v>
      </c>
      <c r="F592" s="1" t="str">
        <f t="shared" si="62"/>
        <v>146</v>
      </c>
      <c r="G592" s="3">
        <v>43006</v>
      </c>
      <c r="H592" s="3" t="s">
        <v>1429</v>
      </c>
      <c r="I592" s="1">
        <v>136.6</v>
      </c>
      <c r="J592" s="3" t="str">
        <f t="shared" si="60"/>
        <v>Sep 28</v>
      </c>
      <c r="K592" s="1">
        <f t="shared" si="63"/>
        <v>17.863718399999993</v>
      </c>
      <c r="L592" s="1" t="str">
        <f t="shared" si="64"/>
        <v>Sep 28 17.86</v>
      </c>
      <c r="M592" t="str">
        <f t="shared" si="65"/>
        <v>yes</v>
      </c>
      <c r="N592" t="s">
        <v>1443</v>
      </c>
      <c r="O592" t="str">
        <f>VLOOKUP(A592,'[2]genotype table (dups removed)'!$TS$3:$TV$419,4,FALSE)</f>
        <v>Homozygous Spring</v>
      </c>
      <c r="Q592" t="s">
        <v>5</v>
      </c>
    </row>
    <row r="593" spans="1:17" hidden="1" x14ac:dyDescent="0.25">
      <c r="A593" t="s">
        <v>467</v>
      </c>
      <c r="B593" s="8">
        <f t="shared" si="61"/>
        <v>39</v>
      </c>
      <c r="C593" s="2">
        <v>0.64237200451036902</v>
      </c>
      <c r="D593">
        <f>VLOOKUP(A593,[1]Library_Genotypes_unfiltered_27!$A:$G,6,FALSE)</f>
        <v>2.95</v>
      </c>
      <c r="E593">
        <f>VLOOKUP(A593,[1]Library_Genotypes_unfiltered_27!$A:$G,7,FALSE)</f>
        <v>1.1499999999999999</v>
      </c>
      <c r="F593" s="1" t="str">
        <f t="shared" si="62"/>
        <v>147</v>
      </c>
      <c r="G593" s="3">
        <v>43006</v>
      </c>
      <c r="H593" s="3" t="s">
        <v>1429</v>
      </c>
      <c r="I593" s="1">
        <v>136.6</v>
      </c>
      <c r="J593" s="3" t="str">
        <f t="shared" si="60"/>
        <v>Sep 28</v>
      </c>
      <c r="K593" s="1">
        <f t="shared" si="63"/>
        <v>17.863718399999993</v>
      </c>
      <c r="L593" s="1" t="str">
        <f t="shared" si="64"/>
        <v>Sep 28 17.86</v>
      </c>
      <c r="M593" t="str">
        <f t="shared" si="65"/>
        <v>no</v>
      </c>
      <c r="N593" t="s">
        <v>1444</v>
      </c>
    </row>
    <row r="594" spans="1:17" hidden="1" x14ac:dyDescent="0.25">
      <c r="A594" t="s">
        <v>468</v>
      </c>
      <c r="B594" s="8">
        <f t="shared" si="61"/>
        <v>39</v>
      </c>
      <c r="C594" s="2">
        <v>3.7471700263104868</v>
      </c>
      <c r="D594">
        <f>VLOOKUP(A594,[1]Library_Genotypes_unfiltered_27!$A:$G,6,FALSE)</f>
        <v>98.89</v>
      </c>
      <c r="E594">
        <f>VLOOKUP(A594,[1]Library_Genotypes_unfiltered_27!$A:$G,7,FALSE)</f>
        <v>0.38</v>
      </c>
      <c r="F594" s="1" t="str">
        <f t="shared" si="62"/>
        <v>148</v>
      </c>
      <c r="G594" s="3">
        <v>43006</v>
      </c>
      <c r="H594" s="3" t="s">
        <v>1429</v>
      </c>
      <c r="I594" s="1">
        <v>136.6</v>
      </c>
      <c r="J594" s="3" t="str">
        <f t="shared" si="60"/>
        <v>Sep 28</v>
      </c>
      <c r="K594" s="1">
        <f t="shared" si="63"/>
        <v>17.863718399999993</v>
      </c>
      <c r="L594" s="1" t="str">
        <f t="shared" si="64"/>
        <v>Sep 28 17.86</v>
      </c>
      <c r="M594" t="str">
        <f t="shared" si="65"/>
        <v>yes</v>
      </c>
      <c r="N594" t="s">
        <v>1443</v>
      </c>
      <c r="O594" t="str">
        <f>VLOOKUP(A594,'[2]genotype table (dups removed)'!$TS$3:$TV$419,4,FALSE)</f>
        <v>Homozygous Spring</v>
      </c>
      <c r="Q594" t="s">
        <v>6</v>
      </c>
    </row>
    <row r="595" spans="1:17" hidden="1" x14ac:dyDescent="0.25">
      <c r="A595" t="s">
        <v>1307</v>
      </c>
      <c r="B595" s="8">
        <f t="shared" si="61"/>
        <v>39</v>
      </c>
      <c r="D595">
        <f>VLOOKUP(A595,[1]Library_Genotypes_unfiltered_27!$A:$G,6,FALSE)</f>
        <v>62.73</v>
      </c>
      <c r="E595">
        <f>VLOOKUP(A595,[1]Library_Genotypes_unfiltered_27!$A:$G,7,FALSE)</f>
        <v>4.7699999999999996</v>
      </c>
      <c r="F595" s="1" t="str">
        <f t="shared" si="62"/>
        <v>149</v>
      </c>
      <c r="G595" s="3">
        <v>43006</v>
      </c>
      <c r="H595" s="3" t="s">
        <v>1430</v>
      </c>
      <c r="I595" s="1">
        <v>133</v>
      </c>
      <c r="J595" s="3" t="str">
        <f t="shared" si="60"/>
        <v>Sep 28</v>
      </c>
      <c r="K595" s="1">
        <f t="shared" si="63"/>
        <v>12.070080000000001</v>
      </c>
      <c r="L595" s="1" t="str">
        <f t="shared" si="64"/>
        <v>Sep 28 12.07</v>
      </c>
      <c r="M595" t="str">
        <f t="shared" si="65"/>
        <v>no</v>
      </c>
      <c r="N595" t="s">
        <v>1443</v>
      </c>
    </row>
    <row r="596" spans="1:17" hidden="1" x14ac:dyDescent="0.25">
      <c r="A596" t="s">
        <v>469</v>
      </c>
      <c r="B596" s="8">
        <f t="shared" si="61"/>
        <v>39</v>
      </c>
      <c r="C596" s="2">
        <v>6.5033353213383807</v>
      </c>
      <c r="D596">
        <f>VLOOKUP(A596,[1]Library_Genotypes_unfiltered_27!$A:$G,6,FALSE)</f>
        <v>99.26</v>
      </c>
      <c r="E596">
        <f>VLOOKUP(A596,[1]Library_Genotypes_unfiltered_27!$A:$G,7,FALSE)</f>
        <v>0.45</v>
      </c>
      <c r="F596" s="1" t="str">
        <f t="shared" si="62"/>
        <v>150</v>
      </c>
      <c r="G596" s="3">
        <v>43006</v>
      </c>
      <c r="H596" s="3" t="s">
        <v>1430</v>
      </c>
      <c r="I596" s="1">
        <v>133</v>
      </c>
      <c r="J596" s="3" t="str">
        <f t="shared" si="60"/>
        <v>Sep 28</v>
      </c>
      <c r="K596" s="1">
        <f t="shared" si="63"/>
        <v>12.070080000000001</v>
      </c>
      <c r="L596" s="1" t="str">
        <f t="shared" si="64"/>
        <v>Sep 28 12.07</v>
      </c>
      <c r="M596" t="str">
        <f t="shared" si="65"/>
        <v>yes</v>
      </c>
      <c r="N596" t="s">
        <v>1444</v>
      </c>
      <c r="O596" t="str">
        <f>VLOOKUP(A596,'[2]genotype table (dups removed)'!$TS$3:$TV$419,4,FALSE)</f>
        <v>Heterozygous</v>
      </c>
      <c r="Q596" t="s">
        <v>6</v>
      </c>
    </row>
    <row r="597" spans="1:17" hidden="1" x14ac:dyDescent="0.25">
      <c r="A597" t="s">
        <v>470</v>
      </c>
      <c r="B597" s="8">
        <f t="shared" si="61"/>
        <v>39</v>
      </c>
      <c r="C597" s="2">
        <v>7.8155260548761563</v>
      </c>
      <c r="D597">
        <f>VLOOKUP(A597,[1]Library_Genotypes_unfiltered_27!$A:$G,6,FALSE)</f>
        <v>0.37</v>
      </c>
      <c r="E597">
        <f>VLOOKUP(A597,[1]Library_Genotypes_unfiltered_27!$A:$G,7,FALSE)</f>
        <v>9.09</v>
      </c>
      <c r="F597" s="1" t="str">
        <f t="shared" si="62"/>
        <v>151</v>
      </c>
      <c r="G597" s="3">
        <v>43006</v>
      </c>
      <c r="H597" s="3" t="s">
        <v>1430</v>
      </c>
      <c r="I597" s="1">
        <v>133</v>
      </c>
      <c r="J597" s="3" t="str">
        <f t="shared" si="60"/>
        <v>Sep 28</v>
      </c>
      <c r="K597" s="1">
        <f t="shared" si="63"/>
        <v>12.070080000000001</v>
      </c>
      <c r="L597" s="1" t="str">
        <f t="shared" si="64"/>
        <v>Sep 28 12.07</v>
      </c>
      <c r="M597" t="str">
        <f t="shared" si="65"/>
        <v>no</v>
      </c>
      <c r="N597" t="s">
        <v>1443</v>
      </c>
    </row>
    <row r="598" spans="1:17" hidden="1" x14ac:dyDescent="0.25">
      <c r="A598" t="s">
        <v>1308</v>
      </c>
      <c r="B598" s="8">
        <f t="shared" si="61"/>
        <v>39</v>
      </c>
      <c r="D598">
        <f>VLOOKUP(A598,[1]Library_Genotypes_unfiltered_27!$A:$G,6,FALSE)</f>
        <v>98.15</v>
      </c>
      <c r="E598">
        <f>VLOOKUP(A598,[1]Library_Genotypes_unfiltered_27!$A:$G,7,FALSE)</f>
        <v>0.92</v>
      </c>
      <c r="F598" s="1" t="str">
        <f t="shared" si="62"/>
        <v>152</v>
      </c>
      <c r="G598" s="3">
        <v>43007</v>
      </c>
      <c r="H598" s="3" t="s">
        <v>1432</v>
      </c>
      <c r="I598" s="1">
        <v>128.5</v>
      </c>
      <c r="J598" s="3" t="str">
        <f t="shared" si="60"/>
        <v>Sep 29</v>
      </c>
      <c r="K598" s="1">
        <f t="shared" si="63"/>
        <v>4.8280320000000003</v>
      </c>
      <c r="L598" s="1" t="str">
        <f t="shared" si="64"/>
        <v>Sep 29 4.83</v>
      </c>
      <c r="M598" t="str">
        <f t="shared" si="65"/>
        <v>yes</v>
      </c>
      <c r="N598" t="s">
        <v>1443</v>
      </c>
      <c r="O598" t="str">
        <f>VLOOKUP(A598,'[2]genotype table (dups removed)'!$TS$3:$TV$419,4,FALSE)</f>
        <v>Homozygous Spring</v>
      </c>
      <c r="Q598" t="s">
        <v>5</v>
      </c>
    </row>
    <row r="599" spans="1:17" hidden="1" x14ac:dyDescent="0.25">
      <c r="A599" t="s">
        <v>1309</v>
      </c>
      <c r="B599" s="8">
        <f t="shared" si="61"/>
        <v>39</v>
      </c>
      <c r="D599">
        <f>VLOOKUP(A599,[1]Library_Genotypes_unfiltered_27!$A:$G,6,FALSE)</f>
        <v>69.37</v>
      </c>
      <c r="E599">
        <f>VLOOKUP(A599,[1]Library_Genotypes_unfiltered_27!$A:$G,7,FALSE)</f>
        <v>4.32</v>
      </c>
      <c r="F599" s="1" t="str">
        <f t="shared" si="62"/>
        <v>153</v>
      </c>
      <c r="G599" s="3">
        <v>43007</v>
      </c>
      <c r="H599" s="3" t="s">
        <v>1432</v>
      </c>
      <c r="I599" s="1">
        <v>128.5</v>
      </c>
      <c r="J599" s="3" t="str">
        <f t="shared" si="60"/>
        <v>Sep 29</v>
      </c>
      <c r="K599" s="1">
        <f t="shared" si="63"/>
        <v>4.8280320000000003</v>
      </c>
      <c r="L599" s="1" t="str">
        <f t="shared" si="64"/>
        <v>Sep 29 4.83</v>
      </c>
      <c r="M599" t="str">
        <f t="shared" si="65"/>
        <v>no</v>
      </c>
      <c r="N599" t="s">
        <v>1442</v>
      </c>
    </row>
    <row r="600" spans="1:17" hidden="1" x14ac:dyDescent="0.25">
      <c r="A600" t="s">
        <v>1310</v>
      </c>
      <c r="B600" s="8">
        <f t="shared" si="61"/>
        <v>39</v>
      </c>
      <c r="D600">
        <f>VLOOKUP(A600,[1]Library_Genotypes_unfiltered_27!$A:$G,6,FALSE)</f>
        <v>98.89</v>
      </c>
      <c r="E600">
        <f>VLOOKUP(A600,[1]Library_Genotypes_unfiltered_27!$A:$G,7,FALSE)</f>
        <v>0.54</v>
      </c>
      <c r="F600" s="1" t="str">
        <f t="shared" si="62"/>
        <v>154</v>
      </c>
      <c r="G600" s="3">
        <v>43007</v>
      </c>
      <c r="H600" s="3" t="s">
        <v>1431</v>
      </c>
      <c r="I600" s="1">
        <v>155.5</v>
      </c>
      <c r="J600" s="3" t="str">
        <f t="shared" si="60"/>
        <v>Sep 29</v>
      </c>
      <c r="K600" s="1">
        <f t="shared" si="63"/>
        <v>48.280320000000003</v>
      </c>
      <c r="L600" s="1" t="str">
        <f t="shared" si="64"/>
        <v>Sep 29 48.28</v>
      </c>
      <c r="M600" t="str">
        <f t="shared" si="65"/>
        <v>yes</v>
      </c>
      <c r="N600" t="s">
        <v>1444</v>
      </c>
      <c r="O600" t="str">
        <f>VLOOKUP(A600,'[2]genotype table (dups removed)'!$TS$3:$TV$419,4,FALSE)</f>
        <v>Heterozygous</v>
      </c>
      <c r="Q600" t="s">
        <v>6</v>
      </c>
    </row>
    <row r="601" spans="1:17" hidden="1" x14ac:dyDescent="0.25">
      <c r="A601" t="s">
        <v>1319</v>
      </c>
      <c r="B601" s="8">
        <f t="shared" si="61"/>
        <v>39</v>
      </c>
      <c r="D601">
        <f>VLOOKUP(A601,[1]Library_Genotypes_unfiltered_27!$A:$G,6,FALSE)</f>
        <v>23.62</v>
      </c>
      <c r="E601">
        <f>VLOOKUP(A601,[1]Library_Genotypes_unfiltered_27!$A:$G,7,FALSE)</f>
        <v>6.68</v>
      </c>
      <c r="F601" s="1" t="str">
        <f t="shared" si="62"/>
        <v>155</v>
      </c>
      <c r="G601" s="3">
        <v>43007</v>
      </c>
      <c r="H601" s="3" t="s">
        <v>1431</v>
      </c>
      <c r="I601" s="1">
        <v>155.5</v>
      </c>
      <c r="J601" s="3" t="str">
        <f t="shared" si="60"/>
        <v>Sep 29</v>
      </c>
      <c r="K601" s="1">
        <f t="shared" si="63"/>
        <v>48.280320000000003</v>
      </c>
      <c r="L601" s="1" t="str">
        <f t="shared" si="64"/>
        <v>Sep 29 48.28</v>
      </c>
      <c r="M601" t="str">
        <f t="shared" si="65"/>
        <v>no</v>
      </c>
      <c r="N601" t="s">
        <v>1443</v>
      </c>
    </row>
    <row r="602" spans="1:17" hidden="1" x14ac:dyDescent="0.25">
      <c r="A602" t="s">
        <v>471</v>
      </c>
      <c r="B602" s="8">
        <f t="shared" si="61"/>
        <v>39</v>
      </c>
      <c r="C602" s="2">
        <v>6.4237200451036909</v>
      </c>
      <c r="D602">
        <f>VLOOKUP(A602,[1]Library_Genotypes_unfiltered_27!$A:$G,6,FALSE)</f>
        <v>98.89</v>
      </c>
      <c r="E602">
        <f>VLOOKUP(A602,[1]Library_Genotypes_unfiltered_27!$A:$G,7,FALSE)</f>
        <v>0.6</v>
      </c>
      <c r="F602" s="1" t="str">
        <f t="shared" si="62"/>
        <v>156</v>
      </c>
      <c r="G602" s="3">
        <v>43007</v>
      </c>
      <c r="H602" s="3" t="s">
        <v>1431</v>
      </c>
      <c r="I602" s="1">
        <v>155.5</v>
      </c>
      <c r="J602" s="3" t="str">
        <f t="shared" si="60"/>
        <v>Sep 29</v>
      </c>
      <c r="K602" s="1">
        <f t="shared" si="63"/>
        <v>48.280320000000003</v>
      </c>
      <c r="L602" s="1" t="str">
        <f t="shared" si="64"/>
        <v>Sep 29 48.28</v>
      </c>
      <c r="M602" t="str">
        <f t="shared" si="65"/>
        <v>yes</v>
      </c>
      <c r="N602" t="s">
        <v>1443</v>
      </c>
      <c r="O602" t="str">
        <f>VLOOKUP(A602,'[2]genotype table (dups removed)'!$TS$3:$TV$419,4,FALSE)</f>
        <v>Homozygous Spring</v>
      </c>
      <c r="Q602" t="s">
        <v>5</v>
      </c>
    </row>
    <row r="603" spans="1:17" hidden="1" x14ac:dyDescent="0.25">
      <c r="A603" t="s">
        <v>472</v>
      </c>
      <c r="B603" s="8">
        <f t="shared" si="61"/>
        <v>39</v>
      </c>
      <c r="C603" s="2">
        <v>3.5330460248070299</v>
      </c>
      <c r="D603">
        <f>VLOOKUP(A603,[1]Library_Genotypes_unfiltered_27!$A:$G,6,FALSE)</f>
        <v>0</v>
      </c>
      <c r="E603">
        <f>VLOOKUP(A603,[1]Library_Genotypes_unfiltered_27!$A:$G,7,FALSE)</f>
        <v>0</v>
      </c>
      <c r="F603" s="1" t="str">
        <f t="shared" si="62"/>
        <v>157</v>
      </c>
      <c r="G603" s="3">
        <v>43007</v>
      </c>
      <c r="H603" s="3" t="s">
        <v>1431</v>
      </c>
      <c r="I603" s="1">
        <v>155.5</v>
      </c>
      <c r="J603" s="3" t="str">
        <f t="shared" si="60"/>
        <v>Sep 29</v>
      </c>
      <c r="K603" s="1">
        <f t="shared" si="63"/>
        <v>48.280320000000003</v>
      </c>
      <c r="L603" s="1" t="str">
        <f t="shared" si="64"/>
        <v>Sep 29 48.28</v>
      </c>
      <c r="M603" t="str">
        <f t="shared" si="65"/>
        <v>no</v>
      </c>
      <c r="N603" t="s">
        <v>1443</v>
      </c>
    </row>
    <row r="604" spans="1:17" hidden="1" x14ac:dyDescent="0.25">
      <c r="A604" t="s">
        <v>473</v>
      </c>
      <c r="B604" s="8">
        <f t="shared" si="61"/>
        <v>39</v>
      </c>
      <c r="C604" s="2">
        <v>6.7449060473588744</v>
      </c>
      <c r="D604">
        <f>VLOOKUP(A604,[1]Library_Genotypes_unfiltered_27!$A:$G,6,FALSE)</f>
        <v>23.99</v>
      </c>
      <c r="E604">
        <f>VLOOKUP(A604,[1]Library_Genotypes_unfiltered_27!$A:$G,7,FALSE)</f>
        <v>3.57</v>
      </c>
      <c r="F604" s="1" t="str">
        <f t="shared" si="62"/>
        <v>158</v>
      </c>
      <c r="G604" s="3">
        <v>43007</v>
      </c>
      <c r="H604" s="3" t="s">
        <v>1431</v>
      </c>
      <c r="I604" s="1">
        <v>155.5</v>
      </c>
      <c r="J604" s="3" t="str">
        <f t="shared" si="60"/>
        <v>Sep 29</v>
      </c>
      <c r="K604" s="1">
        <f t="shared" si="63"/>
        <v>48.280320000000003</v>
      </c>
      <c r="L604" s="1" t="str">
        <f t="shared" si="64"/>
        <v>Sep 29 48.28</v>
      </c>
      <c r="M604" t="str">
        <f t="shared" si="65"/>
        <v>no</v>
      </c>
      <c r="N604" t="s">
        <v>1444</v>
      </c>
    </row>
    <row r="605" spans="1:17" hidden="1" x14ac:dyDescent="0.25">
      <c r="A605" t="s">
        <v>474</v>
      </c>
      <c r="B605" s="8">
        <f t="shared" si="61"/>
        <v>39</v>
      </c>
      <c r="C605" s="2">
        <v>2.4624260172897476</v>
      </c>
      <c r="D605">
        <f>VLOOKUP(A605,[1]Library_Genotypes_unfiltered_27!$A:$G,6,FALSE)</f>
        <v>13.28</v>
      </c>
      <c r="E605">
        <f>VLOOKUP(A605,[1]Library_Genotypes_unfiltered_27!$A:$G,7,FALSE)</f>
        <v>1.86</v>
      </c>
      <c r="F605" s="1" t="str">
        <f t="shared" si="62"/>
        <v>159</v>
      </c>
      <c r="G605" s="3">
        <v>43007</v>
      </c>
      <c r="H605" s="3" t="s">
        <v>1431</v>
      </c>
      <c r="I605" s="1">
        <v>155.5</v>
      </c>
      <c r="J605" s="3" t="str">
        <f t="shared" si="60"/>
        <v>Sep 29</v>
      </c>
      <c r="K605" s="1">
        <f t="shared" si="63"/>
        <v>48.280320000000003</v>
      </c>
      <c r="L605" s="1" t="str">
        <f t="shared" si="64"/>
        <v>Sep 29 48.28</v>
      </c>
      <c r="M605" t="str">
        <f t="shared" si="65"/>
        <v>no</v>
      </c>
      <c r="N605" t="s">
        <v>1443</v>
      </c>
    </row>
    <row r="606" spans="1:17" hidden="1" x14ac:dyDescent="0.25">
      <c r="A606" t="s">
        <v>475</v>
      </c>
      <c r="B606" s="8">
        <f t="shared" si="61"/>
        <v>39</v>
      </c>
      <c r="C606" s="2">
        <v>8.6720220608899812</v>
      </c>
      <c r="D606">
        <f>VLOOKUP(A606,[1]Library_Genotypes_unfiltered_27!$A:$G,6,FALSE)</f>
        <v>94.83</v>
      </c>
      <c r="E606">
        <f>VLOOKUP(A606,[1]Library_Genotypes_unfiltered_27!$A:$G,7,FALSE)</f>
        <v>1.03</v>
      </c>
      <c r="F606" s="1" t="str">
        <f t="shared" si="62"/>
        <v>160</v>
      </c>
      <c r="G606" s="3">
        <v>43007</v>
      </c>
      <c r="H606" s="3" t="s">
        <v>1431</v>
      </c>
      <c r="I606" s="1">
        <v>155.5</v>
      </c>
      <c r="J606" s="3" t="str">
        <f t="shared" si="60"/>
        <v>Sep 29</v>
      </c>
      <c r="K606" s="1">
        <f t="shared" si="63"/>
        <v>48.280320000000003</v>
      </c>
      <c r="L606" s="1" t="str">
        <f t="shared" si="64"/>
        <v>Sep 29 48.28</v>
      </c>
      <c r="M606" t="str">
        <f t="shared" si="65"/>
        <v>yes</v>
      </c>
      <c r="N606" t="s">
        <v>1443</v>
      </c>
      <c r="O606" t="str">
        <f>VLOOKUP(A606,'[2]genotype table (dups removed)'!$TS$3:$TV$419,4,FALSE)</f>
        <v>Homozygous Spring</v>
      </c>
    </row>
    <row r="607" spans="1:17" hidden="1" x14ac:dyDescent="0.25">
      <c r="A607" t="s">
        <v>476</v>
      </c>
      <c r="B607" s="8">
        <f t="shared" si="61"/>
        <v>39</v>
      </c>
      <c r="C607" s="2">
        <v>8.7555946521749508</v>
      </c>
      <c r="D607">
        <f>VLOOKUP(A607,[1]Library_Genotypes_unfiltered_27!$A:$G,6,FALSE)</f>
        <v>57.93</v>
      </c>
      <c r="E607">
        <f>VLOOKUP(A607,[1]Library_Genotypes_unfiltered_27!$A:$G,7,FALSE)</f>
        <v>5.89</v>
      </c>
      <c r="F607" s="1" t="str">
        <f t="shared" si="62"/>
        <v>161</v>
      </c>
      <c r="G607" s="3">
        <v>43007</v>
      </c>
      <c r="H607" s="3" t="s">
        <v>1431</v>
      </c>
      <c r="I607" s="1">
        <v>155.5</v>
      </c>
      <c r="J607" s="3" t="str">
        <f t="shared" si="60"/>
        <v>Sep 29</v>
      </c>
      <c r="K607" s="1">
        <f t="shared" si="63"/>
        <v>48.280320000000003</v>
      </c>
      <c r="L607" s="1" t="str">
        <f t="shared" si="64"/>
        <v>Sep 29 48.28</v>
      </c>
      <c r="M607" t="str">
        <f t="shared" si="65"/>
        <v>no</v>
      </c>
      <c r="N607" t="s">
        <v>1444</v>
      </c>
    </row>
    <row r="608" spans="1:17" hidden="1" x14ac:dyDescent="0.25">
      <c r="A608" t="s">
        <v>477</v>
      </c>
      <c r="B608" s="8">
        <f t="shared" si="61"/>
        <v>39</v>
      </c>
      <c r="C608" s="2">
        <v>3.6865661693368215</v>
      </c>
      <c r="D608">
        <f>VLOOKUP(A608,[1]Library_Genotypes_unfiltered_27!$A:$G,6,FALSE)</f>
        <v>22.14</v>
      </c>
      <c r="E608">
        <f>VLOOKUP(A608,[1]Library_Genotypes_unfiltered_27!$A:$G,7,FALSE)</f>
        <v>5.04</v>
      </c>
      <c r="F608" s="1" t="str">
        <f t="shared" si="62"/>
        <v>162</v>
      </c>
      <c r="G608" s="3">
        <v>43007</v>
      </c>
      <c r="H608" s="3" t="s">
        <v>1431</v>
      </c>
      <c r="I608" s="1">
        <v>155.5</v>
      </c>
      <c r="J608" s="3" t="str">
        <f t="shared" si="60"/>
        <v>Sep 29</v>
      </c>
      <c r="K608" s="1">
        <f t="shared" si="63"/>
        <v>48.280320000000003</v>
      </c>
      <c r="L608" s="1" t="str">
        <f t="shared" si="64"/>
        <v>Sep 29 48.28</v>
      </c>
      <c r="M608" t="str">
        <f t="shared" si="65"/>
        <v>no</v>
      </c>
      <c r="N608" t="s">
        <v>1443</v>
      </c>
    </row>
    <row r="609" spans="1:17" hidden="1" x14ac:dyDescent="0.25">
      <c r="A609" t="s">
        <v>478</v>
      </c>
      <c r="B609" s="8">
        <f t="shared" si="61"/>
        <v>39</v>
      </c>
      <c r="C609" s="2">
        <v>3.6865661693368215</v>
      </c>
      <c r="D609">
        <f>VLOOKUP(A609,[1]Library_Genotypes_unfiltered_27!$A:$G,6,FALSE)</f>
        <v>73.06</v>
      </c>
      <c r="E609">
        <f>VLOOKUP(A609,[1]Library_Genotypes_unfiltered_27!$A:$G,7,FALSE)</f>
        <v>3.49</v>
      </c>
      <c r="F609" s="1" t="str">
        <f t="shared" si="62"/>
        <v>163</v>
      </c>
      <c r="G609" s="3">
        <v>43007</v>
      </c>
      <c r="H609" s="3" t="s">
        <v>1431</v>
      </c>
      <c r="I609" s="1">
        <v>155.5</v>
      </c>
      <c r="J609" s="3" t="str">
        <f t="shared" si="60"/>
        <v>Sep 29</v>
      </c>
      <c r="K609" s="1">
        <f t="shared" si="63"/>
        <v>48.280320000000003</v>
      </c>
      <c r="L609" s="1" t="str">
        <f t="shared" si="64"/>
        <v>Sep 29 48.28</v>
      </c>
      <c r="M609" t="str">
        <f t="shared" si="65"/>
        <v>no</v>
      </c>
      <c r="N609" t="s">
        <v>1443</v>
      </c>
    </row>
    <row r="610" spans="1:17" hidden="1" x14ac:dyDescent="0.25">
      <c r="A610" t="s">
        <v>1320</v>
      </c>
      <c r="B610" s="8">
        <f t="shared" si="61"/>
        <v>40</v>
      </c>
      <c r="D610">
        <f>VLOOKUP(A610,[1]Library_Genotypes_unfiltered_27!$A:$G,6,FALSE)</f>
        <v>48.34</v>
      </c>
      <c r="E610">
        <f>VLOOKUP(A610,[1]Library_Genotypes_unfiltered_27!$A:$G,7,FALSE)</f>
        <v>4.4800000000000004</v>
      </c>
      <c r="F610" s="1" t="str">
        <f t="shared" si="62"/>
        <v>164</v>
      </c>
      <c r="G610" s="3">
        <v>43010</v>
      </c>
      <c r="H610" s="3" t="s">
        <v>1435</v>
      </c>
      <c r="I610" s="1">
        <v>156.25</v>
      </c>
      <c r="J610" s="3" t="str">
        <f t="shared" si="60"/>
        <v>Oct 02</v>
      </c>
      <c r="K610" s="1">
        <f t="shared" si="63"/>
        <v>49.487328000000005</v>
      </c>
      <c r="L610" s="1" t="str">
        <f t="shared" si="64"/>
        <v>Oct 02 49.49</v>
      </c>
      <c r="M610" t="str">
        <f t="shared" si="65"/>
        <v>no</v>
      </c>
      <c r="N610" t="s">
        <v>1443</v>
      </c>
    </row>
    <row r="611" spans="1:17" hidden="1" x14ac:dyDescent="0.25">
      <c r="A611" t="s">
        <v>1321</v>
      </c>
      <c r="B611" s="8">
        <f t="shared" si="61"/>
        <v>40</v>
      </c>
      <c r="D611">
        <f>VLOOKUP(A611,[1]Library_Genotypes_unfiltered_27!$A:$G,6,FALSE)</f>
        <v>38.01</v>
      </c>
      <c r="E611">
        <f>VLOOKUP(A611,[1]Library_Genotypes_unfiltered_27!$A:$G,7,FALSE)</f>
        <v>6.45</v>
      </c>
      <c r="F611" s="1" t="str">
        <f t="shared" si="62"/>
        <v>165</v>
      </c>
      <c r="G611" s="3">
        <v>43010</v>
      </c>
      <c r="H611" s="3" t="s">
        <v>1435</v>
      </c>
      <c r="I611" s="1">
        <v>156.25</v>
      </c>
      <c r="J611" s="3" t="str">
        <f t="shared" si="60"/>
        <v>Oct 02</v>
      </c>
      <c r="K611" s="1">
        <f t="shared" si="63"/>
        <v>49.487328000000005</v>
      </c>
      <c r="L611" s="1" t="str">
        <f t="shared" si="64"/>
        <v>Oct 02 49.49</v>
      </c>
      <c r="M611" t="str">
        <f t="shared" ref="M611:M642" si="66">IF(D611&gt;90,IF(E611&lt;2.5,"yes","no"),"no")</f>
        <v>no</v>
      </c>
      <c r="N611" t="s">
        <v>1443</v>
      </c>
    </row>
    <row r="612" spans="1:17" hidden="1" x14ac:dyDescent="0.25">
      <c r="A612" t="s">
        <v>479</v>
      </c>
      <c r="B612" s="8">
        <f t="shared" si="61"/>
        <v>40</v>
      </c>
      <c r="C612" s="2">
        <v>1.4976675062930838</v>
      </c>
      <c r="D612">
        <f>VLOOKUP(A612,[1]Library_Genotypes_unfiltered_27!$A:$G,6,FALSE)</f>
        <v>79.34</v>
      </c>
      <c r="E612">
        <f>VLOOKUP(A612,[1]Library_Genotypes_unfiltered_27!$A:$G,7,FALSE)</f>
        <v>2.2200000000000002</v>
      </c>
      <c r="F612" s="1" t="str">
        <f t="shared" si="62"/>
        <v>166</v>
      </c>
      <c r="G612" s="3">
        <v>43010</v>
      </c>
      <c r="H612" s="3" t="s">
        <v>1435</v>
      </c>
      <c r="I612" s="1">
        <v>156.25</v>
      </c>
      <c r="J612" s="3" t="str">
        <f t="shared" si="60"/>
        <v>Oct 02</v>
      </c>
      <c r="K612" s="1">
        <f t="shared" si="63"/>
        <v>49.487328000000005</v>
      </c>
      <c r="L612" s="1" t="str">
        <f t="shared" si="64"/>
        <v>Oct 02 49.49</v>
      </c>
      <c r="M612" t="str">
        <f t="shared" si="66"/>
        <v>no</v>
      </c>
      <c r="N612" t="s">
        <v>1443</v>
      </c>
      <c r="Q612" t="s">
        <v>5</v>
      </c>
    </row>
    <row r="613" spans="1:17" hidden="1" x14ac:dyDescent="0.25">
      <c r="A613" t="s">
        <v>480</v>
      </c>
      <c r="B613" s="8">
        <f t="shared" si="61"/>
        <v>40</v>
      </c>
      <c r="C613" s="2">
        <v>6.6819011819229894</v>
      </c>
      <c r="D613">
        <f>VLOOKUP(A613,[1]Library_Genotypes_unfiltered_27!$A:$G,6,FALSE)</f>
        <v>98.52</v>
      </c>
      <c r="E613">
        <f>VLOOKUP(A613,[1]Library_Genotypes_unfiltered_27!$A:$G,7,FALSE)</f>
        <v>0.45</v>
      </c>
      <c r="F613" s="1" t="str">
        <f t="shared" si="62"/>
        <v>167</v>
      </c>
      <c r="G613" s="3">
        <v>43010</v>
      </c>
      <c r="H613" s="3" t="s">
        <v>1435</v>
      </c>
      <c r="I613" s="1">
        <v>156.25</v>
      </c>
      <c r="J613" s="3" t="str">
        <f t="shared" si="60"/>
        <v>Oct 02</v>
      </c>
      <c r="K613" s="1">
        <f t="shared" si="63"/>
        <v>49.487328000000005</v>
      </c>
      <c r="L613" s="1" t="str">
        <f t="shared" si="64"/>
        <v>Oct 02 49.49</v>
      </c>
      <c r="M613" t="str">
        <f t="shared" si="66"/>
        <v>yes</v>
      </c>
      <c r="N613" t="s">
        <v>1443</v>
      </c>
      <c r="O613" t="str">
        <f>VLOOKUP(A613,'[2]genotype table (dups removed)'!$TS$3:$TV$419,4,FALSE)</f>
        <v>Homozygous Spring</v>
      </c>
      <c r="Q613" t="s">
        <v>5</v>
      </c>
    </row>
    <row r="614" spans="1:17" hidden="1" x14ac:dyDescent="0.25">
      <c r="A614" t="s">
        <v>481</v>
      </c>
      <c r="B614" s="8">
        <f t="shared" si="61"/>
        <v>40</v>
      </c>
      <c r="C614" s="2">
        <v>16.013521798056821</v>
      </c>
      <c r="D614">
        <f>VLOOKUP(A614,[1]Library_Genotypes_unfiltered_27!$A:$G,6,FALSE)</f>
        <v>99.63</v>
      </c>
      <c r="E614">
        <f>VLOOKUP(A614,[1]Library_Genotypes_unfiltered_27!$A:$G,7,FALSE)</f>
        <v>0.15</v>
      </c>
      <c r="F614" s="1" t="str">
        <f t="shared" si="62"/>
        <v>168</v>
      </c>
      <c r="G614" s="3">
        <v>43010</v>
      </c>
      <c r="H614" s="3" t="s">
        <v>1435</v>
      </c>
      <c r="I614" s="1">
        <v>156.25</v>
      </c>
      <c r="J614" s="3" t="str">
        <f t="shared" si="60"/>
        <v>Oct 02</v>
      </c>
      <c r="K614" s="1">
        <f t="shared" si="63"/>
        <v>49.487328000000005</v>
      </c>
      <c r="L614" s="1" t="str">
        <f t="shared" si="64"/>
        <v>Oct 02 49.49</v>
      </c>
      <c r="M614" t="str">
        <f t="shared" si="66"/>
        <v>yes</v>
      </c>
      <c r="N614" t="s">
        <v>1444</v>
      </c>
      <c r="O614" t="str">
        <f>VLOOKUP(A614,'[2]genotype table (dups removed)'!$TS$3:$TV$419,4,FALSE)</f>
        <v>Heterozygous</v>
      </c>
      <c r="Q614" t="s">
        <v>6</v>
      </c>
    </row>
    <row r="615" spans="1:17" hidden="1" x14ac:dyDescent="0.25">
      <c r="A615" t="s">
        <v>482</v>
      </c>
      <c r="B615" s="8">
        <f t="shared" si="61"/>
        <v>40</v>
      </c>
      <c r="C615" s="2">
        <v>5.7961998797235443</v>
      </c>
      <c r="D615">
        <f>VLOOKUP(A615,[1]Library_Genotypes_unfiltered_27!$A:$G,6,FALSE)</f>
        <v>40.22</v>
      </c>
      <c r="E615">
        <f>VLOOKUP(A615,[1]Library_Genotypes_unfiltered_27!$A:$G,7,FALSE)</f>
        <v>6.6</v>
      </c>
      <c r="F615" s="1" t="str">
        <f t="shared" si="62"/>
        <v>169</v>
      </c>
      <c r="G615" s="3">
        <v>43010</v>
      </c>
      <c r="H615" s="3" t="s">
        <v>1435</v>
      </c>
      <c r="I615" s="1">
        <v>156.25</v>
      </c>
      <c r="J615" s="3" t="str">
        <f t="shared" si="60"/>
        <v>Oct 02</v>
      </c>
      <c r="K615" s="1">
        <f t="shared" si="63"/>
        <v>49.487328000000005</v>
      </c>
      <c r="L615" s="1" t="str">
        <f t="shared" si="64"/>
        <v>Oct 02 49.49</v>
      </c>
      <c r="M615" t="str">
        <f t="shared" si="66"/>
        <v>no</v>
      </c>
      <c r="N615" t="s">
        <v>1444</v>
      </c>
    </row>
    <row r="616" spans="1:17" hidden="1" x14ac:dyDescent="0.25">
      <c r="A616" t="s">
        <v>483</v>
      </c>
      <c r="B616" s="8">
        <f t="shared" si="61"/>
        <v>40</v>
      </c>
      <c r="C616" s="2">
        <v>5.0159422036069135</v>
      </c>
      <c r="D616">
        <f>VLOOKUP(A616,[1]Library_Genotypes_unfiltered_27!$A:$G,6,FALSE)</f>
        <v>99.26</v>
      </c>
      <c r="E616">
        <f>VLOOKUP(A616,[1]Library_Genotypes_unfiltered_27!$A:$G,7,FALSE)</f>
        <v>0.28000000000000003</v>
      </c>
      <c r="F616" s="1" t="str">
        <f t="shared" si="62"/>
        <v>170</v>
      </c>
      <c r="G616" s="3">
        <v>43010</v>
      </c>
      <c r="H616" s="3" t="s">
        <v>1435</v>
      </c>
      <c r="I616" s="1">
        <v>156.25</v>
      </c>
      <c r="J616" s="3" t="str">
        <f t="shared" si="60"/>
        <v>Oct 02</v>
      </c>
      <c r="K616" s="1">
        <f t="shared" si="63"/>
        <v>49.487328000000005</v>
      </c>
      <c r="L616" s="1" t="str">
        <f t="shared" si="64"/>
        <v>Oct 02 49.49</v>
      </c>
      <c r="M616" t="str">
        <f t="shared" si="66"/>
        <v>yes</v>
      </c>
      <c r="N616" t="s">
        <v>1443</v>
      </c>
      <c r="O616" t="str">
        <f>VLOOKUP(A616,'[2]genotype table (dups removed)'!$TS$3:$TV$419,4,FALSE)</f>
        <v>Homozygous Spring</v>
      </c>
      <c r="Q616" t="s">
        <v>6</v>
      </c>
    </row>
    <row r="617" spans="1:17" hidden="1" x14ac:dyDescent="0.25">
      <c r="A617" t="s">
        <v>484</v>
      </c>
      <c r="B617" s="8">
        <f t="shared" si="61"/>
        <v>40</v>
      </c>
      <c r="C617" s="2">
        <v>5.0159422036069135</v>
      </c>
      <c r="D617">
        <f>VLOOKUP(A617,[1]Library_Genotypes_unfiltered_27!$A:$G,6,FALSE)</f>
        <v>3.32</v>
      </c>
      <c r="E617">
        <f>VLOOKUP(A617,[1]Library_Genotypes_unfiltered_27!$A:$G,7,FALSE)</f>
        <v>3.45</v>
      </c>
      <c r="F617" s="1" t="str">
        <f t="shared" si="62"/>
        <v>171</v>
      </c>
      <c r="G617" s="3">
        <v>43010</v>
      </c>
      <c r="H617" s="3" t="s">
        <v>1435</v>
      </c>
      <c r="I617" s="1">
        <v>156.25</v>
      </c>
      <c r="J617" s="3" t="str">
        <f t="shared" si="60"/>
        <v>Oct 02</v>
      </c>
      <c r="K617" s="1">
        <f t="shared" si="63"/>
        <v>49.487328000000005</v>
      </c>
      <c r="L617" s="1" t="str">
        <f t="shared" si="64"/>
        <v>Oct 02 49.49</v>
      </c>
      <c r="M617" t="str">
        <f t="shared" si="66"/>
        <v>no</v>
      </c>
      <c r="N617" t="s">
        <v>1443</v>
      </c>
    </row>
    <row r="618" spans="1:17" hidden="1" x14ac:dyDescent="0.25">
      <c r="A618" t="s">
        <v>485</v>
      </c>
      <c r="B618" s="8">
        <f t="shared" si="61"/>
        <v>40</v>
      </c>
      <c r="C618" s="2">
        <v>15.939549669239746</v>
      </c>
      <c r="D618">
        <f>VLOOKUP(A618,[1]Library_Genotypes_unfiltered_27!$A:$G,6,FALSE)</f>
        <v>99.26</v>
      </c>
      <c r="E618">
        <f>VLOOKUP(A618,[1]Library_Genotypes_unfiltered_27!$A:$G,7,FALSE)</f>
        <v>0.18</v>
      </c>
      <c r="F618" s="1" t="str">
        <f t="shared" si="62"/>
        <v>172</v>
      </c>
      <c r="G618" s="3">
        <v>43010</v>
      </c>
      <c r="H618" s="3" t="s">
        <v>1435</v>
      </c>
      <c r="I618" s="1">
        <v>156.25</v>
      </c>
      <c r="J618" s="3" t="str">
        <f t="shared" si="60"/>
        <v>Oct 02</v>
      </c>
      <c r="K618" s="1">
        <f t="shared" si="63"/>
        <v>49.487328000000005</v>
      </c>
      <c r="L618" s="1" t="str">
        <f t="shared" si="64"/>
        <v>Oct 02 49.49</v>
      </c>
      <c r="M618" t="str">
        <f t="shared" si="66"/>
        <v>yes</v>
      </c>
      <c r="N618" t="s">
        <v>1443</v>
      </c>
      <c r="O618" t="str">
        <f>VLOOKUP(A618,'[2]genotype table (dups removed)'!$TS$3:$TV$419,4,FALSE)</f>
        <v>Homozygous Spring</v>
      </c>
      <c r="Q618" t="s">
        <v>6</v>
      </c>
    </row>
    <row r="619" spans="1:17" hidden="1" x14ac:dyDescent="0.25">
      <c r="A619" t="s">
        <v>486</v>
      </c>
      <c r="B619" s="8">
        <f t="shared" si="61"/>
        <v>40</v>
      </c>
      <c r="C619" s="2">
        <v>0.2229307646047517</v>
      </c>
      <c r="D619">
        <f>VLOOKUP(A619,[1]Library_Genotypes_unfiltered_27!$A:$G,6,FALSE)</f>
        <v>1.48</v>
      </c>
      <c r="E619">
        <f>VLOOKUP(A619,[1]Library_Genotypes_unfiltered_27!$A:$G,7,FALSE)</f>
        <v>7.14</v>
      </c>
      <c r="F619" s="1" t="str">
        <f t="shared" si="62"/>
        <v>173</v>
      </c>
      <c r="G619" s="3">
        <v>43010</v>
      </c>
      <c r="H619" s="3" t="s">
        <v>1435</v>
      </c>
      <c r="I619" s="1">
        <v>156.25</v>
      </c>
      <c r="J619" s="3" t="str">
        <f t="shared" si="60"/>
        <v>Oct 02</v>
      </c>
      <c r="K619" s="1">
        <f t="shared" si="63"/>
        <v>49.487328000000005</v>
      </c>
      <c r="L619" s="1" t="str">
        <f t="shared" si="64"/>
        <v>Oct 02 49.49</v>
      </c>
      <c r="M619" t="str">
        <f t="shared" si="66"/>
        <v>no</v>
      </c>
      <c r="N619" t="s">
        <v>1444</v>
      </c>
    </row>
    <row r="620" spans="1:17" hidden="1" x14ac:dyDescent="0.25">
      <c r="A620" t="s">
        <v>487</v>
      </c>
      <c r="B620" s="8">
        <f t="shared" si="61"/>
        <v>40</v>
      </c>
      <c r="C620" s="2">
        <v>11.146538230237585</v>
      </c>
      <c r="D620">
        <f>VLOOKUP(A620,[1]Library_Genotypes_unfiltered_27!$A:$G,6,FALSE)</f>
        <v>91.14</v>
      </c>
      <c r="E620">
        <f>VLOOKUP(A620,[1]Library_Genotypes_unfiltered_27!$A:$G,7,FALSE)</f>
        <v>2.0499999999999998</v>
      </c>
      <c r="F620" s="1" t="str">
        <f t="shared" si="62"/>
        <v>174</v>
      </c>
      <c r="G620" s="3">
        <v>43010</v>
      </c>
      <c r="H620" s="3" t="s">
        <v>1435</v>
      </c>
      <c r="I620" s="1">
        <v>156.25</v>
      </c>
      <c r="J620" s="3" t="str">
        <f t="shared" si="60"/>
        <v>Oct 02</v>
      </c>
      <c r="K620" s="1">
        <f t="shared" si="63"/>
        <v>49.487328000000005</v>
      </c>
      <c r="L620" s="1" t="str">
        <f t="shared" si="64"/>
        <v>Oct 02 49.49</v>
      </c>
      <c r="M620" t="str">
        <f t="shared" si="66"/>
        <v>yes</v>
      </c>
      <c r="N620" t="s">
        <v>1444</v>
      </c>
      <c r="Q620" t="s">
        <v>5</v>
      </c>
    </row>
    <row r="621" spans="1:17" hidden="1" x14ac:dyDescent="0.25">
      <c r="A621" t="s">
        <v>488</v>
      </c>
      <c r="B621" s="8">
        <f t="shared" si="61"/>
        <v>40</v>
      </c>
      <c r="C621" s="2">
        <v>3.6783576159784035</v>
      </c>
      <c r="D621">
        <f>VLOOKUP(A621,[1]Library_Genotypes_unfiltered_27!$A:$G,6,FALSE)</f>
        <v>35.42</v>
      </c>
      <c r="E621">
        <f>VLOOKUP(A621,[1]Library_Genotypes_unfiltered_27!$A:$G,7,FALSE)</f>
        <v>6.69</v>
      </c>
      <c r="F621" s="1" t="str">
        <f t="shared" si="62"/>
        <v>175</v>
      </c>
      <c r="G621" s="3">
        <v>43010</v>
      </c>
      <c r="H621" s="3" t="s">
        <v>1435</v>
      </c>
      <c r="I621" s="1">
        <v>156.25</v>
      </c>
      <c r="J621" s="3" t="str">
        <f t="shared" si="60"/>
        <v>Oct 02</v>
      </c>
      <c r="K621" s="1">
        <f t="shared" si="63"/>
        <v>49.487328000000005</v>
      </c>
      <c r="L621" s="1" t="str">
        <f t="shared" si="64"/>
        <v>Oct 02 49.49</v>
      </c>
      <c r="M621" t="str">
        <f t="shared" si="66"/>
        <v>no</v>
      </c>
      <c r="N621" t="s">
        <v>1443</v>
      </c>
    </row>
    <row r="622" spans="1:17" hidden="1" x14ac:dyDescent="0.25">
      <c r="A622" t="s">
        <v>489</v>
      </c>
      <c r="B622" s="8">
        <f t="shared" si="61"/>
        <v>40</v>
      </c>
      <c r="C622" s="2">
        <v>24.856780253429815</v>
      </c>
      <c r="D622">
        <f>VLOOKUP(A622,[1]Library_Genotypes_unfiltered_27!$A:$G,6,FALSE)</f>
        <v>99.26</v>
      </c>
      <c r="E622">
        <f>VLOOKUP(A622,[1]Library_Genotypes_unfiltered_27!$A:$G,7,FALSE)</f>
        <v>0.65</v>
      </c>
      <c r="F622" s="1" t="str">
        <f t="shared" si="62"/>
        <v>176</v>
      </c>
      <c r="G622" s="3">
        <v>43010</v>
      </c>
      <c r="H622" s="3" t="s">
        <v>1435</v>
      </c>
      <c r="I622" s="1">
        <v>156.25</v>
      </c>
      <c r="J622" s="3" t="str">
        <f t="shared" si="60"/>
        <v>Oct 02</v>
      </c>
      <c r="K622" s="1">
        <f t="shared" si="63"/>
        <v>49.487328000000005</v>
      </c>
      <c r="L622" s="1" t="str">
        <f t="shared" si="64"/>
        <v>Oct 02 49.49</v>
      </c>
      <c r="M622" t="str">
        <f t="shared" si="66"/>
        <v>yes</v>
      </c>
      <c r="N622" t="s">
        <v>1443</v>
      </c>
      <c r="O622" t="str">
        <f>VLOOKUP(A622,'[2]genotype table (dups removed)'!$TS$3:$TV$419,4,FALSE)</f>
        <v>Homozygous Spring</v>
      </c>
      <c r="Q622" t="s">
        <v>5</v>
      </c>
    </row>
    <row r="623" spans="1:17" hidden="1" x14ac:dyDescent="0.25">
      <c r="A623" t="s">
        <v>490</v>
      </c>
      <c r="B623" s="8">
        <f t="shared" si="61"/>
        <v>40</v>
      </c>
      <c r="C623" s="2">
        <v>8.3599036726781879</v>
      </c>
      <c r="D623">
        <f>VLOOKUP(A623,[1]Library_Genotypes_unfiltered_27!$A:$G,6,FALSE)</f>
        <v>69.37</v>
      </c>
      <c r="E623">
        <f>VLOOKUP(A623,[1]Library_Genotypes_unfiltered_27!$A:$G,7,FALSE)</f>
        <v>6.62</v>
      </c>
      <c r="F623" s="1" t="str">
        <f t="shared" si="62"/>
        <v>177</v>
      </c>
      <c r="G623" s="3">
        <v>43010</v>
      </c>
      <c r="H623" s="3" t="s">
        <v>1435</v>
      </c>
      <c r="I623" s="1">
        <v>156.25</v>
      </c>
      <c r="J623" s="3" t="str">
        <f t="shared" si="60"/>
        <v>Oct 02</v>
      </c>
      <c r="K623" s="1">
        <f t="shared" si="63"/>
        <v>49.487328000000005</v>
      </c>
      <c r="L623" s="1" t="str">
        <f t="shared" si="64"/>
        <v>Oct 02 49.49</v>
      </c>
      <c r="M623" t="str">
        <f t="shared" si="66"/>
        <v>no</v>
      </c>
      <c r="N623" t="s">
        <v>1443</v>
      </c>
    </row>
    <row r="624" spans="1:17" hidden="1" x14ac:dyDescent="0.25">
      <c r="A624" t="s">
        <v>491</v>
      </c>
      <c r="B624" s="8">
        <f t="shared" si="61"/>
        <v>40</v>
      </c>
      <c r="C624" s="2">
        <v>5.7961998797235443</v>
      </c>
      <c r="D624">
        <f>VLOOKUP(A624,[1]Library_Genotypes_unfiltered_27!$A:$G,6,FALSE)</f>
        <v>92.99</v>
      </c>
      <c r="E624">
        <f>VLOOKUP(A624,[1]Library_Genotypes_unfiltered_27!$A:$G,7,FALSE)</f>
        <v>1.46</v>
      </c>
      <c r="F624" s="1" t="str">
        <f t="shared" si="62"/>
        <v>178</v>
      </c>
      <c r="G624" s="3">
        <v>43010</v>
      </c>
      <c r="H624" s="3" t="s">
        <v>1435</v>
      </c>
      <c r="I624" s="1">
        <v>156.25</v>
      </c>
      <c r="J624" s="3" t="str">
        <f t="shared" si="60"/>
        <v>Oct 02</v>
      </c>
      <c r="K624" s="1">
        <f t="shared" si="63"/>
        <v>49.487328000000005</v>
      </c>
      <c r="L624" s="1" t="str">
        <f t="shared" si="64"/>
        <v>Oct 02 49.49</v>
      </c>
      <c r="M624" t="str">
        <f t="shared" si="66"/>
        <v>yes</v>
      </c>
      <c r="N624" t="s">
        <v>1444</v>
      </c>
      <c r="O624" t="str">
        <f>VLOOKUP(A624,'[2]genotype table (dups removed)'!$TS$3:$TV$419,4,FALSE)</f>
        <v>Heterozygous</v>
      </c>
      <c r="Q624" t="s">
        <v>5</v>
      </c>
    </row>
    <row r="625" spans="1:17" hidden="1" x14ac:dyDescent="0.25">
      <c r="A625" t="s">
        <v>1322</v>
      </c>
      <c r="B625" s="8">
        <f t="shared" si="61"/>
        <v>40</v>
      </c>
      <c r="D625">
        <f>VLOOKUP(A625,[1]Library_Genotypes_unfiltered_27!$A:$G,6,FALSE)</f>
        <v>9.59</v>
      </c>
      <c r="E625">
        <f>VLOOKUP(A625,[1]Library_Genotypes_unfiltered_27!$A:$G,7,FALSE)</f>
        <v>12.68</v>
      </c>
      <c r="F625" s="1" t="str">
        <f t="shared" si="62"/>
        <v>179</v>
      </c>
      <c r="G625" s="3">
        <v>43010</v>
      </c>
      <c r="H625" s="3" t="s">
        <v>1424</v>
      </c>
      <c r="I625" s="1">
        <v>154</v>
      </c>
      <c r="J625" s="3" t="str">
        <f t="shared" si="60"/>
        <v>Oct 02</v>
      </c>
      <c r="K625" s="1">
        <f t="shared" si="63"/>
        <v>45.866304</v>
      </c>
      <c r="L625" s="1" t="str">
        <f t="shared" si="64"/>
        <v>Oct 02 45.87</v>
      </c>
      <c r="M625" t="str">
        <f t="shared" si="66"/>
        <v>no</v>
      </c>
      <c r="N625" t="s">
        <v>1443</v>
      </c>
    </row>
    <row r="626" spans="1:17" hidden="1" x14ac:dyDescent="0.25">
      <c r="A626" t="s">
        <v>1323</v>
      </c>
      <c r="B626" s="8">
        <f t="shared" si="61"/>
        <v>40</v>
      </c>
      <c r="D626">
        <f>VLOOKUP(A626,[1]Library_Genotypes_unfiltered_27!$A:$G,6,FALSE)</f>
        <v>18.82</v>
      </c>
      <c r="E626">
        <f>VLOOKUP(A626,[1]Library_Genotypes_unfiltered_27!$A:$G,7,FALSE)</f>
        <v>7.51</v>
      </c>
      <c r="F626" s="1" t="str">
        <f t="shared" si="62"/>
        <v>180</v>
      </c>
      <c r="G626" s="3">
        <v>43010</v>
      </c>
      <c r="H626" s="3" t="s">
        <v>1424</v>
      </c>
      <c r="I626" s="1">
        <v>154</v>
      </c>
      <c r="J626" s="3" t="str">
        <f t="shared" si="60"/>
        <v>Oct 02</v>
      </c>
      <c r="K626" s="1">
        <f t="shared" si="63"/>
        <v>45.866304</v>
      </c>
      <c r="L626" s="1" t="str">
        <f t="shared" si="64"/>
        <v>Oct 02 45.87</v>
      </c>
      <c r="M626" t="str">
        <f t="shared" si="66"/>
        <v>no</v>
      </c>
      <c r="N626" t="s">
        <v>1443</v>
      </c>
    </row>
    <row r="627" spans="1:17" hidden="1" x14ac:dyDescent="0.25">
      <c r="A627" t="s">
        <v>492</v>
      </c>
      <c r="B627" s="8">
        <f t="shared" si="61"/>
        <v>40</v>
      </c>
      <c r="C627" s="2">
        <v>15.939549669239746</v>
      </c>
      <c r="D627">
        <f>VLOOKUP(A627,[1]Library_Genotypes_unfiltered_27!$A:$G,6,FALSE)</f>
        <v>99.63</v>
      </c>
      <c r="E627">
        <f>VLOOKUP(A627,[1]Library_Genotypes_unfiltered_27!$A:$G,7,FALSE)</f>
        <v>0.36</v>
      </c>
      <c r="F627" s="1" t="str">
        <f t="shared" si="62"/>
        <v>181</v>
      </c>
      <c r="G627" s="3">
        <v>43010</v>
      </c>
      <c r="H627" s="3" t="s">
        <v>1424</v>
      </c>
      <c r="I627" s="1">
        <v>154</v>
      </c>
      <c r="J627" s="3" t="str">
        <f t="shared" si="60"/>
        <v>Oct 02</v>
      </c>
      <c r="K627" s="1">
        <f t="shared" si="63"/>
        <v>45.866304</v>
      </c>
      <c r="L627" s="1" t="str">
        <f t="shared" si="64"/>
        <v>Oct 02 45.87</v>
      </c>
      <c r="M627" t="str">
        <f t="shared" si="66"/>
        <v>yes</v>
      </c>
      <c r="N627" t="s">
        <v>1442</v>
      </c>
      <c r="O627" t="str">
        <f>VLOOKUP(A627,'[2]genotype table (dups removed)'!$TS$3:$TV$419,4,FALSE)</f>
        <v>Homozygous Fall</v>
      </c>
      <c r="Q627" t="s">
        <v>5</v>
      </c>
    </row>
    <row r="628" spans="1:17" hidden="1" x14ac:dyDescent="0.25">
      <c r="A628" t="s">
        <v>493</v>
      </c>
      <c r="B628" s="8">
        <f t="shared" si="61"/>
        <v>40</v>
      </c>
      <c r="C628" s="2">
        <v>4.347149909792658</v>
      </c>
      <c r="D628">
        <f>VLOOKUP(A628,[1]Library_Genotypes_unfiltered_27!$A:$G,6,FALSE)</f>
        <v>0</v>
      </c>
      <c r="E628">
        <f>VLOOKUP(A628,[1]Library_Genotypes_unfiltered_27!$A:$G,7,FALSE)</f>
        <v>0</v>
      </c>
      <c r="F628" s="1" t="str">
        <f t="shared" si="62"/>
        <v>182</v>
      </c>
      <c r="G628" s="3">
        <v>43010</v>
      </c>
      <c r="H628" s="3" t="s">
        <v>1424</v>
      </c>
      <c r="I628" s="1">
        <v>154</v>
      </c>
      <c r="J628" s="3" t="str">
        <f t="shared" si="60"/>
        <v>Oct 02</v>
      </c>
      <c r="K628" s="1">
        <f t="shared" si="63"/>
        <v>45.866304</v>
      </c>
      <c r="L628" s="1" t="str">
        <f t="shared" si="64"/>
        <v>Oct 02 45.87</v>
      </c>
      <c r="M628" t="str">
        <f t="shared" si="66"/>
        <v>no</v>
      </c>
    </row>
    <row r="629" spans="1:17" hidden="1" x14ac:dyDescent="0.25">
      <c r="A629" t="s">
        <v>494</v>
      </c>
      <c r="B629" s="8">
        <f t="shared" si="61"/>
        <v>40</v>
      </c>
      <c r="C629" s="2">
        <v>8.8057652018876933</v>
      </c>
      <c r="D629">
        <f>VLOOKUP(A629,[1]Library_Genotypes_unfiltered_27!$A:$G,6,FALSE)</f>
        <v>2.58</v>
      </c>
      <c r="E629">
        <f>VLOOKUP(A629,[1]Library_Genotypes_unfiltered_27!$A:$G,7,FALSE)</f>
        <v>6.54</v>
      </c>
      <c r="F629" s="1" t="str">
        <f t="shared" si="62"/>
        <v>183</v>
      </c>
      <c r="G629" s="3">
        <v>43010</v>
      </c>
      <c r="H629" s="3" t="s">
        <v>1424</v>
      </c>
      <c r="I629" s="1">
        <v>154</v>
      </c>
      <c r="J629" s="3" t="str">
        <f t="shared" si="60"/>
        <v>Oct 02</v>
      </c>
      <c r="K629" s="1">
        <f t="shared" si="63"/>
        <v>45.866304</v>
      </c>
      <c r="L629" s="1" t="str">
        <f t="shared" si="64"/>
        <v>Oct 02 45.87</v>
      </c>
      <c r="M629" t="str">
        <f t="shared" si="66"/>
        <v>no</v>
      </c>
      <c r="N629" t="s">
        <v>1443</v>
      </c>
    </row>
    <row r="630" spans="1:17" hidden="1" x14ac:dyDescent="0.25">
      <c r="A630" t="s">
        <v>495</v>
      </c>
      <c r="B630" s="8">
        <f t="shared" si="61"/>
        <v>40</v>
      </c>
      <c r="C630" s="2">
        <v>10.477745936423331</v>
      </c>
      <c r="D630">
        <f>VLOOKUP(A630,[1]Library_Genotypes_unfiltered_27!$A:$G,6,FALSE)</f>
        <v>99.63</v>
      </c>
      <c r="E630">
        <f>VLOOKUP(A630,[1]Library_Genotypes_unfiltered_27!$A:$G,7,FALSE)</f>
        <v>0.16</v>
      </c>
      <c r="F630" s="1" t="str">
        <f t="shared" si="62"/>
        <v>184</v>
      </c>
      <c r="G630" s="3">
        <v>43010</v>
      </c>
      <c r="H630" s="3" t="s">
        <v>1424</v>
      </c>
      <c r="I630" s="1">
        <v>154</v>
      </c>
      <c r="J630" s="3" t="str">
        <f t="shared" si="60"/>
        <v>Oct 02</v>
      </c>
      <c r="K630" s="1">
        <f t="shared" si="63"/>
        <v>45.866304</v>
      </c>
      <c r="L630" s="1" t="str">
        <f t="shared" si="64"/>
        <v>Oct 02 45.87</v>
      </c>
      <c r="M630" t="str">
        <f t="shared" si="66"/>
        <v>yes</v>
      </c>
      <c r="N630" t="s">
        <v>1443</v>
      </c>
      <c r="O630" t="str">
        <f>VLOOKUP(A630,'[2]genotype table (dups removed)'!$TS$3:$TV$419,4,FALSE)</f>
        <v>Homozygous Spring</v>
      </c>
      <c r="Q630" t="s">
        <v>5</v>
      </c>
    </row>
    <row r="631" spans="1:17" hidden="1" x14ac:dyDescent="0.25">
      <c r="A631" t="s">
        <v>496</v>
      </c>
      <c r="B631" s="8">
        <f t="shared" si="61"/>
        <v>40</v>
      </c>
      <c r="C631" s="2">
        <v>8.8057652018876933</v>
      </c>
      <c r="D631">
        <f>VLOOKUP(A631,[1]Library_Genotypes_unfiltered_27!$A:$G,6,FALSE)</f>
        <v>8.1199999999999992</v>
      </c>
      <c r="E631">
        <f>VLOOKUP(A631,[1]Library_Genotypes_unfiltered_27!$A:$G,7,FALSE)</f>
        <v>6.15</v>
      </c>
      <c r="F631" s="1" t="str">
        <f t="shared" si="62"/>
        <v>185</v>
      </c>
      <c r="G631" s="3">
        <v>43010</v>
      </c>
      <c r="H631" s="3" t="s">
        <v>1424</v>
      </c>
      <c r="I631" s="1">
        <v>154</v>
      </c>
      <c r="J631" s="3" t="str">
        <f t="shared" si="60"/>
        <v>Oct 02</v>
      </c>
      <c r="K631" s="1">
        <f t="shared" si="63"/>
        <v>45.866304</v>
      </c>
      <c r="L631" s="1" t="str">
        <f t="shared" si="64"/>
        <v>Oct 02 45.87</v>
      </c>
      <c r="M631" t="str">
        <f t="shared" si="66"/>
        <v>no</v>
      </c>
      <c r="N631" t="s">
        <v>1443</v>
      </c>
    </row>
    <row r="632" spans="1:17" hidden="1" x14ac:dyDescent="0.25">
      <c r="A632" t="s">
        <v>497</v>
      </c>
      <c r="B632" s="8">
        <f t="shared" si="61"/>
        <v>40</v>
      </c>
      <c r="C632" s="2">
        <v>6.3535267912354234</v>
      </c>
      <c r="D632">
        <f>VLOOKUP(A632,[1]Library_Genotypes_unfiltered_27!$A:$G,6,FALSE)</f>
        <v>99.26</v>
      </c>
      <c r="E632">
        <f>VLOOKUP(A632,[1]Library_Genotypes_unfiltered_27!$A:$G,7,FALSE)</f>
        <v>0.38</v>
      </c>
      <c r="F632" s="1" t="str">
        <f t="shared" si="62"/>
        <v>186</v>
      </c>
      <c r="G632" s="3">
        <v>43010</v>
      </c>
      <c r="H632" s="3" t="s">
        <v>1424</v>
      </c>
      <c r="I632" s="1">
        <v>154</v>
      </c>
      <c r="J632" s="3" t="str">
        <f t="shared" si="60"/>
        <v>Oct 02</v>
      </c>
      <c r="K632" s="1">
        <f t="shared" si="63"/>
        <v>45.866304</v>
      </c>
      <c r="L632" s="1" t="str">
        <f t="shared" si="64"/>
        <v>Oct 02 45.87</v>
      </c>
      <c r="M632" t="str">
        <f t="shared" si="66"/>
        <v>yes</v>
      </c>
      <c r="N632" t="s">
        <v>1443</v>
      </c>
      <c r="O632" t="str">
        <f>VLOOKUP(A632,'[2]genotype table (dups removed)'!$TS$3:$TV$419,4,FALSE)</f>
        <v>Homozygous Spring</v>
      </c>
      <c r="Q632" t="s">
        <v>6</v>
      </c>
    </row>
    <row r="633" spans="1:17" hidden="1" x14ac:dyDescent="0.25">
      <c r="A633" t="s">
        <v>498</v>
      </c>
      <c r="B633" s="8">
        <f t="shared" si="61"/>
        <v>40</v>
      </c>
      <c r="C633" s="2">
        <v>12.595588200168471</v>
      </c>
      <c r="D633">
        <f>VLOOKUP(A633,[1]Library_Genotypes_unfiltered_27!$A:$G,6,FALSE)</f>
        <v>99.26</v>
      </c>
      <c r="E633">
        <f>VLOOKUP(A633,[1]Library_Genotypes_unfiltered_27!$A:$G,7,FALSE)</f>
        <v>0.4</v>
      </c>
      <c r="F633" s="1" t="str">
        <f t="shared" si="62"/>
        <v>187</v>
      </c>
      <c r="G633" s="3">
        <v>43010</v>
      </c>
      <c r="H633" s="3" t="s">
        <v>1424</v>
      </c>
      <c r="I633" s="1">
        <v>154</v>
      </c>
      <c r="J633" s="3" t="str">
        <f t="shared" si="60"/>
        <v>Oct 02</v>
      </c>
      <c r="K633" s="1">
        <f t="shared" si="63"/>
        <v>45.866304</v>
      </c>
      <c r="L633" s="1" t="str">
        <f t="shared" si="64"/>
        <v>Oct 02 45.87</v>
      </c>
      <c r="M633" t="str">
        <f t="shared" si="66"/>
        <v>yes</v>
      </c>
      <c r="N633" t="s">
        <v>1443</v>
      </c>
      <c r="O633" t="str">
        <f>VLOOKUP(A633,'[2]genotype table (dups removed)'!$TS$3:$TV$419,4,FALSE)</f>
        <v>Homozygous Spring</v>
      </c>
      <c r="Q633" t="s">
        <v>6</v>
      </c>
    </row>
    <row r="634" spans="1:17" hidden="1" x14ac:dyDescent="0.25">
      <c r="A634" t="s">
        <v>499</v>
      </c>
      <c r="B634" s="8">
        <f t="shared" si="61"/>
        <v>40</v>
      </c>
      <c r="C634" s="2">
        <v>30.541514750850986</v>
      </c>
      <c r="D634">
        <f>VLOOKUP(A634,[1]Library_Genotypes_unfiltered_27!$A:$G,6,FALSE)</f>
        <v>98.89</v>
      </c>
      <c r="E634">
        <f>VLOOKUP(A634,[1]Library_Genotypes_unfiltered_27!$A:$G,7,FALSE)</f>
        <v>0.21</v>
      </c>
      <c r="F634" s="1" t="str">
        <f t="shared" si="62"/>
        <v>188</v>
      </c>
      <c r="G634" s="3">
        <v>43010</v>
      </c>
      <c r="H634" s="3" t="s">
        <v>1424</v>
      </c>
      <c r="I634" s="1">
        <v>154</v>
      </c>
      <c r="J634" s="3" t="str">
        <f t="shared" si="60"/>
        <v>Oct 02</v>
      </c>
      <c r="K634" s="1">
        <f t="shared" si="63"/>
        <v>45.866304</v>
      </c>
      <c r="L634" s="1" t="str">
        <f t="shared" si="64"/>
        <v>Oct 02 45.87</v>
      </c>
      <c r="M634" t="str">
        <f t="shared" si="66"/>
        <v>yes</v>
      </c>
      <c r="N634" t="s">
        <v>1443</v>
      </c>
      <c r="O634" t="str">
        <f>VLOOKUP(A634,'[2]genotype table (dups removed)'!$TS$3:$TV$419,4,FALSE)</f>
        <v>Homozygous Spring</v>
      </c>
      <c r="Q634" t="s">
        <v>5</v>
      </c>
    </row>
    <row r="635" spans="1:17" hidden="1" x14ac:dyDescent="0.25">
      <c r="A635" t="s">
        <v>500</v>
      </c>
      <c r="B635" s="8">
        <f t="shared" si="61"/>
        <v>40</v>
      </c>
      <c r="C635" s="2">
        <v>4.0127537628855299</v>
      </c>
      <c r="D635">
        <f>VLOOKUP(A635,[1]Library_Genotypes_unfiltered_27!$A:$G,6,FALSE)</f>
        <v>94.83</v>
      </c>
      <c r="E635">
        <f>VLOOKUP(A635,[1]Library_Genotypes_unfiltered_27!$A:$G,7,FALSE)</f>
        <v>1.85</v>
      </c>
      <c r="F635" s="1" t="str">
        <f t="shared" si="62"/>
        <v>189</v>
      </c>
      <c r="G635" s="3">
        <v>43010</v>
      </c>
      <c r="H635" s="3" t="s">
        <v>1424</v>
      </c>
      <c r="I635" s="1">
        <v>154</v>
      </c>
      <c r="J635" s="3" t="str">
        <f t="shared" si="60"/>
        <v>Oct 02</v>
      </c>
      <c r="K635" s="1">
        <f t="shared" si="63"/>
        <v>45.866304</v>
      </c>
      <c r="L635" s="1" t="str">
        <f t="shared" si="64"/>
        <v>Oct 02 45.87</v>
      </c>
      <c r="M635" t="str">
        <f t="shared" si="66"/>
        <v>yes</v>
      </c>
      <c r="N635" t="s">
        <v>1444</v>
      </c>
      <c r="O635" t="str">
        <f>VLOOKUP(A635,'[2]genotype table (dups removed)'!$TS$3:$TV$419,4,FALSE)</f>
        <v>Heterozygous</v>
      </c>
      <c r="Q635" t="s">
        <v>5</v>
      </c>
    </row>
    <row r="636" spans="1:17" hidden="1" x14ac:dyDescent="0.25">
      <c r="A636" t="s">
        <v>501</v>
      </c>
      <c r="B636" s="8">
        <f t="shared" si="61"/>
        <v>40</v>
      </c>
      <c r="C636" s="2">
        <v>1.4329382911423552</v>
      </c>
      <c r="D636">
        <f>VLOOKUP(A636,[1]Library_Genotypes_unfiltered_27!$A:$G,6,FALSE)</f>
        <v>94.83</v>
      </c>
      <c r="E636">
        <f>VLOOKUP(A636,[1]Library_Genotypes_unfiltered_27!$A:$G,7,FALSE)</f>
        <v>0.57999999999999996</v>
      </c>
      <c r="F636" s="1" t="str">
        <f t="shared" si="62"/>
        <v>190</v>
      </c>
      <c r="G636" s="3">
        <v>43010</v>
      </c>
      <c r="H636" s="3" t="s">
        <v>1424</v>
      </c>
      <c r="I636" s="1">
        <v>154</v>
      </c>
      <c r="J636" s="3" t="str">
        <f t="shared" si="60"/>
        <v>Oct 02</v>
      </c>
      <c r="K636" s="1">
        <f t="shared" si="63"/>
        <v>45.866304</v>
      </c>
      <c r="L636" s="1" t="str">
        <f t="shared" si="64"/>
        <v>Oct 02 45.87</v>
      </c>
      <c r="M636" t="str">
        <f t="shared" si="66"/>
        <v>yes</v>
      </c>
      <c r="N636" t="s">
        <v>1444</v>
      </c>
      <c r="O636" t="str">
        <f>VLOOKUP(A636,'[2]genotype table (dups removed)'!$TS$3:$TV$419,4,FALSE)</f>
        <v>Heterozygous</v>
      </c>
      <c r="Q636" t="s">
        <v>5</v>
      </c>
    </row>
    <row r="637" spans="1:17" hidden="1" x14ac:dyDescent="0.25">
      <c r="A637" t="s">
        <v>502</v>
      </c>
      <c r="B637" s="8">
        <f t="shared" si="61"/>
        <v>40</v>
      </c>
      <c r="C637" s="2">
        <v>10.477745936423331</v>
      </c>
      <c r="D637">
        <f>VLOOKUP(A637,[1]Library_Genotypes_unfiltered_27!$A:$G,6,FALSE)</f>
        <v>36.9</v>
      </c>
      <c r="E637">
        <f>VLOOKUP(A637,[1]Library_Genotypes_unfiltered_27!$A:$G,7,FALSE)</f>
        <v>4.2699999999999996</v>
      </c>
      <c r="F637" s="1" t="str">
        <f t="shared" si="62"/>
        <v>191</v>
      </c>
      <c r="G637" s="3">
        <v>43010</v>
      </c>
      <c r="H637" s="3" t="s">
        <v>1424</v>
      </c>
      <c r="I637" s="1">
        <v>154</v>
      </c>
      <c r="J637" s="3" t="str">
        <f t="shared" si="60"/>
        <v>Oct 02</v>
      </c>
      <c r="K637" s="1">
        <f t="shared" si="63"/>
        <v>45.866304</v>
      </c>
      <c r="L637" s="1" t="str">
        <f t="shared" si="64"/>
        <v>Oct 02 45.87</v>
      </c>
      <c r="M637" t="str">
        <f t="shared" si="66"/>
        <v>no</v>
      </c>
      <c r="N637" t="s">
        <v>1443</v>
      </c>
    </row>
    <row r="638" spans="1:17" hidden="1" x14ac:dyDescent="0.25">
      <c r="A638" t="s">
        <v>503</v>
      </c>
      <c r="B638" s="8">
        <f t="shared" si="61"/>
        <v>40</v>
      </c>
      <c r="C638" s="2">
        <v>1.3375845876285102</v>
      </c>
      <c r="D638">
        <f>VLOOKUP(A638,[1]Library_Genotypes_unfiltered_27!$A:$G,6,FALSE)</f>
        <v>0</v>
      </c>
      <c r="E638">
        <f>VLOOKUP(A638,[1]Library_Genotypes_unfiltered_27!$A:$G,7,FALSE)</f>
        <v>0</v>
      </c>
      <c r="F638" s="1" t="str">
        <f t="shared" si="62"/>
        <v>192</v>
      </c>
      <c r="G638" s="3">
        <v>43010</v>
      </c>
      <c r="H638" s="3" t="s">
        <v>1424</v>
      </c>
      <c r="I638" s="1">
        <v>154</v>
      </c>
      <c r="J638" s="3" t="str">
        <f t="shared" si="60"/>
        <v>Oct 02</v>
      </c>
      <c r="K638" s="1">
        <f t="shared" si="63"/>
        <v>45.866304</v>
      </c>
      <c r="L638" s="1" t="str">
        <f t="shared" si="64"/>
        <v>Oct 02 45.87</v>
      </c>
      <c r="M638" t="str">
        <f t="shared" si="66"/>
        <v>no</v>
      </c>
    </row>
    <row r="639" spans="1:17" hidden="1" x14ac:dyDescent="0.25">
      <c r="A639" t="s">
        <v>504</v>
      </c>
      <c r="B639" s="8">
        <f t="shared" si="61"/>
        <v>40</v>
      </c>
      <c r="C639" s="2">
        <v>11.369468994842336</v>
      </c>
      <c r="D639">
        <f>VLOOKUP(A639,[1]Library_Genotypes_unfiltered_27!$A:$G,6,FALSE)</f>
        <v>99.26</v>
      </c>
      <c r="E639">
        <f>VLOOKUP(A639,[1]Library_Genotypes_unfiltered_27!$A:$G,7,FALSE)</f>
        <v>0.48</v>
      </c>
      <c r="F639" s="1" t="str">
        <f t="shared" si="62"/>
        <v>193</v>
      </c>
      <c r="G639" s="3">
        <v>43010</v>
      </c>
      <c r="H639" s="3" t="s">
        <v>1424</v>
      </c>
      <c r="I639" s="1">
        <v>154</v>
      </c>
      <c r="J639" s="3" t="str">
        <f t="shared" si="60"/>
        <v>Oct 02</v>
      </c>
      <c r="K639" s="1">
        <f t="shared" si="63"/>
        <v>45.866304</v>
      </c>
      <c r="L639" s="1" t="str">
        <f t="shared" si="64"/>
        <v>Oct 02 45.87</v>
      </c>
      <c r="M639" t="str">
        <f t="shared" si="66"/>
        <v>yes</v>
      </c>
      <c r="N639" t="s">
        <v>1443</v>
      </c>
      <c r="O639" t="str">
        <f>VLOOKUP(A639,'[2]genotype table (dups removed)'!$TS$3:$TV$419,4,FALSE)</f>
        <v>Heterozygous</v>
      </c>
      <c r="Q639" t="s">
        <v>5</v>
      </c>
    </row>
    <row r="640" spans="1:17" hidden="1" x14ac:dyDescent="0.25">
      <c r="A640" t="s">
        <v>505</v>
      </c>
      <c r="B640" s="8">
        <f t="shared" si="61"/>
        <v>40</v>
      </c>
      <c r="C640" s="2">
        <v>12.038261288656592</v>
      </c>
      <c r="D640">
        <f>VLOOKUP(A640,[1]Library_Genotypes_unfiltered_27!$A:$G,6,FALSE)</f>
        <v>65.680000000000007</v>
      </c>
      <c r="E640">
        <f>VLOOKUP(A640,[1]Library_Genotypes_unfiltered_27!$A:$G,7,FALSE)</f>
        <v>5.59</v>
      </c>
      <c r="F640" s="1" t="str">
        <f t="shared" si="62"/>
        <v>194</v>
      </c>
      <c r="G640" s="3">
        <v>43010</v>
      </c>
      <c r="H640" s="3" t="s">
        <v>1424</v>
      </c>
      <c r="I640" s="1">
        <v>154</v>
      </c>
      <c r="J640" s="3" t="str">
        <f t="shared" si="60"/>
        <v>Oct 02</v>
      </c>
      <c r="K640" s="1">
        <f t="shared" si="63"/>
        <v>45.866304</v>
      </c>
      <c r="L640" s="1" t="str">
        <f t="shared" si="64"/>
        <v>Oct 02 45.87</v>
      </c>
      <c r="M640" t="str">
        <f t="shared" si="66"/>
        <v>no</v>
      </c>
      <c r="N640" t="s">
        <v>1443</v>
      </c>
    </row>
    <row r="641" spans="1:17" hidden="1" x14ac:dyDescent="0.25">
      <c r="A641" t="s">
        <v>1324</v>
      </c>
      <c r="B641" s="8">
        <f t="shared" si="61"/>
        <v>40</v>
      </c>
      <c r="D641">
        <f>VLOOKUP(A641,[1]Library_Genotypes_unfiltered_27!$A:$G,6,FALSE)</f>
        <v>38.75</v>
      </c>
      <c r="E641">
        <f>VLOOKUP(A641,[1]Library_Genotypes_unfiltered_27!$A:$G,7,FALSE)</f>
        <v>9.48</v>
      </c>
      <c r="F641" s="1" t="str">
        <f t="shared" si="62"/>
        <v>195</v>
      </c>
      <c r="G641" s="3">
        <v>43011</v>
      </c>
      <c r="H641" s="3" t="s">
        <v>1426</v>
      </c>
      <c r="I641" s="1">
        <v>150</v>
      </c>
      <c r="J641" s="3" t="str">
        <f t="shared" si="60"/>
        <v>Oct 03</v>
      </c>
      <c r="K641" s="1">
        <f t="shared" si="63"/>
        <v>39.428927999999999</v>
      </c>
      <c r="L641" s="1" t="str">
        <f t="shared" si="64"/>
        <v>Oct 03 39.43</v>
      </c>
      <c r="M641" t="str">
        <f t="shared" si="66"/>
        <v>no</v>
      </c>
      <c r="N641" t="s">
        <v>1443</v>
      </c>
    </row>
    <row r="642" spans="1:17" hidden="1" x14ac:dyDescent="0.25">
      <c r="A642" t="s">
        <v>1325</v>
      </c>
      <c r="B642" s="8">
        <f t="shared" si="61"/>
        <v>40</v>
      </c>
      <c r="D642">
        <f>VLOOKUP(A642,[1]Library_Genotypes_unfiltered_27!$A:$G,6,FALSE)</f>
        <v>12.55</v>
      </c>
      <c r="E642">
        <f>VLOOKUP(A642,[1]Library_Genotypes_unfiltered_27!$A:$G,7,FALSE)</f>
        <v>9.07</v>
      </c>
      <c r="F642" s="1" t="str">
        <f t="shared" si="62"/>
        <v>196</v>
      </c>
      <c r="G642" s="3">
        <v>43011</v>
      </c>
      <c r="H642" s="3" t="s">
        <v>1426</v>
      </c>
      <c r="I642" s="1">
        <v>150</v>
      </c>
      <c r="J642" s="3" t="str">
        <f t="shared" ref="J642:J705" si="67">CONCATENATE(TEXT(G642,"MMM")," ",TEXT(G642,"DD"))</f>
        <v>Oct 03</v>
      </c>
      <c r="K642" s="1">
        <f t="shared" si="63"/>
        <v>39.428927999999999</v>
      </c>
      <c r="L642" s="1" t="str">
        <f t="shared" si="64"/>
        <v>Oct 03 39.43</v>
      </c>
      <c r="M642" t="str">
        <f t="shared" si="66"/>
        <v>no</v>
      </c>
      <c r="N642" t="s">
        <v>1443</v>
      </c>
    </row>
    <row r="643" spans="1:17" hidden="1" x14ac:dyDescent="0.25">
      <c r="A643" t="s">
        <v>506</v>
      </c>
      <c r="B643" s="8">
        <f t="shared" ref="B643:B706" si="68">INT((G643-DATE(YEAR(G643),1,1))/7)+1</f>
        <v>40</v>
      </c>
      <c r="C643" s="2">
        <v>3.0095653221641481</v>
      </c>
      <c r="D643">
        <f>VLOOKUP(A643,[1]Library_Genotypes_unfiltered_27!$A:$G,6,FALSE)</f>
        <v>23.99</v>
      </c>
      <c r="E643">
        <f>VLOOKUP(A643,[1]Library_Genotypes_unfiltered_27!$A:$G,7,FALSE)</f>
        <v>5.66</v>
      </c>
      <c r="F643" s="1" t="str">
        <f t="shared" ref="F643:F706" si="69">RIGHT(A643,3)</f>
        <v>197</v>
      </c>
      <c r="G643" s="3">
        <v>43011</v>
      </c>
      <c r="H643" s="3" t="s">
        <v>1426</v>
      </c>
      <c r="I643" s="1">
        <v>150</v>
      </c>
      <c r="J643" s="3" t="str">
        <f t="shared" si="67"/>
        <v>Oct 03</v>
      </c>
      <c r="K643" s="1">
        <f t="shared" ref="K643:K706" si="70">CONVERT(I643-125.5,"mi","km")</f>
        <v>39.428927999999999</v>
      </c>
      <c r="L643" s="1" t="str">
        <f t="shared" ref="L643:L706" si="71">CONCATENATE(J643," ",ROUND(K643,2))</f>
        <v>Oct 03 39.43</v>
      </c>
      <c r="M643" t="str">
        <f t="shared" ref="M643:M648" si="72">IF(D643&gt;90,IF(E643&lt;2.5,"yes","no"),"no")</f>
        <v>no</v>
      </c>
      <c r="N643" t="s">
        <v>1443</v>
      </c>
    </row>
    <row r="644" spans="1:17" hidden="1" x14ac:dyDescent="0.25">
      <c r="A644" t="s">
        <v>507</v>
      </c>
      <c r="B644" s="8">
        <f t="shared" si="68"/>
        <v>40</v>
      </c>
      <c r="C644" s="2">
        <v>1.8949114991403897</v>
      </c>
      <c r="D644">
        <f>VLOOKUP(A644,[1]Library_Genotypes_unfiltered_27!$A:$G,6,FALSE)</f>
        <v>33.58</v>
      </c>
      <c r="E644">
        <f>VLOOKUP(A644,[1]Library_Genotypes_unfiltered_27!$A:$G,7,FALSE)</f>
        <v>2.57</v>
      </c>
      <c r="F644" s="1" t="str">
        <f t="shared" si="69"/>
        <v>198</v>
      </c>
      <c r="G644" s="3">
        <v>43011</v>
      </c>
      <c r="H644" s="3" t="s">
        <v>1426</v>
      </c>
      <c r="I644" s="1">
        <v>150</v>
      </c>
      <c r="J644" s="3" t="str">
        <f t="shared" si="67"/>
        <v>Oct 03</v>
      </c>
      <c r="K644" s="1">
        <f t="shared" si="70"/>
        <v>39.428927999999999</v>
      </c>
      <c r="L644" s="1" t="str">
        <f t="shared" si="71"/>
        <v>Oct 03 39.43</v>
      </c>
      <c r="M644" t="str">
        <f t="shared" si="72"/>
        <v>no</v>
      </c>
      <c r="N644" t="s">
        <v>1444</v>
      </c>
    </row>
    <row r="645" spans="1:17" hidden="1" x14ac:dyDescent="0.25">
      <c r="A645" t="s">
        <v>508</v>
      </c>
      <c r="B645" s="8">
        <f t="shared" si="68"/>
        <v>40</v>
      </c>
      <c r="C645" s="2">
        <v>2.0063768814427649</v>
      </c>
      <c r="D645">
        <f>VLOOKUP(A645,[1]Library_Genotypes_unfiltered_27!$A:$G,6,FALSE)</f>
        <v>81.92</v>
      </c>
      <c r="E645">
        <f>VLOOKUP(A645,[1]Library_Genotypes_unfiltered_27!$A:$G,7,FALSE)</f>
        <v>1.31</v>
      </c>
      <c r="F645" s="1" t="str">
        <f t="shared" si="69"/>
        <v>199</v>
      </c>
      <c r="G645" s="3">
        <v>43011</v>
      </c>
      <c r="H645" s="3" t="s">
        <v>1426</v>
      </c>
      <c r="I645" s="1">
        <v>150</v>
      </c>
      <c r="J645" s="3" t="str">
        <f t="shared" si="67"/>
        <v>Oct 03</v>
      </c>
      <c r="K645" s="1">
        <f t="shared" si="70"/>
        <v>39.428927999999999</v>
      </c>
      <c r="L645" s="1" t="str">
        <f t="shared" si="71"/>
        <v>Oct 03 39.43</v>
      </c>
      <c r="M645" t="str">
        <f t="shared" si="72"/>
        <v>no</v>
      </c>
      <c r="N645" t="s">
        <v>1443</v>
      </c>
      <c r="Q645" t="s">
        <v>5</v>
      </c>
    </row>
    <row r="646" spans="1:17" hidden="1" x14ac:dyDescent="0.25">
      <c r="A646" t="s">
        <v>509</v>
      </c>
      <c r="B646" s="8">
        <f t="shared" si="68"/>
        <v>40</v>
      </c>
      <c r="C646" s="2">
        <v>1.560515352233262</v>
      </c>
      <c r="D646">
        <f>VLOOKUP(A646,[1]Library_Genotypes_unfiltered_27!$A:$G,6,FALSE)</f>
        <v>99.26</v>
      </c>
      <c r="E646">
        <f>VLOOKUP(A646,[1]Library_Genotypes_unfiltered_27!$A:$G,7,FALSE)</f>
        <v>0.32</v>
      </c>
      <c r="F646" s="1" t="str">
        <f t="shared" si="69"/>
        <v>200</v>
      </c>
      <c r="G646" s="3">
        <v>43011</v>
      </c>
      <c r="H646" s="3" t="s">
        <v>1426</v>
      </c>
      <c r="I646" s="1">
        <v>150</v>
      </c>
      <c r="J646" s="3" t="str">
        <f t="shared" si="67"/>
        <v>Oct 03</v>
      </c>
      <c r="K646" s="1">
        <f t="shared" si="70"/>
        <v>39.428927999999999</v>
      </c>
      <c r="L646" s="1" t="str">
        <f t="shared" si="71"/>
        <v>Oct 03 39.43</v>
      </c>
      <c r="M646" t="str">
        <f t="shared" si="72"/>
        <v>yes</v>
      </c>
      <c r="N646" t="s">
        <v>1443</v>
      </c>
      <c r="O646" t="str">
        <f>VLOOKUP(A646,'[2]genotype table (dups removed)'!$TS$3:$TV$419,4,FALSE)</f>
        <v>Heterozygous</v>
      </c>
      <c r="Q646" t="s">
        <v>5</v>
      </c>
    </row>
    <row r="647" spans="1:17" hidden="1" x14ac:dyDescent="0.25">
      <c r="A647" t="s">
        <v>510</v>
      </c>
      <c r="B647" s="8">
        <f t="shared" si="68"/>
        <v>40</v>
      </c>
      <c r="C647" s="2">
        <v>3.121030704466524</v>
      </c>
      <c r="D647">
        <f>VLOOKUP(A647,[1]Library_Genotypes_unfiltered_27!$A:$G,6,FALSE)</f>
        <v>60.15</v>
      </c>
      <c r="E647">
        <f>VLOOKUP(A647,[1]Library_Genotypes_unfiltered_27!$A:$G,7,FALSE)</f>
        <v>3.47</v>
      </c>
      <c r="F647" s="1" t="str">
        <f t="shared" si="69"/>
        <v>201</v>
      </c>
      <c r="G647" s="3">
        <v>43011</v>
      </c>
      <c r="H647" s="3" t="s">
        <v>1426</v>
      </c>
      <c r="I647" s="1">
        <v>150</v>
      </c>
      <c r="J647" s="3" t="str">
        <f t="shared" si="67"/>
        <v>Oct 03</v>
      </c>
      <c r="K647" s="1">
        <f t="shared" si="70"/>
        <v>39.428927999999999</v>
      </c>
      <c r="L647" s="1" t="str">
        <f t="shared" si="71"/>
        <v>Oct 03 39.43</v>
      </c>
      <c r="M647" t="str">
        <f t="shared" si="72"/>
        <v>no</v>
      </c>
      <c r="N647" t="s">
        <v>1443</v>
      </c>
    </row>
    <row r="648" spans="1:17" hidden="1" x14ac:dyDescent="0.25">
      <c r="A648" t="s">
        <v>511</v>
      </c>
      <c r="B648" s="8">
        <f t="shared" si="68"/>
        <v>40</v>
      </c>
      <c r="C648" s="2">
        <v>1.2261192053261343</v>
      </c>
      <c r="D648">
        <f>VLOOKUP(A648,[1]Library_Genotypes_unfiltered_27!$A:$G,6,FALSE)</f>
        <v>8.86</v>
      </c>
      <c r="E648">
        <f>VLOOKUP(A648,[1]Library_Genotypes_unfiltered_27!$A:$G,7,FALSE)</f>
        <v>0.94</v>
      </c>
      <c r="F648" s="1" t="str">
        <f t="shared" si="69"/>
        <v>202</v>
      </c>
      <c r="G648" s="3">
        <v>43011</v>
      </c>
      <c r="H648" s="3" t="s">
        <v>1426</v>
      </c>
      <c r="I648" s="1">
        <v>150</v>
      </c>
      <c r="J648" s="3" t="str">
        <f t="shared" si="67"/>
        <v>Oct 03</v>
      </c>
      <c r="K648" s="1">
        <f t="shared" si="70"/>
        <v>39.428927999999999</v>
      </c>
      <c r="L648" s="1" t="str">
        <f t="shared" si="71"/>
        <v>Oct 03 39.43</v>
      </c>
      <c r="M648" t="str">
        <f t="shared" si="72"/>
        <v>no</v>
      </c>
      <c r="N648" t="s">
        <v>1443</v>
      </c>
    </row>
    <row r="649" spans="1:17" hidden="1" x14ac:dyDescent="0.25">
      <c r="A649" t="s">
        <v>512</v>
      </c>
      <c r="B649" s="8">
        <f t="shared" si="68"/>
        <v>40</v>
      </c>
      <c r="C649" s="2">
        <v>2.3407730283498931</v>
      </c>
      <c r="D649">
        <f>VLOOKUP(A649,[1]Library_Genotypes_unfiltered_27!$A:$G,6,FALSE)</f>
        <v>89.67</v>
      </c>
      <c r="E649">
        <f>VLOOKUP(A649,[1]Library_Genotypes_unfiltered_27!$A:$G,7,FALSE)</f>
        <v>1.43</v>
      </c>
      <c r="F649" s="1" t="str">
        <f t="shared" si="69"/>
        <v>203</v>
      </c>
      <c r="G649" s="3">
        <v>43011</v>
      </c>
      <c r="H649" s="3" t="s">
        <v>1426</v>
      </c>
      <c r="I649" s="1">
        <v>150</v>
      </c>
      <c r="J649" s="3" t="str">
        <f t="shared" si="67"/>
        <v>Oct 03</v>
      </c>
      <c r="K649" s="1">
        <f t="shared" si="70"/>
        <v>39.428927999999999</v>
      </c>
      <c r="L649" s="1" t="str">
        <f t="shared" si="71"/>
        <v>Oct 03 39.43</v>
      </c>
      <c r="M649" t="s">
        <v>1438</v>
      </c>
      <c r="N649" t="s">
        <v>1443</v>
      </c>
      <c r="P649" t="s">
        <v>1448</v>
      </c>
    </row>
    <row r="650" spans="1:17" hidden="1" x14ac:dyDescent="0.25">
      <c r="A650" t="s">
        <v>513</v>
      </c>
      <c r="B650" s="8">
        <f t="shared" si="68"/>
        <v>40</v>
      </c>
      <c r="C650" s="2">
        <v>15.04782661082074</v>
      </c>
      <c r="D650">
        <f>VLOOKUP(A650,[1]Library_Genotypes_unfiltered_27!$A:$G,6,FALSE)</f>
        <v>76.38</v>
      </c>
      <c r="E650">
        <f>VLOOKUP(A650,[1]Library_Genotypes_unfiltered_27!$A:$G,7,FALSE)</f>
        <v>4.26</v>
      </c>
      <c r="F650" s="1" t="str">
        <f t="shared" si="69"/>
        <v>204</v>
      </c>
      <c r="G650" s="3">
        <v>43011</v>
      </c>
      <c r="H650" s="3" t="s">
        <v>1426</v>
      </c>
      <c r="I650" s="1">
        <v>150</v>
      </c>
      <c r="J650" s="3" t="str">
        <f t="shared" si="67"/>
        <v>Oct 03</v>
      </c>
      <c r="K650" s="1">
        <f t="shared" si="70"/>
        <v>39.428927999999999</v>
      </c>
      <c r="L650" s="1" t="str">
        <f t="shared" si="71"/>
        <v>Oct 03 39.43</v>
      </c>
      <c r="M650" t="str">
        <f t="shared" ref="M650:M681" si="73">IF(D650&gt;90,IF(E650&lt;2.5,"yes","no"),"no")</f>
        <v>no</v>
      </c>
    </row>
    <row r="651" spans="1:17" hidden="1" x14ac:dyDescent="0.25">
      <c r="A651" t="s">
        <v>514</v>
      </c>
      <c r="B651" s="8">
        <f t="shared" si="68"/>
        <v>40</v>
      </c>
      <c r="C651" s="2">
        <v>9.3630921133995724</v>
      </c>
      <c r="D651">
        <f>VLOOKUP(A651,[1]Library_Genotypes_unfiltered_27!$A:$G,6,FALSE)</f>
        <v>13.28</v>
      </c>
      <c r="E651">
        <f>VLOOKUP(A651,[1]Library_Genotypes_unfiltered_27!$A:$G,7,FALSE)</f>
        <v>5.2</v>
      </c>
      <c r="F651" s="1" t="str">
        <f t="shared" si="69"/>
        <v>205</v>
      </c>
      <c r="G651" s="3">
        <v>43011</v>
      </c>
      <c r="H651" s="3" t="s">
        <v>1426</v>
      </c>
      <c r="I651" s="1">
        <v>150</v>
      </c>
      <c r="J651" s="3" t="str">
        <f t="shared" si="67"/>
        <v>Oct 03</v>
      </c>
      <c r="K651" s="1">
        <f t="shared" si="70"/>
        <v>39.428927999999999</v>
      </c>
      <c r="L651" s="1" t="str">
        <f t="shared" si="71"/>
        <v>Oct 03 39.43</v>
      </c>
      <c r="M651" t="str">
        <f t="shared" si="73"/>
        <v>no</v>
      </c>
      <c r="N651" t="s">
        <v>1444</v>
      </c>
    </row>
    <row r="652" spans="1:17" hidden="1" x14ac:dyDescent="0.25">
      <c r="A652" t="s">
        <v>515</v>
      </c>
      <c r="B652" s="8">
        <f t="shared" si="68"/>
        <v>40</v>
      </c>
      <c r="C652" s="2">
        <v>8.4713690549805634</v>
      </c>
      <c r="D652">
        <f>VLOOKUP(A652,[1]Library_Genotypes_unfiltered_27!$A:$G,6,FALSE)</f>
        <v>1.48</v>
      </c>
      <c r="E652">
        <f>VLOOKUP(A652,[1]Library_Genotypes_unfiltered_27!$A:$G,7,FALSE)</f>
        <v>8.6199999999999992</v>
      </c>
      <c r="F652" s="1" t="str">
        <f t="shared" si="69"/>
        <v>206</v>
      </c>
      <c r="G652" s="3">
        <v>43011</v>
      </c>
      <c r="H652" s="3" t="s">
        <v>1426</v>
      </c>
      <c r="I652" s="1">
        <v>150</v>
      </c>
      <c r="J652" s="3" t="str">
        <f t="shared" si="67"/>
        <v>Oct 03</v>
      </c>
      <c r="K652" s="1">
        <f t="shared" si="70"/>
        <v>39.428927999999999</v>
      </c>
      <c r="L652" s="1" t="str">
        <f t="shared" si="71"/>
        <v>Oct 03 39.43</v>
      </c>
      <c r="M652" t="str">
        <f t="shared" si="73"/>
        <v>no</v>
      </c>
      <c r="N652" t="s">
        <v>1443</v>
      </c>
    </row>
    <row r="653" spans="1:17" hidden="1" x14ac:dyDescent="0.25">
      <c r="A653" t="s">
        <v>516</v>
      </c>
      <c r="B653" s="8">
        <f t="shared" si="68"/>
        <v>40</v>
      </c>
      <c r="C653" s="2">
        <v>5.5732691151187925</v>
      </c>
      <c r="D653">
        <f>VLOOKUP(A653,[1]Library_Genotypes_unfiltered_27!$A:$G,6,FALSE)</f>
        <v>29.52</v>
      </c>
      <c r="E653">
        <f>VLOOKUP(A653,[1]Library_Genotypes_unfiltered_27!$A:$G,7,FALSE)</f>
        <v>5.35</v>
      </c>
      <c r="F653" s="1" t="str">
        <f t="shared" si="69"/>
        <v>207</v>
      </c>
      <c r="G653" s="3">
        <v>43011</v>
      </c>
      <c r="H653" s="3" t="s">
        <v>1426</v>
      </c>
      <c r="I653" s="1">
        <v>150</v>
      </c>
      <c r="J653" s="3" t="str">
        <f t="shared" si="67"/>
        <v>Oct 03</v>
      </c>
      <c r="K653" s="1">
        <f t="shared" si="70"/>
        <v>39.428927999999999</v>
      </c>
      <c r="L653" s="1" t="str">
        <f t="shared" si="71"/>
        <v>Oct 03 39.43</v>
      </c>
      <c r="M653" t="str">
        <f t="shared" si="73"/>
        <v>no</v>
      </c>
    </row>
    <row r="654" spans="1:17" hidden="1" x14ac:dyDescent="0.25">
      <c r="A654" t="s">
        <v>517</v>
      </c>
      <c r="B654" s="8">
        <f t="shared" si="68"/>
        <v>40</v>
      </c>
      <c r="C654" s="2">
        <v>4.6815460566997862</v>
      </c>
      <c r="D654">
        <f>VLOOKUP(A654,[1]Library_Genotypes_unfiltered_27!$A:$G,6,FALSE)</f>
        <v>82.66</v>
      </c>
      <c r="E654">
        <f>VLOOKUP(A654,[1]Library_Genotypes_unfiltered_27!$A:$G,7,FALSE)</f>
        <v>2.0499999999999998</v>
      </c>
      <c r="F654" s="1" t="str">
        <f t="shared" si="69"/>
        <v>208</v>
      </c>
      <c r="G654" s="3">
        <v>43011</v>
      </c>
      <c r="H654" s="3" t="s">
        <v>1426</v>
      </c>
      <c r="I654" s="1">
        <v>150</v>
      </c>
      <c r="J654" s="3" t="str">
        <f t="shared" si="67"/>
        <v>Oct 03</v>
      </c>
      <c r="K654" s="1">
        <f t="shared" si="70"/>
        <v>39.428927999999999</v>
      </c>
      <c r="L654" s="1" t="str">
        <f t="shared" si="71"/>
        <v>Oct 03 39.43</v>
      </c>
      <c r="M654" t="str">
        <f t="shared" si="73"/>
        <v>no</v>
      </c>
      <c r="N654" t="s">
        <v>1444</v>
      </c>
      <c r="Q654" t="s">
        <v>6</v>
      </c>
    </row>
    <row r="655" spans="1:17" hidden="1" x14ac:dyDescent="0.25">
      <c r="A655" t="s">
        <v>518</v>
      </c>
      <c r="B655" s="8">
        <f t="shared" si="68"/>
        <v>40</v>
      </c>
      <c r="C655" s="2">
        <v>6.9108537027473025</v>
      </c>
      <c r="D655">
        <f>VLOOKUP(A655,[1]Library_Genotypes_unfiltered_27!$A:$G,6,FALSE)</f>
        <v>0</v>
      </c>
      <c r="E655">
        <f>VLOOKUP(A655,[1]Library_Genotypes_unfiltered_27!$A:$G,7,FALSE)</f>
        <v>0</v>
      </c>
      <c r="F655" s="1" t="str">
        <f t="shared" si="69"/>
        <v>209</v>
      </c>
      <c r="G655" s="3">
        <v>43011</v>
      </c>
      <c r="H655" s="3" t="s">
        <v>1426</v>
      </c>
      <c r="I655" s="1">
        <v>150</v>
      </c>
      <c r="J655" s="3" t="str">
        <f t="shared" si="67"/>
        <v>Oct 03</v>
      </c>
      <c r="K655" s="1">
        <f t="shared" si="70"/>
        <v>39.428927999999999</v>
      </c>
      <c r="L655" s="1" t="str">
        <f t="shared" si="71"/>
        <v>Oct 03 39.43</v>
      </c>
      <c r="M655" t="str">
        <f t="shared" si="73"/>
        <v>no</v>
      </c>
      <c r="N655" t="s">
        <v>1444</v>
      </c>
    </row>
    <row r="656" spans="1:17" hidden="1" x14ac:dyDescent="0.25">
      <c r="A656" t="s">
        <v>519</v>
      </c>
      <c r="B656" s="8">
        <f t="shared" si="68"/>
        <v>40</v>
      </c>
      <c r="C656" s="2">
        <v>10.589211318725706</v>
      </c>
      <c r="D656">
        <f>VLOOKUP(A656,[1]Library_Genotypes_unfiltered_27!$A:$G,6,FALSE)</f>
        <v>1.1100000000000001</v>
      </c>
      <c r="E656">
        <f>VLOOKUP(A656,[1]Library_Genotypes_unfiltered_27!$A:$G,7,FALSE)</f>
        <v>0</v>
      </c>
      <c r="F656" s="1" t="str">
        <f t="shared" si="69"/>
        <v>210</v>
      </c>
      <c r="G656" s="3">
        <v>43011</v>
      </c>
      <c r="H656" s="3" t="s">
        <v>1426</v>
      </c>
      <c r="I656" s="1">
        <v>150</v>
      </c>
      <c r="J656" s="3" t="str">
        <f t="shared" si="67"/>
        <v>Oct 03</v>
      </c>
      <c r="K656" s="1">
        <f t="shared" si="70"/>
        <v>39.428927999999999</v>
      </c>
      <c r="L656" s="1" t="str">
        <f t="shared" si="71"/>
        <v>Oct 03 39.43</v>
      </c>
      <c r="M656" t="str">
        <f t="shared" si="73"/>
        <v>no</v>
      </c>
      <c r="N656" t="s">
        <v>1443</v>
      </c>
    </row>
    <row r="657" spans="1:17" hidden="1" x14ac:dyDescent="0.25">
      <c r="A657" t="s">
        <v>520</v>
      </c>
      <c r="B657" s="8">
        <f t="shared" si="68"/>
        <v>40</v>
      </c>
      <c r="C657" s="2">
        <v>4.9044768213045371</v>
      </c>
      <c r="D657">
        <f>VLOOKUP(A657,[1]Library_Genotypes_unfiltered_27!$A:$G,6,FALSE)</f>
        <v>0.37</v>
      </c>
      <c r="E657">
        <f>VLOOKUP(A657,[1]Library_Genotypes_unfiltered_27!$A:$G,7,FALSE)</f>
        <v>6.67</v>
      </c>
      <c r="F657" s="1" t="str">
        <f t="shared" si="69"/>
        <v>211</v>
      </c>
      <c r="G657" s="3">
        <v>43011</v>
      </c>
      <c r="H657" s="3" t="s">
        <v>1426</v>
      </c>
      <c r="I657" s="1">
        <v>150</v>
      </c>
      <c r="J657" s="3" t="str">
        <f t="shared" si="67"/>
        <v>Oct 03</v>
      </c>
      <c r="K657" s="1">
        <f t="shared" si="70"/>
        <v>39.428927999999999</v>
      </c>
      <c r="L657" s="1" t="str">
        <f t="shared" si="71"/>
        <v>Oct 03 39.43</v>
      </c>
      <c r="M657" t="str">
        <f t="shared" si="73"/>
        <v>no</v>
      </c>
      <c r="N657" t="s">
        <v>1443</v>
      </c>
    </row>
    <row r="658" spans="1:17" hidden="1" x14ac:dyDescent="0.25">
      <c r="A658" t="s">
        <v>521</v>
      </c>
      <c r="B658" s="8">
        <f t="shared" si="68"/>
        <v>40</v>
      </c>
      <c r="C658" s="2">
        <v>5.4618037328164171</v>
      </c>
      <c r="D658">
        <f>VLOOKUP(A658,[1]Library_Genotypes_unfiltered_27!$A:$G,6,FALSE)</f>
        <v>67.53</v>
      </c>
      <c r="E658">
        <f>VLOOKUP(A658,[1]Library_Genotypes_unfiltered_27!$A:$G,7,FALSE)</f>
        <v>5.68</v>
      </c>
      <c r="F658" s="1" t="str">
        <f t="shared" si="69"/>
        <v>212</v>
      </c>
      <c r="G658" s="3">
        <v>43011</v>
      </c>
      <c r="H658" s="3" t="s">
        <v>1426</v>
      </c>
      <c r="I658" s="1">
        <v>150</v>
      </c>
      <c r="J658" s="3" t="str">
        <f t="shared" si="67"/>
        <v>Oct 03</v>
      </c>
      <c r="K658" s="1">
        <f t="shared" si="70"/>
        <v>39.428927999999999</v>
      </c>
      <c r="L658" s="1" t="str">
        <f t="shared" si="71"/>
        <v>Oct 03 39.43</v>
      </c>
      <c r="M658" t="str">
        <f t="shared" si="73"/>
        <v>no</v>
      </c>
      <c r="N658" t="s">
        <v>1444</v>
      </c>
    </row>
    <row r="659" spans="1:17" hidden="1" x14ac:dyDescent="0.25">
      <c r="A659" t="s">
        <v>1326</v>
      </c>
      <c r="B659" s="8">
        <f t="shared" si="68"/>
        <v>40</v>
      </c>
      <c r="D659">
        <f>VLOOKUP(A659,[1]Library_Genotypes_unfiltered_27!$A:$G,6,FALSE)</f>
        <v>52.03</v>
      </c>
      <c r="E659">
        <f>VLOOKUP(A659,[1]Library_Genotypes_unfiltered_27!$A:$G,7,FALSE)</f>
        <v>6.88</v>
      </c>
      <c r="F659" s="1" t="str">
        <f t="shared" si="69"/>
        <v>213</v>
      </c>
      <c r="G659" s="3">
        <v>43011</v>
      </c>
      <c r="H659" s="3" t="s">
        <v>1425</v>
      </c>
      <c r="I659" s="1">
        <v>147.4</v>
      </c>
      <c r="J659" s="3" t="str">
        <f t="shared" si="67"/>
        <v>Oct 03</v>
      </c>
      <c r="K659" s="1">
        <f t="shared" si="70"/>
        <v>35.244633600000007</v>
      </c>
      <c r="L659" s="1" t="str">
        <f t="shared" si="71"/>
        <v>Oct 03 35.24</v>
      </c>
      <c r="M659" t="str">
        <f t="shared" si="73"/>
        <v>no</v>
      </c>
      <c r="N659" t="s">
        <v>1444</v>
      </c>
    </row>
    <row r="660" spans="1:17" hidden="1" x14ac:dyDescent="0.25">
      <c r="A660" t="s">
        <v>1334</v>
      </c>
      <c r="B660" s="8">
        <f t="shared" si="68"/>
        <v>40</v>
      </c>
      <c r="D660">
        <f>VLOOKUP(A660,[1]Library_Genotypes_unfiltered_27!$A:$G,6,FALSE)</f>
        <v>53.14</v>
      </c>
      <c r="E660">
        <f>VLOOKUP(A660,[1]Library_Genotypes_unfiltered_27!$A:$G,7,FALSE)</f>
        <v>7.05</v>
      </c>
      <c r="F660" s="1" t="str">
        <f t="shared" si="69"/>
        <v>214</v>
      </c>
      <c r="G660" s="3">
        <v>43011</v>
      </c>
      <c r="H660" s="3" t="s">
        <v>1425</v>
      </c>
      <c r="I660" s="1">
        <v>147.4</v>
      </c>
      <c r="J660" s="3" t="str">
        <f t="shared" si="67"/>
        <v>Oct 03</v>
      </c>
      <c r="K660" s="1">
        <f t="shared" si="70"/>
        <v>35.244633600000007</v>
      </c>
      <c r="L660" s="1" t="str">
        <f t="shared" si="71"/>
        <v>Oct 03 35.24</v>
      </c>
      <c r="M660" t="str">
        <f t="shared" si="73"/>
        <v>no</v>
      </c>
      <c r="N660" t="s">
        <v>1443</v>
      </c>
    </row>
    <row r="661" spans="1:17" hidden="1" x14ac:dyDescent="0.25">
      <c r="A661" t="s">
        <v>522</v>
      </c>
      <c r="B661" s="8">
        <f t="shared" si="68"/>
        <v>40</v>
      </c>
      <c r="C661" s="2">
        <v>8.8057652018876933</v>
      </c>
      <c r="D661">
        <f>VLOOKUP(A661,[1]Library_Genotypes_unfiltered_27!$A:$G,6,FALSE)</f>
        <v>95.94</v>
      </c>
      <c r="E661">
        <f>VLOOKUP(A661,[1]Library_Genotypes_unfiltered_27!$A:$G,7,FALSE)</f>
        <v>0.72</v>
      </c>
      <c r="F661" s="1" t="str">
        <f t="shared" si="69"/>
        <v>215</v>
      </c>
      <c r="G661" s="3">
        <v>43011</v>
      </c>
      <c r="H661" s="3" t="s">
        <v>1425</v>
      </c>
      <c r="I661" s="1">
        <v>147.4</v>
      </c>
      <c r="J661" s="3" t="str">
        <f t="shared" si="67"/>
        <v>Oct 03</v>
      </c>
      <c r="K661" s="1">
        <f t="shared" si="70"/>
        <v>35.244633600000007</v>
      </c>
      <c r="L661" s="1" t="str">
        <f t="shared" si="71"/>
        <v>Oct 03 35.24</v>
      </c>
      <c r="M661" t="str">
        <f t="shared" si="73"/>
        <v>yes</v>
      </c>
      <c r="N661" t="s">
        <v>1444</v>
      </c>
      <c r="O661" t="str">
        <f>VLOOKUP(A661,'[2]genotype table (dups removed)'!$TS$3:$TV$419,4,FALSE)</f>
        <v>Heterozygous</v>
      </c>
      <c r="Q661" t="s">
        <v>6</v>
      </c>
    </row>
    <row r="662" spans="1:17" hidden="1" x14ac:dyDescent="0.25">
      <c r="A662" t="s">
        <v>523</v>
      </c>
      <c r="B662" s="8">
        <f t="shared" si="68"/>
        <v>40</v>
      </c>
      <c r="C662" s="2">
        <v>4.1242191451879062</v>
      </c>
      <c r="D662">
        <f>VLOOKUP(A662,[1]Library_Genotypes_unfiltered_27!$A:$G,6,FALSE)</f>
        <v>98.89</v>
      </c>
      <c r="E662">
        <f>VLOOKUP(A662,[1]Library_Genotypes_unfiltered_27!$A:$G,7,FALSE)</f>
        <v>0.32</v>
      </c>
      <c r="F662" s="1" t="str">
        <f t="shared" si="69"/>
        <v>216</v>
      </c>
      <c r="G662" s="3">
        <v>43011</v>
      </c>
      <c r="H662" s="3" t="s">
        <v>1425</v>
      </c>
      <c r="I662" s="1">
        <v>147.4</v>
      </c>
      <c r="J662" s="3" t="str">
        <f t="shared" si="67"/>
        <v>Oct 03</v>
      </c>
      <c r="K662" s="1">
        <f t="shared" si="70"/>
        <v>35.244633600000007</v>
      </c>
      <c r="L662" s="1" t="str">
        <f t="shared" si="71"/>
        <v>Oct 03 35.24</v>
      </c>
      <c r="M662" t="str">
        <f t="shared" si="73"/>
        <v>yes</v>
      </c>
      <c r="N662" t="s">
        <v>1443</v>
      </c>
      <c r="O662" t="str">
        <f>VLOOKUP(A662,'[2]genotype table (dups removed)'!$TS$3:$TV$419,4,FALSE)</f>
        <v>Homozygous Spring</v>
      </c>
      <c r="Q662" t="s">
        <v>6</v>
      </c>
    </row>
    <row r="663" spans="1:17" hidden="1" x14ac:dyDescent="0.25">
      <c r="A663" t="s">
        <v>524</v>
      </c>
      <c r="B663" s="8">
        <f t="shared" si="68"/>
        <v>40</v>
      </c>
      <c r="C663" s="2">
        <v>1.3375845876285102</v>
      </c>
      <c r="D663">
        <f>VLOOKUP(A663,[1]Library_Genotypes_unfiltered_27!$A:$G,6,FALSE)</f>
        <v>0</v>
      </c>
      <c r="E663">
        <f>VLOOKUP(A663,[1]Library_Genotypes_unfiltered_27!$A:$G,7,FALSE)</f>
        <v>0</v>
      </c>
      <c r="F663" s="1" t="str">
        <f t="shared" si="69"/>
        <v>217</v>
      </c>
      <c r="G663" s="3">
        <v>43011</v>
      </c>
      <c r="H663" s="3" t="s">
        <v>1425</v>
      </c>
      <c r="I663" s="1">
        <v>147.4</v>
      </c>
      <c r="J663" s="3" t="str">
        <f t="shared" si="67"/>
        <v>Oct 03</v>
      </c>
      <c r="K663" s="1">
        <f t="shared" si="70"/>
        <v>35.244633600000007</v>
      </c>
      <c r="L663" s="1" t="str">
        <f t="shared" si="71"/>
        <v>Oct 03 35.24</v>
      </c>
      <c r="M663" t="str">
        <f t="shared" si="73"/>
        <v>no</v>
      </c>
      <c r="N663" t="s">
        <v>1443</v>
      </c>
    </row>
    <row r="664" spans="1:17" hidden="1" x14ac:dyDescent="0.25">
      <c r="A664" t="s">
        <v>525</v>
      </c>
      <c r="B664" s="8">
        <f t="shared" si="68"/>
        <v>40</v>
      </c>
      <c r="C664" s="2">
        <v>2.0063768814427649</v>
      </c>
      <c r="D664">
        <f>VLOOKUP(A664,[1]Library_Genotypes_unfiltered_27!$A:$G,6,FALSE)</f>
        <v>94.83</v>
      </c>
      <c r="E664">
        <f>VLOOKUP(A664,[1]Library_Genotypes_unfiltered_27!$A:$G,7,FALSE)</f>
        <v>1.1599999999999999</v>
      </c>
      <c r="F664" s="1" t="str">
        <f t="shared" si="69"/>
        <v>218</v>
      </c>
      <c r="G664" s="3">
        <v>43011</v>
      </c>
      <c r="H664" s="3" t="s">
        <v>1425</v>
      </c>
      <c r="I664" s="1">
        <v>147.4</v>
      </c>
      <c r="J664" s="3" t="str">
        <f t="shared" si="67"/>
        <v>Oct 03</v>
      </c>
      <c r="K664" s="1">
        <f t="shared" si="70"/>
        <v>35.244633600000007</v>
      </c>
      <c r="L664" s="1" t="str">
        <f t="shared" si="71"/>
        <v>Oct 03 35.24</v>
      </c>
      <c r="M664" t="str">
        <f t="shared" si="73"/>
        <v>yes</v>
      </c>
      <c r="N664" t="s">
        <v>1443</v>
      </c>
      <c r="O664" t="str">
        <f>VLOOKUP(A664,'[2]genotype table (dups removed)'!$TS$3:$TV$419,4,FALSE)</f>
        <v>Homozygous Spring</v>
      </c>
      <c r="Q664" t="s">
        <v>6</v>
      </c>
    </row>
    <row r="665" spans="1:17" hidden="1" x14ac:dyDescent="0.25">
      <c r="A665" t="s">
        <v>526</v>
      </c>
      <c r="B665" s="8">
        <f t="shared" si="68"/>
        <v>40</v>
      </c>
      <c r="C665" s="2">
        <v>0.33439614690712754</v>
      </c>
      <c r="D665">
        <f>VLOOKUP(A665,[1]Library_Genotypes_unfiltered_27!$A:$G,6,FALSE)</f>
        <v>0</v>
      </c>
      <c r="E665">
        <f>VLOOKUP(A665,[1]Library_Genotypes_unfiltered_27!$A:$G,7,FALSE)</f>
        <v>0</v>
      </c>
      <c r="F665" s="1" t="str">
        <f t="shared" si="69"/>
        <v>219</v>
      </c>
      <c r="G665" s="3">
        <v>43011</v>
      </c>
      <c r="H665" s="3" t="s">
        <v>1425</v>
      </c>
      <c r="I665" s="1">
        <v>147.4</v>
      </c>
      <c r="J665" s="3" t="str">
        <f t="shared" si="67"/>
        <v>Oct 03</v>
      </c>
      <c r="K665" s="1">
        <f t="shared" si="70"/>
        <v>35.244633600000007</v>
      </c>
      <c r="L665" s="1" t="str">
        <f t="shared" si="71"/>
        <v>Oct 03 35.24</v>
      </c>
      <c r="M665" t="str">
        <f t="shared" si="73"/>
        <v>no</v>
      </c>
    </row>
    <row r="666" spans="1:17" hidden="1" x14ac:dyDescent="0.25">
      <c r="A666" t="s">
        <v>527</v>
      </c>
      <c r="B666" s="8">
        <f t="shared" si="68"/>
        <v>40</v>
      </c>
      <c r="C666" s="2">
        <v>7.0223190850496779</v>
      </c>
      <c r="D666">
        <f>VLOOKUP(A666,[1]Library_Genotypes_unfiltered_27!$A:$G,6,FALSE)</f>
        <v>75.650000000000006</v>
      </c>
      <c r="E666">
        <f>VLOOKUP(A666,[1]Library_Genotypes_unfiltered_27!$A:$G,7,FALSE)</f>
        <v>3.87</v>
      </c>
      <c r="F666" s="1" t="str">
        <f t="shared" si="69"/>
        <v>220</v>
      </c>
      <c r="G666" s="3">
        <v>43011</v>
      </c>
      <c r="H666" s="3" t="s">
        <v>1425</v>
      </c>
      <c r="I666" s="1">
        <v>147.4</v>
      </c>
      <c r="J666" s="3" t="str">
        <f t="shared" si="67"/>
        <v>Oct 03</v>
      </c>
      <c r="K666" s="1">
        <f t="shared" si="70"/>
        <v>35.244633600000007</v>
      </c>
      <c r="L666" s="1" t="str">
        <f t="shared" si="71"/>
        <v>Oct 03 35.24</v>
      </c>
      <c r="M666" t="str">
        <f t="shared" si="73"/>
        <v>no</v>
      </c>
      <c r="N666" t="s">
        <v>1443</v>
      </c>
    </row>
    <row r="667" spans="1:17" hidden="1" x14ac:dyDescent="0.25">
      <c r="A667" t="s">
        <v>528</v>
      </c>
      <c r="B667" s="8">
        <f t="shared" si="68"/>
        <v>40</v>
      </c>
      <c r="C667" s="2">
        <v>1.6719807345356377</v>
      </c>
      <c r="D667">
        <f>VLOOKUP(A667,[1]Library_Genotypes_unfiltered_27!$A:$G,6,FALSE)</f>
        <v>0.74</v>
      </c>
      <c r="E667">
        <f>VLOOKUP(A667,[1]Library_Genotypes_unfiltered_27!$A:$G,7,FALSE)</f>
        <v>8.33</v>
      </c>
      <c r="F667" s="1" t="str">
        <f t="shared" si="69"/>
        <v>221</v>
      </c>
      <c r="G667" s="3">
        <v>43011</v>
      </c>
      <c r="H667" s="3" t="s">
        <v>1425</v>
      </c>
      <c r="I667" s="1">
        <v>147.4</v>
      </c>
      <c r="J667" s="3" t="str">
        <f t="shared" si="67"/>
        <v>Oct 03</v>
      </c>
      <c r="K667" s="1">
        <f t="shared" si="70"/>
        <v>35.244633600000007</v>
      </c>
      <c r="L667" s="1" t="str">
        <f t="shared" si="71"/>
        <v>Oct 03 35.24</v>
      </c>
      <c r="M667" t="str">
        <f t="shared" si="73"/>
        <v>no</v>
      </c>
      <c r="N667" t="s">
        <v>1443</v>
      </c>
    </row>
    <row r="668" spans="1:17" hidden="1" x14ac:dyDescent="0.25">
      <c r="A668" t="s">
        <v>529</v>
      </c>
      <c r="B668" s="8">
        <f t="shared" si="68"/>
        <v>40</v>
      </c>
      <c r="C668" s="2">
        <v>4.1242191451879062</v>
      </c>
      <c r="D668">
        <f>VLOOKUP(A668,[1]Library_Genotypes_unfiltered_27!$A:$G,6,FALSE)</f>
        <v>25.46</v>
      </c>
      <c r="E668">
        <f>VLOOKUP(A668,[1]Library_Genotypes_unfiltered_27!$A:$G,7,FALSE)</f>
        <v>3.44</v>
      </c>
      <c r="F668" s="1" t="str">
        <f t="shared" si="69"/>
        <v>222</v>
      </c>
      <c r="G668" s="3">
        <v>43011</v>
      </c>
      <c r="H668" s="3" t="s">
        <v>1425</v>
      </c>
      <c r="I668" s="1">
        <v>147.4</v>
      </c>
      <c r="J668" s="3" t="str">
        <f t="shared" si="67"/>
        <v>Oct 03</v>
      </c>
      <c r="K668" s="1">
        <f t="shared" si="70"/>
        <v>35.244633600000007</v>
      </c>
      <c r="L668" s="1" t="str">
        <f t="shared" si="71"/>
        <v>Oct 03 35.24</v>
      </c>
      <c r="M668" t="str">
        <f t="shared" si="73"/>
        <v>no</v>
      </c>
      <c r="N668" t="s">
        <v>1443</v>
      </c>
    </row>
    <row r="669" spans="1:17" hidden="1" x14ac:dyDescent="0.25">
      <c r="A669" t="s">
        <v>530</v>
      </c>
      <c r="B669" s="8">
        <f t="shared" si="68"/>
        <v>40</v>
      </c>
      <c r="C669" s="2">
        <v>8.9172305841900688</v>
      </c>
      <c r="D669">
        <f>VLOOKUP(A669,[1]Library_Genotypes_unfiltered_27!$A:$G,6,FALSE)</f>
        <v>6.27</v>
      </c>
      <c r="E669">
        <f>VLOOKUP(A669,[1]Library_Genotypes_unfiltered_27!$A:$G,7,FALSE)</f>
        <v>6.33</v>
      </c>
      <c r="F669" s="1" t="str">
        <f t="shared" si="69"/>
        <v>223</v>
      </c>
      <c r="G669" s="3">
        <v>43011</v>
      </c>
      <c r="H669" s="3" t="s">
        <v>1425</v>
      </c>
      <c r="I669" s="1">
        <v>147.4</v>
      </c>
      <c r="J669" s="3" t="str">
        <f t="shared" si="67"/>
        <v>Oct 03</v>
      </c>
      <c r="K669" s="1">
        <f t="shared" si="70"/>
        <v>35.244633600000007</v>
      </c>
      <c r="L669" s="1" t="str">
        <f t="shared" si="71"/>
        <v>Oct 03 35.24</v>
      </c>
      <c r="M669" t="str">
        <f t="shared" si="73"/>
        <v>no</v>
      </c>
      <c r="N669" t="s">
        <v>1443</v>
      </c>
    </row>
    <row r="670" spans="1:17" hidden="1" x14ac:dyDescent="0.25">
      <c r="A670" t="s">
        <v>531</v>
      </c>
      <c r="B670" s="8">
        <f t="shared" si="68"/>
        <v>40</v>
      </c>
      <c r="C670" s="2">
        <v>16.942738109961127</v>
      </c>
      <c r="D670">
        <f>VLOOKUP(A670,[1]Library_Genotypes_unfiltered_27!$A:$G,6,FALSE)</f>
        <v>28.78</v>
      </c>
      <c r="E670">
        <f>VLOOKUP(A670,[1]Library_Genotypes_unfiltered_27!$A:$G,7,FALSE)</f>
        <v>6.6</v>
      </c>
      <c r="F670" s="1" t="str">
        <f t="shared" si="69"/>
        <v>224</v>
      </c>
      <c r="G670" s="3">
        <v>43011</v>
      </c>
      <c r="H670" s="3" t="s">
        <v>1425</v>
      </c>
      <c r="I670" s="1">
        <v>147.4</v>
      </c>
      <c r="J670" s="3" t="str">
        <f t="shared" si="67"/>
        <v>Oct 03</v>
      </c>
      <c r="K670" s="1">
        <f t="shared" si="70"/>
        <v>35.244633600000007</v>
      </c>
      <c r="L670" s="1" t="str">
        <f t="shared" si="71"/>
        <v>Oct 03 35.24</v>
      </c>
      <c r="M670" t="str">
        <f t="shared" si="73"/>
        <v>no</v>
      </c>
      <c r="N670" t="s">
        <v>1443</v>
      </c>
    </row>
    <row r="671" spans="1:17" hidden="1" x14ac:dyDescent="0.25">
      <c r="A671" t="s">
        <v>532</v>
      </c>
      <c r="B671" s="8">
        <f t="shared" si="68"/>
        <v>40</v>
      </c>
      <c r="C671" s="2">
        <v>0.44586152920950339</v>
      </c>
      <c r="D671">
        <f>VLOOKUP(A671,[1]Library_Genotypes_unfiltered_27!$A:$G,6,FALSE)</f>
        <v>0.37</v>
      </c>
      <c r="E671">
        <f>VLOOKUP(A671,[1]Library_Genotypes_unfiltered_27!$A:$G,7,FALSE)</f>
        <v>0</v>
      </c>
      <c r="F671" s="1" t="str">
        <f t="shared" si="69"/>
        <v>225</v>
      </c>
      <c r="G671" s="3">
        <v>43011</v>
      </c>
      <c r="H671" s="3" t="s">
        <v>1425</v>
      </c>
      <c r="I671" s="1">
        <v>147.4</v>
      </c>
      <c r="J671" s="3" t="str">
        <f t="shared" si="67"/>
        <v>Oct 03</v>
      </c>
      <c r="K671" s="1">
        <f t="shared" si="70"/>
        <v>35.244633600000007</v>
      </c>
      <c r="L671" s="1" t="str">
        <f t="shared" si="71"/>
        <v>Oct 03 35.24</v>
      </c>
      <c r="M671" t="str">
        <f t="shared" si="73"/>
        <v>no</v>
      </c>
      <c r="N671" t="s">
        <v>1443</v>
      </c>
    </row>
    <row r="672" spans="1:17" hidden="1" x14ac:dyDescent="0.25">
      <c r="A672" t="s">
        <v>533</v>
      </c>
      <c r="B672" s="8">
        <f t="shared" si="68"/>
        <v>40</v>
      </c>
      <c r="C672" s="2">
        <v>0</v>
      </c>
      <c r="D672">
        <f>VLOOKUP(A672,[1]Library_Genotypes_unfiltered_27!$A:$G,6,FALSE)</f>
        <v>81.55</v>
      </c>
      <c r="E672">
        <f>VLOOKUP(A672,[1]Library_Genotypes_unfiltered_27!$A:$G,7,FALSE)</f>
        <v>1.89</v>
      </c>
      <c r="F672" s="1" t="str">
        <f t="shared" si="69"/>
        <v>226</v>
      </c>
      <c r="G672" s="3">
        <v>43011</v>
      </c>
      <c r="H672" s="3" t="s">
        <v>1425</v>
      </c>
      <c r="I672" s="1">
        <v>147.4</v>
      </c>
      <c r="J672" s="3" t="str">
        <f t="shared" si="67"/>
        <v>Oct 03</v>
      </c>
      <c r="K672" s="1">
        <f t="shared" si="70"/>
        <v>35.244633600000007</v>
      </c>
      <c r="L672" s="1" t="str">
        <f t="shared" si="71"/>
        <v>Oct 03 35.24</v>
      </c>
      <c r="M672" t="str">
        <f t="shared" si="73"/>
        <v>no</v>
      </c>
      <c r="N672" t="s">
        <v>1443</v>
      </c>
      <c r="Q672" t="s">
        <v>6</v>
      </c>
    </row>
    <row r="673" spans="1:17" hidden="1" x14ac:dyDescent="0.25">
      <c r="A673" t="s">
        <v>534</v>
      </c>
      <c r="B673" s="8">
        <f t="shared" si="68"/>
        <v>40</v>
      </c>
      <c r="C673" s="2">
        <v>7.9140421434686852</v>
      </c>
      <c r="D673">
        <f>VLOOKUP(A673,[1]Library_Genotypes_unfiltered_27!$A:$G,6,FALSE)</f>
        <v>96.31</v>
      </c>
      <c r="E673">
        <f>VLOOKUP(A673,[1]Library_Genotypes_unfiltered_27!$A:$G,7,FALSE)</f>
        <v>0.93</v>
      </c>
      <c r="F673" s="1" t="str">
        <f t="shared" si="69"/>
        <v>227</v>
      </c>
      <c r="G673" s="3">
        <v>43011</v>
      </c>
      <c r="H673" s="3" t="s">
        <v>1425</v>
      </c>
      <c r="I673" s="1">
        <v>147.4</v>
      </c>
      <c r="J673" s="3" t="str">
        <f t="shared" si="67"/>
        <v>Oct 03</v>
      </c>
      <c r="K673" s="1">
        <f t="shared" si="70"/>
        <v>35.244633600000007</v>
      </c>
      <c r="L673" s="1" t="str">
        <f t="shared" si="71"/>
        <v>Oct 03 35.24</v>
      </c>
      <c r="M673" t="str">
        <f t="shared" si="73"/>
        <v>yes</v>
      </c>
      <c r="N673" t="s">
        <v>1443</v>
      </c>
      <c r="O673" t="str">
        <f>VLOOKUP(A673,'[2]genotype table (dups removed)'!$TS$3:$TV$419,4,FALSE)</f>
        <v>Homozygous Spring</v>
      </c>
      <c r="Q673" t="s">
        <v>6</v>
      </c>
    </row>
    <row r="674" spans="1:17" hidden="1" x14ac:dyDescent="0.25">
      <c r="A674" t="s">
        <v>535</v>
      </c>
      <c r="B674" s="8">
        <f t="shared" si="68"/>
        <v>40</v>
      </c>
      <c r="C674" s="2">
        <v>3.3439614690712753</v>
      </c>
      <c r="D674">
        <f>VLOOKUP(A674,[1]Library_Genotypes_unfiltered_27!$A:$G,6,FALSE)</f>
        <v>17.71</v>
      </c>
      <c r="E674">
        <f>VLOOKUP(A674,[1]Library_Genotypes_unfiltered_27!$A:$G,7,FALSE)</f>
        <v>3.65</v>
      </c>
      <c r="F674" s="1" t="str">
        <f t="shared" si="69"/>
        <v>228</v>
      </c>
      <c r="G674" s="3">
        <v>43011</v>
      </c>
      <c r="H674" s="3" t="s">
        <v>1425</v>
      </c>
      <c r="I674" s="1">
        <v>147.4</v>
      </c>
      <c r="J674" s="3" t="str">
        <f t="shared" si="67"/>
        <v>Oct 03</v>
      </c>
      <c r="K674" s="1">
        <f t="shared" si="70"/>
        <v>35.244633600000007</v>
      </c>
      <c r="L674" s="1" t="str">
        <f t="shared" si="71"/>
        <v>Oct 03 35.24</v>
      </c>
      <c r="M674" t="str">
        <f t="shared" si="73"/>
        <v>no</v>
      </c>
      <c r="N674" t="s">
        <v>1444</v>
      </c>
    </row>
    <row r="675" spans="1:17" hidden="1" x14ac:dyDescent="0.25">
      <c r="A675" t="s">
        <v>536</v>
      </c>
      <c r="B675" s="8">
        <f t="shared" si="68"/>
        <v>40</v>
      </c>
      <c r="C675" s="2">
        <v>1.1146538230237586</v>
      </c>
      <c r="D675">
        <f>VLOOKUP(A675,[1]Library_Genotypes_unfiltered_27!$A:$G,6,FALSE)</f>
        <v>0.37</v>
      </c>
      <c r="E675">
        <f>VLOOKUP(A675,[1]Library_Genotypes_unfiltered_27!$A:$G,7,FALSE)</f>
        <v>0</v>
      </c>
      <c r="F675" s="1" t="str">
        <f t="shared" si="69"/>
        <v>229</v>
      </c>
      <c r="G675" s="3">
        <v>43011</v>
      </c>
      <c r="H675" s="3" t="s">
        <v>1425</v>
      </c>
      <c r="I675" s="1">
        <v>147.4</v>
      </c>
      <c r="J675" s="3" t="str">
        <f t="shared" si="67"/>
        <v>Oct 03</v>
      </c>
      <c r="K675" s="1">
        <f t="shared" si="70"/>
        <v>35.244633600000007</v>
      </c>
      <c r="L675" s="1" t="str">
        <f t="shared" si="71"/>
        <v>Oct 03 35.24</v>
      </c>
      <c r="M675" t="str">
        <f t="shared" si="73"/>
        <v>no</v>
      </c>
      <c r="N675" t="s">
        <v>1442</v>
      </c>
    </row>
    <row r="676" spans="1:17" hidden="1" x14ac:dyDescent="0.25">
      <c r="A676" t="s">
        <v>537</v>
      </c>
      <c r="B676" s="8">
        <f t="shared" si="68"/>
        <v>40</v>
      </c>
      <c r="C676" s="2">
        <v>9.5860228780043233</v>
      </c>
      <c r="D676">
        <f>VLOOKUP(A676,[1]Library_Genotypes_unfiltered_27!$A:$G,6,FALSE)</f>
        <v>99.26</v>
      </c>
      <c r="E676">
        <f>VLOOKUP(A676,[1]Library_Genotypes_unfiltered_27!$A:$G,7,FALSE)</f>
        <v>0.31</v>
      </c>
      <c r="F676" s="1" t="str">
        <f t="shared" si="69"/>
        <v>230</v>
      </c>
      <c r="G676" s="3">
        <v>43011</v>
      </c>
      <c r="H676" s="3" t="s">
        <v>1425</v>
      </c>
      <c r="I676" s="1">
        <v>147.4</v>
      </c>
      <c r="J676" s="3" t="str">
        <f t="shared" si="67"/>
        <v>Oct 03</v>
      </c>
      <c r="K676" s="1">
        <f t="shared" si="70"/>
        <v>35.244633600000007</v>
      </c>
      <c r="L676" s="1" t="str">
        <f t="shared" si="71"/>
        <v>Oct 03 35.24</v>
      </c>
      <c r="M676" t="str">
        <f t="shared" si="73"/>
        <v>yes</v>
      </c>
      <c r="N676" t="s">
        <v>1443</v>
      </c>
      <c r="O676" t="str">
        <f>VLOOKUP(A676,'[2]genotype table (dups removed)'!$TS$3:$TV$419,4,FALSE)</f>
        <v>Homozygous Spring</v>
      </c>
      <c r="Q676" t="s">
        <v>6</v>
      </c>
    </row>
    <row r="677" spans="1:17" hidden="1" x14ac:dyDescent="0.25">
      <c r="A677" t="s">
        <v>538</v>
      </c>
      <c r="B677" s="8">
        <f t="shared" si="68"/>
        <v>40</v>
      </c>
      <c r="C677" s="2">
        <v>10.477745936423331</v>
      </c>
      <c r="D677">
        <f>VLOOKUP(A677,[1]Library_Genotypes_unfiltered_27!$A:$G,6,FALSE)</f>
        <v>47.23</v>
      </c>
      <c r="E677">
        <f>VLOOKUP(A677,[1]Library_Genotypes_unfiltered_27!$A:$G,7,FALSE)</f>
        <v>3.67</v>
      </c>
      <c r="F677" s="1" t="str">
        <f t="shared" si="69"/>
        <v>231</v>
      </c>
      <c r="G677" s="3">
        <v>43011</v>
      </c>
      <c r="H677" s="3" t="s">
        <v>1425</v>
      </c>
      <c r="I677" s="1">
        <v>147.4</v>
      </c>
      <c r="J677" s="3" t="str">
        <f t="shared" si="67"/>
        <v>Oct 03</v>
      </c>
      <c r="K677" s="1">
        <f t="shared" si="70"/>
        <v>35.244633600000007</v>
      </c>
      <c r="L677" s="1" t="str">
        <f t="shared" si="71"/>
        <v>Oct 03 35.24</v>
      </c>
      <c r="M677" t="str">
        <f t="shared" si="73"/>
        <v>no</v>
      </c>
      <c r="N677" t="s">
        <v>1443</v>
      </c>
    </row>
    <row r="678" spans="1:17" hidden="1" x14ac:dyDescent="0.25">
      <c r="A678" t="s">
        <v>539</v>
      </c>
      <c r="B678" s="8">
        <f t="shared" si="68"/>
        <v>40</v>
      </c>
      <c r="C678" s="2">
        <v>17.72299578607776</v>
      </c>
      <c r="D678">
        <f>VLOOKUP(A678,[1]Library_Genotypes_unfiltered_27!$A:$G,6,FALSE)</f>
        <v>0.74</v>
      </c>
      <c r="E678">
        <f>VLOOKUP(A678,[1]Library_Genotypes_unfiltered_27!$A:$G,7,FALSE)</f>
        <v>9.09</v>
      </c>
      <c r="F678" s="1" t="str">
        <f t="shared" si="69"/>
        <v>232</v>
      </c>
      <c r="G678" s="3">
        <v>43011</v>
      </c>
      <c r="H678" s="3" t="s">
        <v>1425</v>
      </c>
      <c r="I678" s="1">
        <v>147.4</v>
      </c>
      <c r="J678" s="3" t="str">
        <f t="shared" si="67"/>
        <v>Oct 03</v>
      </c>
      <c r="K678" s="1">
        <f t="shared" si="70"/>
        <v>35.244633600000007</v>
      </c>
      <c r="L678" s="1" t="str">
        <f t="shared" si="71"/>
        <v>Oct 03 35.24</v>
      </c>
      <c r="M678" t="str">
        <f t="shared" si="73"/>
        <v>no</v>
      </c>
      <c r="N678" t="s">
        <v>1443</v>
      </c>
    </row>
    <row r="679" spans="1:17" hidden="1" x14ac:dyDescent="0.25">
      <c r="A679" t="s">
        <v>540</v>
      </c>
      <c r="B679" s="8">
        <f t="shared" si="68"/>
        <v>40</v>
      </c>
      <c r="C679" s="2">
        <v>4.2356845274902817</v>
      </c>
      <c r="D679">
        <f>VLOOKUP(A679,[1]Library_Genotypes_unfiltered_27!$A:$G,6,FALSE)</f>
        <v>80.44</v>
      </c>
      <c r="E679">
        <f>VLOOKUP(A679,[1]Library_Genotypes_unfiltered_27!$A:$G,7,FALSE)</f>
        <v>4.03</v>
      </c>
      <c r="F679" s="1" t="str">
        <f t="shared" si="69"/>
        <v>233</v>
      </c>
      <c r="G679" s="3">
        <v>43011</v>
      </c>
      <c r="H679" s="3" t="s">
        <v>1425</v>
      </c>
      <c r="I679" s="1">
        <v>147.4</v>
      </c>
      <c r="J679" s="3" t="str">
        <f t="shared" si="67"/>
        <v>Oct 03</v>
      </c>
      <c r="K679" s="1">
        <f t="shared" si="70"/>
        <v>35.244633600000007</v>
      </c>
      <c r="L679" s="1" t="str">
        <f t="shared" si="71"/>
        <v>Oct 03 35.24</v>
      </c>
      <c r="M679" t="str">
        <f t="shared" si="73"/>
        <v>no</v>
      </c>
      <c r="N679" t="s">
        <v>1444</v>
      </c>
    </row>
    <row r="680" spans="1:17" hidden="1" x14ac:dyDescent="0.25">
      <c r="A680" t="s">
        <v>1335</v>
      </c>
      <c r="B680" s="8">
        <f t="shared" si="68"/>
        <v>40</v>
      </c>
      <c r="D680">
        <f>VLOOKUP(A680,[1]Library_Genotypes_unfiltered_27!$A:$G,6,FALSE)</f>
        <v>28.78</v>
      </c>
      <c r="E680">
        <f>VLOOKUP(A680,[1]Library_Genotypes_unfiltered_27!$A:$G,7,FALSE)</f>
        <v>10.23</v>
      </c>
      <c r="F680" s="1" t="str">
        <f t="shared" si="69"/>
        <v>234</v>
      </c>
      <c r="G680" s="3">
        <v>43012</v>
      </c>
      <c r="H680" s="3" t="s">
        <v>1427</v>
      </c>
      <c r="I680" s="1">
        <v>144.19999999999999</v>
      </c>
      <c r="J680" s="3" t="str">
        <f t="shared" si="67"/>
        <v>Oct 04</v>
      </c>
      <c r="K680" s="1">
        <f t="shared" si="70"/>
        <v>30.094732799999981</v>
      </c>
      <c r="L680" s="1" t="str">
        <f t="shared" si="71"/>
        <v>Oct 04 30.09</v>
      </c>
      <c r="M680" t="str">
        <f t="shared" si="73"/>
        <v>no</v>
      </c>
      <c r="N680" t="s">
        <v>1443</v>
      </c>
    </row>
    <row r="681" spans="1:17" hidden="1" x14ac:dyDescent="0.25">
      <c r="A681" t="s">
        <v>1336</v>
      </c>
      <c r="B681" s="8">
        <f t="shared" si="68"/>
        <v>40</v>
      </c>
      <c r="D681">
        <f>VLOOKUP(A681,[1]Library_Genotypes_unfiltered_27!$A:$G,6,FALSE)</f>
        <v>21.4</v>
      </c>
      <c r="E681">
        <f>VLOOKUP(A681,[1]Library_Genotypes_unfiltered_27!$A:$G,7,FALSE)</f>
        <v>9.51</v>
      </c>
      <c r="F681" s="1" t="str">
        <f t="shared" si="69"/>
        <v>235</v>
      </c>
      <c r="G681" s="3">
        <v>43012</v>
      </c>
      <c r="H681" s="3" t="s">
        <v>1427</v>
      </c>
      <c r="I681" s="1">
        <v>144.19999999999999</v>
      </c>
      <c r="J681" s="3" t="str">
        <f t="shared" si="67"/>
        <v>Oct 04</v>
      </c>
      <c r="K681" s="1">
        <f t="shared" si="70"/>
        <v>30.094732799999981</v>
      </c>
      <c r="L681" s="1" t="str">
        <f t="shared" si="71"/>
        <v>Oct 04 30.09</v>
      </c>
      <c r="M681" t="str">
        <f t="shared" si="73"/>
        <v>no</v>
      </c>
      <c r="N681" t="s">
        <v>1443</v>
      </c>
    </row>
    <row r="682" spans="1:17" hidden="1" x14ac:dyDescent="0.25">
      <c r="A682" t="s">
        <v>541</v>
      </c>
      <c r="B682" s="8">
        <f t="shared" si="68"/>
        <v>40</v>
      </c>
      <c r="C682" s="2">
        <v>6.0191306443282961</v>
      </c>
      <c r="D682">
        <f>VLOOKUP(A682,[1]Library_Genotypes_unfiltered_27!$A:$G,6,FALSE)</f>
        <v>99.63</v>
      </c>
      <c r="E682">
        <f>VLOOKUP(A682,[1]Library_Genotypes_unfiltered_27!$A:$G,7,FALSE)</f>
        <v>0.32</v>
      </c>
      <c r="F682" s="1" t="str">
        <f t="shared" si="69"/>
        <v>236</v>
      </c>
      <c r="G682" s="3">
        <v>43012</v>
      </c>
      <c r="H682" s="3" t="s">
        <v>1427</v>
      </c>
      <c r="I682" s="1">
        <v>144.19999999999999</v>
      </c>
      <c r="J682" s="3" t="str">
        <f t="shared" si="67"/>
        <v>Oct 04</v>
      </c>
      <c r="K682" s="1">
        <f t="shared" si="70"/>
        <v>30.094732799999981</v>
      </c>
      <c r="L682" s="1" t="str">
        <f t="shared" si="71"/>
        <v>Oct 04 30.09</v>
      </c>
      <c r="M682" t="str">
        <f t="shared" ref="M682:M704" si="74">IF(D682&gt;90,IF(E682&lt;2.5,"yes","no"),"no")</f>
        <v>yes</v>
      </c>
      <c r="N682" t="s">
        <v>1443</v>
      </c>
      <c r="O682" t="str">
        <f>VLOOKUP(A682,'[2]genotype table (dups removed)'!$TS$3:$TV$419,4,FALSE)</f>
        <v>Homozygous Spring</v>
      </c>
      <c r="Q682" t="s">
        <v>6</v>
      </c>
    </row>
    <row r="683" spans="1:17" hidden="1" x14ac:dyDescent="0.25">
      <c r="A683" t="s">
        <v>542</v>
      </c>
      <c r="B683" s="8">
        <f t="shared" si="68"/>
        <v>40</v>
      </c>
      <c r="C683" s="2">
        <v>12.9299843470756</v>
      </c>
      <c r="D683">
        <f>VLOOKUP(A683,[1]Library_Genotypes_unfiltered_27!$A:$G,6,FALSE)</f>
        <v>0</v>
      </c>
      <c r="E683">
        <f>VLOOKUP(A683,[1]Library_Genotypes_unfiltered_27!$A:$G,7,FALSE)</f>
        <v>0</v>
      </c>
      <c r="F683" s="1" t="str">
        <f t="shared" si="69"/>
        <v>237</v>
      </c>
      <c r="G683" s="3">
        <v>43012</v>
      </c>
      <c r="H683" s="3" t="s">
        <v>1427</v>
      </c>
      <c r="I683" s="1">
        <v>144.19999999999999</v>
      </c>
      <c r="J683" s="3" t="str">
        <f t="shared" si="67"/>
        <v>Oct 04</v>
      </c>
      <c r="K683" s="1">
        <f t="shared" si="70"/>
        <v>30.094732799999981</v>
      </c>
      <c r="L683" s="1" t="str">
        <f t="shared" si="71"/>
        <v>Oct 04 30.09</v>
      </c>
      <c r="M683" t="str">
        <f t="shared" si="74"/>
        <v>no</v>
      </c>
      <c r="N683" t="s">
        <v>1443</v>
      </c>
    </row>
    <row r="684" spans="1:17" hidden="1" x14ac:dyDescent="0.25">
      <c r="A684" t="s">
        <v>543</v>
      </c>
      <c r="B684" s="8">
        <f t="shared" si="68"/>
        <v>40</v>
      </c>
      <c r="C684" s="2">
        <v>8.0255075257710597</v>
      </c>
      <c r="D684">
        <f>VLOOKUP(A684,[1]Library_Genotypes_unfiltered_27!$A:$G,6,FALSE)</f>
        <v>98.89</v>
      </c>
      <c r="E684">
        <f>VLOOKUP(A684,[1]Library_Genotypes_unfiltered_27!$A:$G,7,FALSE)</f>
        <v>0.39</v>
      </c>
      <c r="F684" s="1" t="str">
        <f t="shared" si="69"/>
        <v>238</v>
      </c>
      <c r="G684" s="3">
        <v>43012</v>
      </c>
      <c r="H684" s="3" t="s">
        <v>1427</v>
      </c>
      <c r="I684" s="1">
        <v>144.19999999999999</v>
      </c>
      <c r="J684" s="3" t="str">
        <f t="shared" si="67"/>
        <v>Oct 04</v>
      </c>
      <c r="K684" s="1">
        <f t="shared" si="70"/>
        <v>30.094732799999981</v>
      </c>
      <c r="L684" s="1" t="str">
        <f t="shared" si="71"/>
        <v>Oct 04 30.09</v>
      </c>
      <c r="M684" t="str">
        <f t="shared" si="74"/>
        <v>yes</v>
      </c>
      <c r="N684" t="s">
        <v>1443</v>
      </c>
      <c r="O684" t="str">
        <f>VLOOKUP(A684,'[2]genotype table (dups removed)'!$TS$3:$TV$419,4,FALSE)</f>
        <v>Homozygous Spring</v>
      </c>
      <c r="Q684" t="s">
        <v>6</v>
      </c>
    </row>
    <row r="685" spans="1:17" hidden="1" x14ac:dyDescent="0.25">
      <c r="A685" t="s">
        <v>544</v>
      </c>
      <c r="B685" s="8">
        <f t="shared" si="68"/>
        <v>40</v>
      </c>
      <c r="C685" s="2">
        <v>1.4490499699308861</v>
      </c>
      <c r="D685">
        <f>VLOOKUP(A685,[1]Library_Genotypes_unfiltered_27!$A:$G,6,FALSE)</f>
        <v>51.66</v>
      </c>
      <c r="E685">
        <f>VLOOKUP(A685,[1]Library_Genotypes_unfiltered_27!$A:$G,7,FALSE)</f>
        <v>4.82</v>
      </c>
      <c r="F685" s="1" t="str">
        <f t="shared" si="69"/>
        <v>239</v>
      </c>
      <c r="G685" s="3">
        <v>43012</v>
      </c>
      <c r="H685" s="3" t="s">
        <v>1427</v>
      </c>
      <c r="I685" s="1">
        <v>144.19999999999999</v>
      </c>
      <c r="J685" s="3" t="str">
        <f t="shared" si="67"/>
        <v>Oct 04</v>
      </c>
      <c r="K685" s="1">
        <f t="shared" si="70"/>
        <v>30.094732799999981</v>
      </c>
      <c r="L685" s="1" t="str">
        <f t="shared" si="71"/>
        <v>Oct 04 30.09</v>
      </c>
      <c r="M685" t="str">
        <f t="shared" si="74"/>
        <v>no</v>
      </c>
      <c r="N685" t="s">
        <v>1443</v>
      </c>
    </row>
    <row r="686" spans="1:17" hidden="1" x14ac:dyDescent="0.25">
      <c r="A686" t="s">
        <v>545</v>
      </c>
      <c r="B686" s="8">
        <f t="shared" si="68"/>
        <v>40</v>
      </c>
      <c r="C686" s="2">
        <v>5.0159422036069135</v>
      </c>
      <c r="D686">
        <f>VLOOKUP(A686,[1]Library_Genotypes_unfiltered_27!$A:$G,6,FALSE)</f>
        <v>0</v>
      </c>
      <c r="E686">
        <f>VLOOKUP(A686,[1]Library_Genotypes_unfiltered_27!$A:$G,7,FALSE)</f>
        <v>0</v>
      </c>
      <c r="F686" s="1" t="str">
        <f t="shared" si="69"/>
        <v>240</v>
      </c>
      <c r="G686" s="3">
        <v>43012</v>
      </c>
      <c r="H686" s="3" t="s">
        <v>1427</v>
      </c>
      <c r="I686" s="1">
        <v>144.19999999999999</v>
      </c>
      <c r="J686" s="3" t="str">
        <f t="shared" si="67"/>
        <v>Oct 04</v>
      </c>
      <c r="K686" s="1">
        <f t="shared" si="70"/>
        <v>30.094732799999981</v>
      </c>
      <c r="L686" s="1" t="str">
        <f t="shared" si="71"/>
        <v>Oct 04 30.09</v>
      </c>
      <c r="M686" t="str">
        <f t="shared" si="74"/>
        <v>no</v>
      </c>
      <c r="N686" t="s">
        <v>1443</v>
      </c>
    </row>
    <row r="687" spans="1:17" hidden="1" x14ac:dyDescent="0.25">
      <c r="A687" t="s">
        <v>546</v>
      </c>
      <c r="B687" s="8">
        <f t="shared" si="68"/>
        <v>40</v>
      </c>
      <c r="C687" s="2">
        <v>8.8057652018876933</v>
      </c>
      <c r="D687">
        <f>VLOOKUP(A687,[1]Library_Genotypes_unfiltered_27!$A:$G,6,FALSE)</f>
        <v>32.1</v>
      </c>
      <c r="E687">
        <f>VLOOKUP(A687,[1]Library_Genotypes_unfiltered_27!$A:$G,7,FALSE)</f>
        <v>6.11</v>
      </c>
      <c r="F687" s="1" t="str">
        <f t="shared" si="69"/>
        <v>241</v>
      </c>
      <c r="G687" s="3">
        <v>43012</v>
      </c>
      <c r="H687" s="3" t="s">
        <v>1427</v>
      </c>
      <c r="I687" s="1">
        <v>144.19999999999999</v>
      </c>
      <c r="J687" s="3" t="str">
        <f t="shared" si="67"/>
        <v>Oct 04</v>
      </c>
      <c r="K687" s="1">
        <f t="shared" si="70"/>
        <v>30.094732799999981</v>
      </c>
      <c r="L687" s="1" t="str">
        <f t="shared" si="71"/>
        <v>Oct 04 30.09</v>
      </c>
      <c r="M687" t="str">
        <f t="shared" si="74"/>
        <v>no</v>
      </c>
      <c r="N687" t="s">
        <v>1444</v>
      </c>
    </row>
    <row r="688" spans="1:17" hidden="1" x14ac:dyDescent="0.25">
      <c r="A688" t="s">
        <v>547</v>
      </c>
      <c r="B688" s="8">
        <f t="shared" si="68"/>
        <v>40</v>
      </c>
      <c r="C688" s="2">
        <v>0.33439614690712754</v>
      </c>
      <c r="D688">
        <f>VLOOKUP(A688,[1]Library_Genotypes_unfiltered_27!$A:$G,6,FALSE)</f>
        <v>32.840000000000003</v>
      </c>
      <c r="E688">
        <f>VLOOKUP(A688,[1]Library_Genotypes_unfiltered_27!$A:$G,7,FALSE)</f>
        <v>4.2300000000000004</v>
      </c>
      <c r="F688" s="1" t="str">
        <f t="shared" si="69"/>
        <v>242</v>
      </c>
      <c r="G688" s="3">
        <v>43012</v>
      </c>
      <c r="H688" s="3" t="s">
        <v>1427</v>
      </c>
      <c r="I688" s="1">
        <v>144.19999999999999</v>
      </c>
      <c r="J688" s="3" t="str">
        <f t="shared" si="67"/>
        <v>Oct 04</v>
      </c>
      <c r="K688" s="1">
        <f t="shared" si="70"/>
        <v>30.094732799999981</v>
      </c>
      <c r="L688" s="1" t="str">
        <f t="shared" si="71"/>
        <v>Oct 04 30.09</v>
      </c>
      <c r="M688" t="str">
        <f t="shared" si="74"/>
        <v>no</v>
      </c>
      <c r="N688" t="s">
        <v>1443</v>
      </c>
    </row>
    <row r="689" spans="1:17" hidden="1" x14ac:dyDescent="0.25">
      <c r="A689" t="s">
        <v>548</v>
      </c>
      <c r="B689" s="8">
        <f t="shared" si="68"/>
        <v>40</v>
      </c>
      <c r="C689" s="2">
        <v>4.1242191451879062</v>
      </c>
      <c r="D689">
        <f>VLOOKUP(A689,[1]Library_Genotypes_unfiltered_27!$A:$G,6,FALSE)</f>
        <v>99.26</v>
      </c>
      <c r="E689">
        <f>VLOOKUP(A689,[1]Library_Genotypes_unfiltered_27!$A:$G,7,FALSE)</f>
        <v>0.37</v>
      </c>
      <c r="F689" s="1" t="str">
        <f t="shared" si="69"/>
        <v>243</v>
      </c>
      <c r="G689" s="3">
        <v>43012</v>
      </c>
      <c r="H689" s="3" t="s">
        <v>1427</v>
      </c>
      <c r="I689" s="1">
        <v>144.19999999999999</v>
      </c>
      <c r="J689" s="3" t="str">
        <f t="shared" si="67"/>
        <v>Oct 04</v>
      </c>
      <c r="K689" s="1">
        <f t="shared" si="70"/>
        <v>30.094732799999981</v>
      </c>
      <c r="L689" s="1" t="str">
        <f t="shared" si="71"/>
        <v>Oct 04 30.09</v>
      </c>
      <c r="M689" t="str">
        <f t="shared" si="74"/>
        <v>yes</v>
      </c>
      <c r="N689" t="s">
        <v>1443</v>
      </c>
      <c r="O689" t="str">
        <f>VLOOKUP(A689,'[2]genotype table (dups removed)'!$TS$3:$TV$419,4,FALSE)</f>
        <v>Homozygous Spring</v>
      </c>
      <c r="Q689" t="s">
        <v>6</v>
      </c>
    </row>
    <row r="690" spans="1:17" hidden="1" x14ac:dyDescent="0.25">
      <c r="A690" t="s">
        <v>549</v>
      </c>
      <c r="B690" s="8">
        <f t="shared" si="68"/>
        <v>40</v>
      </c>
      <c r="C690" s="2">
        <v>2.4522384106522686</v>
      </c>
      <c r="D690">
        <f>VLOOKUP(A690,[1]Library_Genotypes_unfiltered_27!$A:$G,6,FALSE)</f>
        <v>98.52</v>
      </c>
      <c r="E690">
        <f>VLOOKUP(A690,[1]Library_Genotypes_unfiltered_27!$A:$G,7,FALSE)</f>
        <v>0.56999999999999995</v>
      </c>
      <c r="F690" s="1" t="str">
        <f t="shared" si="69"/>
        <v>244</v>
      </c>
      <c r="G690" s="3">
        <v>43012</v>
      </c>
      <c r="H690" s="3" t="s">
        <v>1427</v>
      </c>
      <c r="I690" s="1">
        <v>144.19999999999999</v>
      </c>
      <c r="J690" s="3" t="str">
        <f t="shared" si="67"/>
        <v>Oct 04</v>
      </c>
      <c r="K690" s="1">
        <f t="shared" si="70"/>
        <v>30.094732799999981</v>
      </c>
      <c r="L690" s="1" t="str">
        <f t="shared" si="71"/>
        <v>Oct 04 30.09</v>
      </c>
      <c r="M690" t="str">
        <f t="shared" si="74"/>
        <v>yes</v>
      </c>
      <c r="N690" t="s">
        <v>1443</v>
      </c>
      <c r="O690" t="str">
        <f>VLOOKUP(A690,'[2]genotype table (dups removed)'!$TS$3:$TV$419,4,FALSE)</f>
        <v>Homozygous Spring</v>
      </c>
      <c r="Q690" t="s">
        <v>5</v>
      </c>
    </row>
    <row r="691" spans="1:17" hidden="1" x14ac:dyDescent="0.25">
      <c r="A691" t="s">
        <v>550</v>
      </c>
      <c r="B691" s="8">
        <f t="shared" si="68"/>
        <v>40</v>
      </c>
      <c r="C691" s="2">
        <v>9.8089536426090742</v>
      </c>
      <c r="D691">
        <f>VLOOKUP(A691,[1]Library_Genotypes_unfiltered_27!$A:$G,6,FALSE)</f>
        <v>0.37</v>
      </c>
      <c r="E691">
        <f>VLOOKUP(A691,[1]Library_Genotypes_unfiltered_27!$A:$G,7,FALSE)</f>
        <v>0</v>
      </c>
      <c r="F691" s="1" t="str">
        <f t="shared" si="69"/>
        <v>245</v>
      </c>
      <c r="G691" s="3">
        <v>43012</v>
      </c>
      <c r="H691" s="3" t="s">
        <v>1427</v>
      </c>
      <c r="I691" s="1">
        <v>144.19999999999999</v>
      </c>
      <c r="J691" s="3" t="str">
        <f t="shared" si="67"/>
        <v>Oct 04</v>
      </c>
      <c r="K691" s="1">
        <f t="shared" si="70"/>
        <v>30.094732799999981</v>
      </c>
      <c r="L691" s="1" t="str">
        <f t="shared" si="71"/>
        <v>Oct 04 30.09</v>
      </c>
      <c r="M691" t="str">
        <f t="shared" si="74"/>
        <v>no</v>
      </c>
      <c r="N691" t="s">
        <v>1444</v>
      </c>
    </row>
    <row r="692" spans="1:17" hidden="1" x14ac:dyDescent="0.25">
      <c r="A692" t="s">
        <v>551</v>
      </c>
      <c r="B692" s="8">
        <f t="shared" si="68"/>
        <v>40</v>
      </c>
      <c r="C692" s="2">
        <v>14.156103552401731</v>
      </c>
      <c r="D692">
        <f>VLOOKUP(A692,[1]Library_Genotypes_unfiltered_27!$A:$G,6,FALSE)</f>
        <v>1.48</v>
      </c>
      <c r="E692">
        <f>VLOOKUP(A692,[1]Library_Genotypes_unfiltered_27!$A:$G,7,FALSE)</f>
        <v>5.36</v>
      </c>
      <c r="F692" s="1" t="str">
        <f t="shared" si="69"/>
        <v>246</v>
      </c>
      <c r="G692" s="3">
        <v>43012</v>
      </c>
      <c r="H692" s="3" t="s">
        <v>1427</v>
      </c>
      <c r="I692" s="1">
        <v>144.19999999999999</v>
      </c>
      <c r="J692" s="3" t="str">
        <f t="shared" si="67"/>
        <v>Oct 04</v>
      </c>
      <c r="K692" s="1">
        <f t="shared" si="70"/>
        <v>30.094732799999981</v>
      </c>
      <c r="L692" s="1" t="str">
        <f t="shared" si="71"/>
        <v>Oct 04 30.09</v>
      </c>
      <c r="M692" t="str">
        <f t="shared" si="74"/>
        <v>no</v>
      </c>
      <c r="N692" t="s">
        <v>1443</v>
      </c>
    </row>
    <row r="693" spans="1:17" hidden="1" x14ac:dyDescent="0.25">
      <c r="A693" t="s">
        <v>552</v>
      </c>
      <c r="B693" s="8">
        <f t="shared" si="68"/>
        <v>40</v>
      </c>
      <c r="C693" s="2">
        <v>10.812142083330459</v>
      </c>
      <c r="D693">
        <f>VLOOKUP(A693,[1]Library_Genotypes_unfiltered_27!$A:$G,6,FALSE)</f>
        <v>48.71</v>
      </c>
      <c r="E693">
        <f>VLOOKUP(A693,[1]Library_Genotypes_unfiltered_27!$A:$G,7,FALSE)</f>
        <v>7.25</v>
      </c>
      <c r="F693" s="1" t="str">
        <f t="shared" si="69"/>
        <v>247</v>
      </c>
      <c r="G693" s="3">
        <v>43012</v>
      </c>
      <c r="H693" s="3" t="s">
        <v>1427</v>
      </c>
      <c r="I693" s="1">
        <v>144.19999999999999</v>
      </c>
      <c r="J693" s="3" t="str">
        <f t="shared" si="67"/>
        <v>Oct 04</v>
      </c>
      <c r="K693" s="1">
        <f t="shared" si="70"/>
        <v>30.094732799999981</v>
      </c>
      <c r="L693" s="1" t="str">
        <f t="shared" si="71"/>
        <v>Oct 04 30.09</v>
      </c>
      <c r="M693" t="str">
        <f t="shared" si="74"/>
        <v>no</v>
      </c>
      <c r="N693" t="s">
        <v>1443</v>
      </c>
    </row>
    <row r="694" spans="1:17" hidden="1" x14ac:dyDescent="0.25">
      <c r="A694" t="s">
        <v>553</v>
      </c>
      <c r="B694" s="8">
        <f t="shared" si="68"/>
        <v>40</v>
      </c>
      <c r="C694" s="2">
        <v>14.044638170099356</v>
      </c>
      <c r="D694">
        <f>VLOOKUP(A694,[1]Library_Genotypes_unfiltered_27!$A:$G,6,FALSE)</f>
        <v>57.2</v>
      </c>
      <c r="E694">
        <f>VLOOKUP(A694,[1]Library_Genotypes_unfiltered_27!$A:$G,7,FALSE)</f>
        <v>3.02</v>
      </c>
      <c r="F694" s="1" t="str">
        <f t="shared" si="69"/>
        <v>248</v>
      </c>
      <c r="G694" s="3">
        <v>43012</v>
      </c>
      <c r="H694" s="3" t="s">
        <v>1427</v>
      </c>
      <c r="I694" s="1">
        <v>144.19999999999999</v>
      </c>
      <c r="J694" s="3" t="str">
        <f t="shared" si="67"/>
        <v>Oct 04</v>
      </c>
      <c r="K694" s="1">
        <f t="shared" si="70"/>
        <v>30.094732799999981</v>
      </c>
      <c r="L694" s="1" t="str">
        <f t="shared" si="71"/>
        <v>Oct 04 30.09</v>
      </c>
      <c r="M694" t="str">
        <f t="shared" si="74"/>
        <v>no</v>
      </c>
      <c r="N694" t="s">
        <v>1442</v>
      </c>
    </row>
    <row r="695" spans="1:17" hidden="1" x14ac:dyDescent="0.25">
      <c r="A695" t="s">
        <v>554</v>
      </c>
      <c r="B695" s="8">
        <f t="shared" si="68"/>
        <v>40</v>
      </c>
      <c r="C695" s="2">
        <v>3.121030704466524</v>
      </c>
      <c r="D695">
        <f>VLOOKUP(A695,[1]Library_Genotypes_unfiltered_27!$A:$G,6,FALSE)</f>
        <v>0.74</v>
      </c>
      <c r="E695">
        <f>VLOOKUP(A695,[1]Library_Genotypes_unfiltered_27!$A:$G,7,FALSE)</f>
        <v>10</v>
      </c>
      <c r="F695" s="1" t="str">
        <f t="shared" si="69"/>
        <v>249</v>
      </c>
      <c r="G695" s="3">
        <v>43012</v>
      </c>
      <c r="H695" s="3" t="s">
        <v>1427</v>
      </c>
      <c r="I695" s="1">
        <v>144.19999999999999</v>
      </c>
      <c r="J695" s="3" t="str">
        <f t="shared" si="67"/>
        <v>Oct 04</v>
      </c>
      <c r="K695" s="1">
        <f t="shared" si="70"/>
        <v>30.094732799999981</v>
      </c>
      <c r="L695" s="1" t="str">
        <f t="shared" si="71"/>
        <v>Oct 04 30.09</v>
      </c>
      <c r="M695" t="str">
        <f t="shared" si="74"/>
        <v>no</v>
      </c>
      <c r="N695" t="s">
        <v>1444</v>
      </c>
    </row>
    <row r="696" spans="1:17" hidden="1" x14ac:dyDescent="0.25">
      <c r="A696" t="s">
        <v>555</v>
      </c>
      <c r="B696" s="8">
        <f t="shared" si="68"/>
        <v>40</v>
      </c>
      <c r="C696" s="2">
        <v>14.824895846215989</v>
      </c>
      <c r="D696">
        <f>VLOOKUP(A696,[1]Library_Genotypes_unfiltered_27!$A:$G,6,FALSE)</f>
        <v>99.26</v>
      </c>
      <c r="E696">
        <f>VLOOKUP(A696,[1]Library_Genotypes_unfiltered_27!$A:$G,7,FALSE)</f>
        <v>0.22</v>
      </c>
      <c r="F696" s="1" t="str">
        <f t="shared" si="69"/>
        <v>250</v>
      </c>
      <c r="G696" s="3">
        <v>43012</v>
      </c>
      <c r="H696" s="3" t="s">
        <v>1427</v>
      </c>
      <c r="I696" s="1">
        <v>144.19999999999999</v>
      </c>
      <c r="J696" s="3" t="str">
        <f t="shared" si="67"/>
        <v>Oct 04</v>
      </c>
      <c r="K696" s="1">
        <f t="shared" si="70"/>
        <v>30.094732799999981</v>
      </c>
      <c r="L696" s="1" t="str">
        <f t="shared" si="71"/>
        <v>Oct 04 30.09</v>
      </c>
      <c r="M696" t="str">
        <f t="shared" si="74"/>
        <v>yes</v>
      </c>
      <c r="N696" t="s">
        <v>1444</v>
      </c>
      <c r="O696" t="str">
        <f>VLOOKUP(A696,'[2]genotype table (dups removed)'!$TS$3:$TV$419,4,FALSE)</f>
        <v>Heterozygous</v>
      </c>
      <c r="Q696" t="s">
        <v>6</v>
      </c>
    </row>
    <row r="697" spans="1:17" hidden="1" x14ac:dyDescent="0.25">
      <c r="A697" t="s">
        <v>556</v>
      </c>
      <c r="B697" s="8">
        <f t="shared" si="68"/>
        <v>40</v>
      </c>
      <c r="C697" s="2">
        <v>1.560515352233262</v>
      </c>
      <c r="D697">
        <f>VLOOKUP(A697,[1]Library_Genotypes_unfiltered_27!$A:$G,6,FALSE)</f>
        <v>96.68</v>
      </c>
      <c r="E697">
        <f>VLOOKUP(A697,[1]Library_Genotypes_unfiltered_27!$A:$G,7,FALSE)</f>
        <v>0.62</v>
      </c>
      <c r="F697" s="1" t="str">
        <f t="shared" si="69"/>
        <v>251</v>
      </c>
      <c r="G697" s="3">
        <v>43012</v>
      </c>
      <c r="H697" s="3" t="s">
        <v>1427</v>
      </c>
      <c r="I697" s="1">
        <v>144.19999999999999</v>
      </c>
      <c r="J697" s="3" t="str">
        <f t="shared" si="67"/>
        <v>Oct 04</v>
      </c>
      <c r="K697" s="1">
        <f t="shared" si="70"/>
        <v>30.094732799999981</v>
      </c>
      <c r="L697" s="1" t="str">
        <f t="shared" si="71"/>
        <v>Oct 04 30.09</v>
      </c>
      <c r="M697" t="str">
        <f t="shared" si="74"/>
        <v>yes</v>
      </c>
      <c r="N697" t="s">
        <v>1444</v>
      </c>
      <c r="O697" t="str">
        <f>VLOOKUP(A697,'[2]genotype table (dups removed)'!$TS$3:$TV$419,4,FALSE)</f>
        <v>Heterozygous</v>
      </c>
      <c r="Q697" t="s">
        <v>6</v>
      </c>
    </row>
    <row r="698" spans="1:17" hidden="1" x14ac:dyDescent="0.25">
      <c r="A698" t="s">
        <v>557</v>
      </c>
      <c r="B698" s="8">
        <f t="shared" si="68"/>
        <v>40</v>
      </c>
      <c r="C698" s="2">
        <v>3.0095653221641481</v>
      </c>
      <c r="D698">
        <f>VLOOKUP(A698,[1]Library_Genotypes_unfiltered_27!$A:$G,6,FALSE)</f>
        <v>62.36</v>
      </c>
      <c r="E698">
        <f>VLOOKUP(A698,[1]Library_Genotypes_unfiltered_27!$A:$G,7,FALSE)</f>
        <v>5.76</v>
      </c>
      <c r="F698" s="1" t="str">
        <f t="shared" si="69"/>
        <v>252</v>
      </c>
      <c r="G698" s="3">
        <v>43012</v>
      </c>
      <c r="H698" s="3" t="s">
        <v>1427</v>
      </c>
      <c r="I698" s="1">
        <v>144.19999999999999</v>
      </c>
      <c r="J698" s="3" t="str">
        <f t="shared" si="67"/>
        <v>Oct 04</v>
      </c>
      <c r="K698" s="1">
        <f t="shared" si="70"/>
        <v>30.094732799999981</v>
      </c>
      <c r="L698" s="1" t="str">
        <f t="shared" si="71"/>
        <v>Oct 04 30.09</v>
      </c>
      <c r="M698" t="str">
        <f t="shared" si="74"/>
        <v>no</v>
      </c>
      <c r="N698" t="s">
        <v>1444</v>
      </c>
    </row>
    <row r="699" spans="1:17" hidden="1" x14ac:dyDescent="0.25">
      <c r="A699" t="s">
        <v>558</v>
      </c>
      <c r="B699" s="8">
        <f t="shared" si="68"/>
        <v>40</v>
      </c>
      <c r="C699" s="2">
        <v>14.379034317006484</v>
      </c>
      <c r="D699">
        <f>VLOOKUP(A699,[1]Library_Genotypes_unfiltered_27!$A:$G,6,FALSE)</f>
        <v>98.89</v>
      </c>
      <c r="E699">
        <f>VLOOKUP(A699,[1]Library_Genotypes_unfiltered_27!$A:$G,7,FALSE)</f>
        <v>0.77</v>
      </c>
      <c r="F699" s="1" t="str">
        <f t="shared" si="69"/>
        <v>253</v>
      </c>
      <c r="G699" s="3">
        <v>43012</v>
      </c>
      <c r="H699" s="3" t="s">
        <v>1427</v>
      </c>
      <c r="I699" s="1">
        <v>144.19999999999999</v>
      </c>
      <c r="J699" s="3" t="str">
        <f t="shared" si="67"/>
        <v>Oct 04</v>
      </c>
      <c r="K699" s="1">
        <f t="shared" si="70"/>
        <v>30.094732799999981</v>
      </c>
      <c r="L699" s="1" t="str">
        <f t="shared" si="71"/>
        <v>Oct 04 30.09</v>
      </c>
      <c r="M699" t="str">
        <f t="shared" si="74"/>
        <v>yes</v>
      </c>
      <c r="N699" t="s">
        <v>1444</v>
      </c>
      <c r="O699" t="str">
        <f>VLOOKUP(A699,'[2]genotype table (dups removed)'!$TS$3:$TV$419,4,FALSE)</f>
        <v>Heterozygous</v>
      </c>
      <c r="Q699" t="s">
        <v>6</v>
      </c>
    </row>
    <row r="700" spans="1:17" hidden="1" x14ac:dyDescent="0.25">
      <c r="A700" t="s">
        <v>559</v>
      </c>
      <c r="B700" s="8">
        <f t="shared" si="68"/>
        <v>40</v>
      </c>
      <c r="C700" s="2">
        <v>5.1274075859092889</v>
      </c>
      <c r="D700">
        <f>VLOOKUP(A700,[1]Library_Genotypes_unfiltered_27!$A:$G,6,FALSE)</f>
        <v>25.83</v>
      </c>
      <c r="E700">
        <f>VLOOKUP(A700,[1]Library_Genotypes_unfiltered_27!$A:$G,7,FALSE)</f>
        <v>5.21</v>
      </c>
      <c r="F700" s="1" t="str">
        <f t="shared" si="69"/>
        <v>254</v>
      </c>
      <c r="G700" s="3">
        <v>43012</v>
      </c>
      <c r="H700" s="3" t="s">
        <v>1427</v>
      </c>
      <c r="I700" s="1">
        <v>144.19999999999999</v>
      </c>
      <c r="J700" s="3" t="str">
        <f t="shared" si="67"/>
        <v>Oct 04</v>
      </c>
      <c r="K700" s="1">
        <f t="shared" si="70"/>
        <v>30.094732799999981</v>
      </c>
      <c r="L700" s="1" t="str">
        <f t="shared" si="71"/>
        <v>Oct 04 30.09</v>
      </c>
      <c r="M700" t="str">
        <f t="shared" si="74"/>
        <v>no</v>
      </c>
      <c r="N700" t="s">
        <v>1443</v>
      </c>
    </row>
    <row r="701" spans="1:17" hidden="1" x14ac:dyDescent="0.25">
      <c r="A701" t="s">
        <v>560</v>
      </c>
      <c r="B701" s="8">
        <f t="shared" si="68"/>
        <v>40</v>
      </c>
      <c r="C701" s="2">
        <v>0.5573269115118793</v>
      </c>
      <c r="D701">
        <f>VLOOKUP(A701,[1]Library_Genotypes_unfiltered_27!$A:$G,6,FALSE)</f>
        <v>67.16</v>
      </c>
      <c r="E701">
        <f>VLOOKUP(A701,[1]Library_Genotypes_unfiltered_27!$A:$G,7,FALSE)</f>
        <v>5.07</v>
      </c>
      <c r="F701" s="1" t="str">
        <f t="shared" si="69"/>
        <v>255</v>
      </c>
      <c r="G701" s="3">
        <v>43012</v>
      </c>
      <c r="H701" s="3" t="s">
        <v>1427</v>
      </c>
      <c r="I701" s="1">
        <v>144.19999999999999</v>
      </c>
      <c r="J701" s="3" t="str">
        <f t="shared" si="67"/>
        <v>Oct 04</v>
      </c>
      <c r="K701" s="1">
        <f t="shared" si="70"/>
        <v>30.094732799999981</v>
      </c>
      <c r="L701" s="1" t="str">
        <f t="shared" si="71"/>
        <v>Oct 04 30.09</v>
      </c>
      <c r="M701" t="str">
        <f t="shared" si="74"/>
        <v>no</v>
      </c>
      <c r="N701" t="s">
        <v>1444</v>
      </c>
    </row>
    <row r="702" spans="1:17" hidden="1" x14ac:dyDescent="0.25">
      <c r="A702" t="s">
        <v>561</v>
      </c>
      <c r="B702" s="8">
        <f t="shared" si="68"/>
        <v>40</v>
      </c>
      <c r="C702" s="2">
        <v>3.0095653221641481</v>
      </c>
      <c r="D702">
        <f>VLOOKUP(A702,[1]Library_Genotypes_unfiltered_27!$A:$G,6,FALSE)</f>
        <v>98.89</v>
      </c>
      <c r="E702">
        <f>VLOOKUP(A702,[1]Library_Genotypes_unfiltered_27!$A:$G,7,FALSE)</f>
        <v>0.87</v>
      </c>
      <c r="F702" s="1" t="str">
        <f t="shared" si="69"/>
        <v>256</v>
      </c>
      <c r="G702" s="3">
        <v>43012</v>
      </c>
      <c r="H702" s="3" t="s">
        <v>1427</v>
      </c>
      <c r="I702" s="1">
        <v>144.19999999999999</v>
      </c>
      <c r="J702" s="3" t="str">
        <f t="shared" si="67"/>
        <v>Oct 04</v>
      </c>
      <c r="K702" s="1">
        <f t="shared" si="70"/>
        <v>30.094732799999981</v>
      </c>
      <c r="L702" s="1" t="str">
        <f t="shared" si="71"/>
        <v>Oct 04 30.09</v>
      </c>
      <c r="M702" t="str">
        <f t="shared" si="74"/>
        <v>yes</v>
      </c>
      <c r="N702" t="s">
        <v>1443</v>
      </c>
      <c r="O702" t="str">
        <f>VLOOKUP(A702,'[2]genotype table (dups removed)'!$TS$3:$TV$419,4,FALSE)</f>
        <v>Homozygous Spring</v>
      </c>
      <c r="Q702" t="s">
        <v>6</v>
      </c>
    </row>
    <row r="703" spans="1:17" hidden="1" x14ac:dyDescent="0.25">
      <c r="A703" t="s">
        <v>562</v>
      </c>
      <c r="B703" s="8">
        <f t="shared" si="68"/>
        <v>40</v>
      </c>
      <c r="C703" s="2">
        <v>5.9076652620259198</v>
      </c>
      <c r="D703">
        <f>VLOOKUP(A703,[1]Library_Genotypes_unfiltered_27!$A:$G,6,FALSE)</f>
        <v>39.85</v>
      </c>
      <c r="E703">
        <f>VLOOKUP(A703,[1]Library_Genotypes_unfiltered_27!$A:$G,7,FALSE)</f>
        <v>3.58</v>
      </c>
      <c r="F703" s="1" t="str">
        <f t="shared" si="69"/>
        <v>257</v>
      </c>
      <c r="G703" s="3">
        <v>43012</v>
      </c>
      <c r="H703" s="3" t="s">
        <v>1427</v>
      </c>
      <c r="I703" s="1">
        <v>144.19999999999999</v>
      </c>
      <c r="J703" s="3" t="str">
        <f t="shared" si="67"/>
        <v>Oct 04</v>
      </c>
      <c r="K703" s="1">
        <f t="shared" si="70"/>
        <v>30.094732799999981</v>
      </c>
      <c r="L703" s="1" t="str">
        <f t="shared" si="71"/>
        <v>Oct 04 30.09</v>
      </c>
      <c r="M703" t="str">
        <f t="shared" si="74"/>
        <v>no</v>
      </c>
      <c r="N703" t="s">
        <v>1444</v>
      </c>
    </row>
    <row r="704" spans="1:17" hidden="1" x14ac:dyDescent="0.25">
      <c r="A704" t="s">
        <v>563</v>
      </c>
      <c r="B704" s="8">
        <f t="shared" si="68"/>
        <v>40</v>
      </c>
      <c r="C704" s="2">
        <v>10.700676701028081</v>
      </c>
      <c r="D704">
        <f>VLOOKUP(A704,[1]Library_Genotypes_unfiltered_27!$A:$G,6,FALSE)</f>
        <v>71.959999999999994</v>
      </c>
      <c r="E704">
        <f>VLOOKUP(A704,[1]Library_Genotypes_unfiltered_27!$A:$G,7,FALSE)</f>
        <v>4.67</v>
      </c>
      <c r="F704" s="1" t="str">
        <f t="shared" si="69"/>
        <v>258</v>
      </c>
      <c r="G704" s="3">
        <v>43012</v>
      </c>
      <c r="H704" s="3" t="s">
        <v>1427</v>
      </c>
      <c r="I704" s="1">
        <v>144.19999999999999</v>
      </c>
      <c r="J704" s="3" t="str">
        <f t="shared" si="67"/>
        <v>Oct 04</v>
      </c>
      <c r="K704" s="1">
        <f t="shared" si="70"/>
        <v>30.094732799999981</v>
      </c>
      <c r="L704" s="1" t="str">
        <f t="shared" si="71"/>
        <v>Oct 04 30.09</v>
      </c>
      <c r="M704" t="str">
        <f t="shared" si="74"/>
        <v>no</v>
      </c>
      <c r="N704" t="s">
        <v>1443</v>
      </c>
    </row>
    <row r="705" spans="1:17" hidden="1" x14ac:dyDescent="0.25">
      <c r="A705" t="s">
        <v>564</v>
      </c>
      <c r="B705" s="8">
        <f t="shared" si="68"/>
        <v>40</v>
      </c>
      <c r="C705" s="2">
        <v>2.6751691752570204</v>
      </c>
      <c r="D705">
        <f>VLOOKUP(A705,[1]Library_Genotypes_unfiltered_27!$A:$G,6,FALSE)</f>
        <v>92.25</v>
      </c>
      <c r="E705">
        <f>VLOOKUP(A705,[1]Library_Genotypes_unfiltered_27!$A:$G,7,FALSE)</f>
        <v>2.4900000000000002</v>
      </c>
      <c r="F705" s="1" t="str">
        <f t="shared" si="69"/>
        <v>259</v>
      </c>
      <c r="G705" s="3">
        <v>43012</v>
      </c>
      <c r="H705" s="3" t="s">
        <v>1427</v>
      </c>
      <c r="I705" s="1">
        <v>144.19999999999999</v>
      </c>
      <c r="J705" s="3" t="str">
        <f t="shared" si="67"/>
        <v>Oct 04</v>
      </c>
      <c r="K705" s="1">
        <f t="shared" si="70"/>
        <v>30.094732799999981</v>
      </c>
      <c r="L705" s="1" t="str">
        <f t="shared" si="71"/>
        <v>Oct 04 30.09</v>
      </c>
      <c r="M705" t="s">
        <v>1439</v>
      </c>
      <c r="N705" t="s">
        <v>1443</v>
      </c>
      <c r="O705" t="str">
        <f>VLOOKUP(A705,'[2]genotype table (dups removed)'!$TS$3:$TV$419,4,FALSE)</f>
        <v>Homozygous Spring</v>
      </c>
      <c r="Q705" t="s">
        <v>6</v>
      </c>
    </row>
    <row r="706" spans="1:17" hidden="1" x14ac:dyDescent="0.25">
      <c r="A706" t="s">
        <v>565</v>
      </c>
      <c r="B706" s="8">
        <f t="shared" si="68"/>
        <v>40</v>
      </c>
      <c r="C706" s="2">
        <v>0.89172305841900679</v>
      </c>
      <c r="D706">
        <f>VLOOKUP(A706,[1]Library_Genotypes_unfiltered_27!$A:$G,6,FALSE)</f>
        <v>77.86</v>
      </c>
      <c r="E706">
        <f>VLOOKUP(A706,[1]Library_Genotypes_unfiltered_27!$A:$G,7,FALSE)</f>
        <v>4.0999999999999996</v>
      </c>
      <c r="F706" s="1" t="str">
        <f t="shared" si="69"/>
        <v>260</v>
      </c>
      <c r="G706" s="3">
        <v>43012</v>
      </c>
      <c r="H706" s="3" t="s">
        <v>1427</v>
      </c>
      <c r="I706" s="1">
        <v>144.19999999999999</v>
      </c>
      <c r="J706" s="3" t="str">
        <f t="shared" ref="J706:J769" si="75">CONCATENATE(TEXT(G706,"MMM")," ",TEXT(G706,"DD"))</f>
        <v>Oct 04</v>
      </c>
      <c r="K706" s="1">
        <f t="shared" si="70"/>
        <v>30.094732799999981</v>
      </c>
      <c r="L706" s="1" t="str">
        <f t="shared" si="71"/>
        <v>Oct 04 30.09</v>
      </c>
      <c r="M706" t="str">
        <f t="shared" ref="M706:M737" si="76">IF(D706&gt;90,IF(E706&lt;2.5,"yes","no"),"no")</f>
        <v>no</v>
      </c>
      <c r="N706" t="s">
        <v>1443</v>
      </c>
    </row>
    <row r="707" spans="1:17" hidden="1" x14ac:dyDescent="0.25">
      <c r="A707" t="s">
        <v>566</v>
      </c>
      <c r="B707" s="8">
        <f t="shared" ref="B707:B770" si="77">INT((G707-DATE(YEAR(G707),1,1))/7)+1</f>
        <v>40</v>
      </c>
      <c r="C707" s="2">
        <v>10.031884407213827</v>
      </c>
      <c r="D707">
        <f>VLOOKUP(A707,[1]Library_Genotypes_unfiltered_27!$A:$G,6,FALSE)</f>
        <v>0</v>
      </c>
      <c r="E707">
        <f>VLOOKUP(A707,[1]Library_Genotypes_unfiltered_27!$A:$G,7,FALSE)</f>
        <v>0</v>
      </c>
      <c r="F707" s="1" t="str">
        <f t="shared" ref="F707:F770" si="78">RIGHT(A707,3)</f>
        <v>261</v>
      </c>
      <c r="G707" s="3">
        <v>43012</v>
      </c>
      <c r="H707" s="3" t="s">
        <v>1427</v>
      </c>
      <c r="I707" s="1">
        <v>144.19999999999999</v>
      </c>
      <c r="J707" s="3" t="str">
        <f t="shared" si="75"/>
        <v>Oct 04</v>
      </c>
      <c r="K707" s="1">
        <f t="shared" ref="K707:K770" si="79">CONVERT(I707-125.5,"mi","km")</f>
        <v>30.094732799999981</v>
      </c>
      <c r="L707" s="1" t="str">
        <f t="shared" ref="L707:L770" si="80">CONCATENATE(J707," ",ROUND(K707,2))</f>
        <v>Oct 04 30.09</v>
      </c>
      <c r="M707" t="str">
        <f t="shared" si="76"/>
        <v>no</v>
      </c>
      <c r="N707" t="s">
        <v>1443</v>
      </c>
    </row>
    <row r="708" spans="1:17" hidden="1" x14ac:dyDescent="0.25">
      <c r="A708" t="s">
        <v>567</v>
      </c>
      <c r="B708" s="8">
        <f t="shared" si="77"/>
        <v>40</v>
      </c>
      <c r="C708" s="2">
        <v>16.273945816146874</v>
      </c>
      <c r="D708">
        <f>VLOOKUP(A708,[1]Library_Genotypes_unfiltered_27!$A:$G,6,FALSE)</f>
        <v>45.02</v>
      </c>
      <c r="E708">
        <f>VLOOKUP(A708,[1]Library_Genotypes_unfiltered_27!$A:$G,7,FALSE)</f>
        <v>5.6</v>
      </c>
      <c r="F708" s="1" t="str">
        <f t="shared" si="78"/>
        <v>262</v>
      </c>
      <c r="G708" s="3">
        <v>43012</v>
      </c>
      <c r="H708" s="3" t="s">
        <v>1427</v>
      </c>
      <c r="I708" s="1">
        <v>144.19999999999999</v>
      </c>
      <c r="J708" s="3" t="str">
        <f t="shared" si="75"/>
        <v>Oct 04</v>
      </c>
      <c r="K708" s="1">
        <f t="shared" si="79"/>
        <v>30.094732799999981</v>
      </c>
      <c r="L708" s="1" t="str">
        <f t="shared" si="80"/>
        <v>Oct 04 30.09</v>
      </c>
      <c r="M708" t="str">
        <f t="shared" si="76"/>
        <v>no</v>
      </c>
      <c r="N708" t="s">
        <v>1443</v>
      </c>
    </row>
    <row r="709" spans="1:17" hidden="1" x14ac:dyDescent="0.25">
      <c r="A709" t="s">
        <v>568</v>
      </c>
      <c r="B709" s="8">
        <f t="shared" si="77"/>
        <v>40</v>
      </c>
      <c r="C709" s="2">
        <v>11.926795906354215</v>
      </c>
      <c r="D709">
        <f>VLOOKUP(A709,[1]Library_Genotypes_unfiltered_27!$A:$G,6,FALSE)</f>
        <v>85.61</v>
      </c>
      <c r="E709">
        <f>VLOOKUP(A709,[1]Library_Genotypes_unfiltered_27!$A:$G,7,FALSE)</f>
        <v>3.07</v>
      </c>
      <c r="F709" s="1" t="str">
        <f t="shared" si="78"/>
        <v>263</v>
      </c>
      <c r="G709" s="3">
        <v>43012</v>
      </c>
      <c r="H709" s="3" t="s">
        <v>1427</v>
      </c>
      <c r="I709" s="1">
        <v>144.19999999999999</v>
      </c>
      <c r="J709" s="3" t="str">
        <f t="shared" si="75"/>
        <v>Oct 04</v>
      </c>
      <c r="K709" s="1">
        <f t="shared" si="79"/>
        <v>30.094732799999981</v>
      </c>
      <c r="L709" s="1" t="str">
        <f t="shared" si="80"/>
        <v>Oct 04 30.09</v>
      </c>
      <c r="M709" t="str">
        <f t="shared" si="76"/>
        <v>no</v>
      </c>
      <c r="N709" t="s">
        <v>1443</v>
      </c>
    </row>
    <row r="710" spans="1:17" hidden="1" x14ac:dyDescent="0.25">
      <c r="A710" t="s">
        <v>569</v>
      </c>
      <c r="B710" s="8">
        <f t="shared" si="77"/>
        <v>40</v>
      </c>
      <c r="C710" s="2">
        <v>12.707053582470847</v>
      </c>
      <c r="D710">
        <f>VLOOKUP(A710,[1]Library_Genotypes_unfiltered_27!$A:$G,6,FALSE)</f>
        <v>94.1</v>
      </c>
      <c r="E710">
        <f>VLOOKUP(A710,[1]Library_Genotypes_unfiltered_27!$A:$G,7,FALSE)</f>
        <v>1.98</v>
      </c>
      <c r="F710" s="1" t="str">
        <f t="shared" si="78"/>
        <v>264</v>
      </c>
      <c r="G710" s="3">
        <v>43012</v>
      </c>
      <c r="H710" s="3" t="s">
        <v>1427</v>
      </c>
      <c r="I710" s="1">
        <v>144.19999999999999</v>
      </c>
      <c r="J710" s="3" t="str">
        <f t="shared" si="75"/>
        <v>Oct 04</v>
      </c>
      <c r="K710" s="1">
        <f t="shared" si="79"/>
        <v>30.094732799999981</v>
      </c>
      <c r="L710" s="1" t="str">
        <f t="shared" si="80"/>
        <v>Oct 04 30.09</v>
      </c>
      <c r="M710" t="str">
        <f t="shared" si="76"/>
        <v>yes</v>
      </c>
      <c r="N710" t="s">
        <v>1444</v>
      </c>
      <c r="O710" t="str">
        <f>VLOOKUP(A710,'[2]genotype table (dups removed)'!$TS$3:$TV$419,4,FALSE)</f>
        <v>Heterozygous</v>
      </c>
      <c r="Q710" t="s">
        <v>5</v>
      </c>
    </row>
    <row r="711" spans="1:17" hidden="1" x14ac:dyDescent="0.25">
      <c r="A711" t="s">
        <v>1337</v>
      </c>
      <c r="B711" s="8">
        <f t="shared" si="77"/>
        <v>40</v>
      </c>
      <c r="D711">
        <f>VLOOKUP(A711,[1]Library_Genotypes_unfiltered_27!$A:$G,6,FALSE)</f>
        <v>9.23</v>
      </c>
      <c r="E711">
        <f>VLOOKUP(A711,[1]Library_Genotypes_unfiltered_27!$A:$G,7,FALSE)</f>
        <v>7.59</v>
      </c>
      <c r="F711" s="1" t="str">
        <f t="shared" si="78"/>
        <v>265</v>
      </c>
      <c r="G711" s="3">
        <v>43012</v>
      </c>
      <c r="H711" s="3" t="s">
        <v>1433</v>
      </c>
      <c r="I711" s="1">
        <v>140</v>
      </c>
      <c r="J711" s="3" t="str">
        <f t="shared" si="75"/>
        <v>Oct 04</v>
      </c>
      <c r="K711" s="1">
        <f t="shared" si="79"/>
        <v>23.335488000000002</v>
      </c>
      <c r="L711" s="1" t="str">
        <f t="shared" si="80"/>
        <v>Oct 04 23.34</v>
      </c>
      <c r="M711" t="str">
        <f t="shared" si="76"/>
        <v>no</v>
      </c>
      <c r="N711" t="s">
        <v>1443</v>
      </c>
    </row>
    <row r="712" spans="1:17" hidden="1" x14ac:dyDescent="0.25">
      <c r="A712" t="s">
        <v>1338</v>
      </c>
      <c r="B712" s="8">
        <f t="shared" si="77"/>
        <v>40</v>
      </c>
      <c r="D712">
        <f>VLOOKUP(A712,[1]Library_Genotypes_unfiltered_27!$A:$G,6,FALSE)</f>
        <v>10.7</v>
      </c>
      <c r="E712">
        <f>VLOOKUP(A712,[1]Library_Genotypes_unfiltered_27!$A:$G,7,FALSE)</f>
        <v>12.19</v>
      </c>
      <c r="F712" s="1" t="str">
        <f t="shared" si="78"/>
        <v>266</v>
      </c>
      <c r="G712" s="3">
        <v>43012</v>
      </c>
      <c r="H712" s="3" t="s">
        <v>1433</v>
      </c>
      <c r="I712" s="1">
        <v>140</v>
      </c>
      <c r="J712" s="3" t="str">
        <f t="shared" si="75"/>
        <v>Oct 04</v>
      </c>
      <c r="K712" s="1">
        <f t="shared" si="79"/>
        <v>23.335488000000002</v>
      </c>
      <c r="L712" s="1" t="str">
        <f t="shared" si="80"/>
        <v>Oct 04 23.34</v>
      </c>
      <c r="M712" t="str">
        <f t="shared" si="76"/>
        <v>no</v>
      </c>
      <c r="N712" t="s">
        <v>1443</v>
      </c>
    </row>
    <row r="713" spans="1:17" hidden="1" x14ac:dyDescent="0.25">
      <c r="A713" t="s">
        <v>570</v>
      </c>
      <c r="B713" s="8">
        <f t="shared" si="77"/>
        <v>40</v>
      </c>
      <c r="C713" s="2">
        <v>0.34561557837532697</v>
      </c>
      <c r="D713">
        <f>VLOOKUP(A713,[1]Library_Genotypes_unfiltered_27!$A:$G,6,FALSE)</f>
        <v>36.159999999999997</v>
      </c>
      <c r="E713">
        <f>VLOOKUP(A713,[1]Library_Genotypes_unfiltered_27!$A:$G,7,FALSE)</f>
        <v>6.81</v>
      </c>
      <c r="F713" s="1" t="str">
        <f t="shared" si="78"/>
        <v>267</v>
      </c>
      <c r="G713" s="3">
        <v>43012</v>
      </c>
      <c r="H713" s="3" t="s">
        <v>1433</v>
      </c>
      <c r="I713" s="1">
        <v>140</v>
      </c>
      <c r="J713" s="3" t="str">
        <f t="shared" si="75"/>
        <v>Oct 04</v>
      </c>
      <c r="K713" s="1">
        <f t="shared" si="79"/>
        <v>23.335488000000002</v>
      </c>
      <c r="L713" s="1" t="str">
        <f t="shared" si="80"/>
        <v>Oct 04 23.34</v>
      </c>
      <c r="M713" t="str">
        <f t="shared" si="76"/>
        <v>no</v>
      </c>
      <c r="N713" t="s">
        <v>1444</v>
      </c>
    </row>
    <row r="714" spans="1:17" hidden="1" x14ac:dyDescent="0.25">
      <c r="A714" t="s">
        <v>571</v>
      </c>
      <c r="B714" s="8">
        <f t="shared" si="77"/>
        <v>40</v>
      </c>
      <c r="C714" s="2">
        <v>50</v>
      </c>
      <c r="D714">
        <f>VLOOKUP(A714,[1]Library_Genotypes_unfiltered_27!$A:$G,6,FALSE)</f>
        <v>99.26</v>
      </c>
      <c r="E714">
        <f>VLOOKUP(A714,[1]Library_Genotypes_unfiltered_27!$A:$G,7,FALSE)</f>
        <v>0.41</v>
      </c>
      <c r="F714" s="1" t="str">
        <f t="shared" si="78"/>
        <v>268</v>
      </c>
      <c r="G714" s="3">
        <v>43012</v>
      </c>
      <c r="H714" s="3" t="s">
        <v>1433</v>
      </c>
      <c r="I714" s="1">
        <v>140</v>
      </c>
      <c r="J714" s="3" t="str">
        <f t="shared" si="75"/>
        <v>Oct 04</v>
      </c>
      <c r="K714" s="1">
        <f t="shared" si="79"/>
        <v>23.335488000000002</v>
      </c>
      <c r="L714" s="1" t="str">
        <f t="shared" si="80"/>
        <v>Oct 04 23.34</v>
      </c>
      <c r="M714" t="str">
        <f t="shared" si="76"/>
        <v>yes</v>
      </c>
      <c r="N714" t="s">
        <v>1442</v>
      </c>
      <c r="O714" t="str">
        <f>VLOOKUP(A714,'[2]genotype table (dups removed)'!$TS$3:$TV$419,4,FALSE)</f>
        <v>Homozygous Fall</v>
      </c>
      <c r="Q714" t="s">
        <v>5</v>
      </c>
    </row>
    <row r="715" spans="1:17" hidden="1" x14ac:dyDescent="0.25">
      <c r="A715" t="s">
        <v>572</v>
      </c>
      <c r="B715" s="8">
        <f t="shared" si="77"/>
        <v>40</v>
      </c>
      <c r="C715" s="2">
        <v>2.5345142414190645</v>
      </c>
      <c r="D715">
        <f>VLOOKUP(A715,[1]Library_Genotypes_unfiltered_27!$A:$G,6,FALSE)</f>
        <v>45.76</v>
      </c>
      <c r="E715">
        <f>VLOOKUP(A715,[1]Library_Genotypes_unfiltered_27!$A:$G,7,FALSE)</f>
        <v>4.55</v>
      </c>
      <c r="F715" s="1" t="str">
        <f t="shared" si="78"/>
        <v>269</v>
      </c>
      <c r="G715" s="3">
        <v>43012</v>
      </c>
      <c r="H715" s="3" t="s">
        <v>1433</v>
      </c>
      <c r="I715" s="1">
        <v>140</v>
      </c>
      <c r="J715" s="3" t="str">
        <f t="shared" si="75"/>
        <v>Oct 04</v>
      </c>
      <c r="K715" s="1">
        <f t="shared" si="79"/>
        <v>23.335488000000002</v>
      </c>
      <c r="L715" s="1" t="str">
        <f t="shared" si="80"/>
        <v>Oct 04 23.34</v>
      </c>
      <c r="M715" t="str">
        <f t="shared" si="76"/>
        <v>no</v>
      </c>
      <c r="N715" t="s">
        <v>1443</v>
      </c>
    </row>
    <row r="716" spans="1:17" hidden="1" x14ac:dyDescent="0.25">
      <c r="A716" t="s">
        <v>573</v>
      </c>
      <c r="B716" s="8">
        <f t="shared" si="77"/>
        <v>40</v>
      </c>
      <c r="C716" s="2">
        <v>2.9761026046802761</v>
      </c>
      <c r="D716">
        <f>VLOOKUP(A716,[1]Library_Genotypes_unfiltered_27!$A:$G,6,FALSE)</f>
        <v>96.68</v>
      </c>
      <c r="E716">
        <f>VLOOKUP(A716,[1]Library_Genotypes_unfiltered_27!$A:$G,7,FALSE)</f>
        <v>1.06</v>
      </c>
      <c r="F716" s="1" t="str">
        <f t="shared" si="78"/>
        <v>270</v>
      </c>
      <c r="G716" s="3">
        <v>43012</v>
      </c>
      <c r="H716" s="3" t="s">
        <v>1433</v>
      </c>
      <c r="I716" s="1">
        <v>140</v>
      </c>
      <c r="J716" s="3" t="str">
        <f t="shared" si="75"/>
        <v>Oct 04</v>
      </c>
      <c r="K716" s="1">
        <f t="shared" si="79"/>
        <v>23.335488000000002</v>
      </c>
      <c r="L716" s="1" t="str">
        <f t="shared" si="80"/>
        <v>Oct 04 23.34</v>
      </c>
      <c r="M716" t="str">
        <f t="shared" si="76"/>
        <v>yes</v>
      </c>
      <c r="N716" t="s">
        <v>1444</v>
      </c>
      <c r="O716" t="str">
        <f>VLOOKUP(A716,'[2]genotype table (dups removed)'!$TS$3:$TV$419,4,FALSE)</f>
        <v>Heterozygous</v>
      </c>
      <c r="Q716" t="s">
        <v>6</v>
      </c>
    </row>
    <row r="717" spans="1:17" hidden="1" x14ac:dyDescent="0.25">
      <c r="A717" t="s">
        <v>574</v>
      </c>
      <c r="B717" s="8">
        <f t="shared" si="77"/>
        <v>40</v>
      </c>
      <c r="C717" s="2">
        <v>12.096545243136445</v>
      </c>
      <c r="D717">
        <f>VLOOKUP(A717,[1]Library_Genotypes_unfiltered_27!$A:$G,6,FALSE)</f>
        <v>81.180000000000007</v>
      </c>
      <c r="E717">
        <f>VLOOKUP(A717,[1]Library_Genotypes_unfiltered_27!$A:$G,7,FALSE)</f>
        <v>2.83</v>
      </c>
      <c r="F717" s="1" t="str">
        <f t="shared" si="78"/>
        <v>271</v>
      </c>
      <c r="G717" s="3">
        <v>43012</v>
      </c>
      <c r="H717" s="3" t="s">
        <v>1433</v>
      </c>
      <c r="I717" s="1">
        <v>140</v>
      </c>
      <c r="J717" s="3" t="str">
        <f t="shared" si="75"/>
        <v>Oct 04</v>
      </c>
      <c r="K717" s="1">
        <f t="shared" si="79"/>
        <v>23.335488000000002</v>
      </c>
      <c r="L717" s="1" t="str">
        <f t="shared" si="80"/>
        <v>Oct 04 23.34</v>
      </c>
      <c r="M717" t="str">
        <f t="shared" si="76"/>
        <v>no</v>
      </c>
      <c r="N717" t="s">
        <v>1442</v>
      </c>
    </row>
    <row r="718" spans="1:17" hidden="1" x14ac:dyDescent="0.25">
      <c r="A718" t="s">
        <v>575</v>
      </c>
      <c r="B718" s="8">
        <f t="shared" si="77"/>
        <v>40</v>
      </c>
      <c r="C718" s="2">
        <v>4.953823290046353</v>
      </c>
      <c r="D718">
        <f>VLOOKUP(A718,[1]Library_Genotypes_unfiltered_27!$A:$G,6,FALSE)</f>
        <v>3.32</v>
      </c>
      <c r="E718">
        <f>VLOOKUP(A718,[1]Library_Genotypes_unfiltered_27!$A:$G,7,FALSE)</f>
        <v>3.76</v>
      </c>
      <c r="F718" s="1" t="str">
        <f t="shared" si="78"/>
        <v>272</v>
      </c>
      <c r="G718" s="3">
        <v>43012</v>
      </c>
      <c r="H718" s="3" t="s">
        <v>1433</v>
      </c>
      <c r="I718" s="1">
        <v>140</v>
      </c>
      <c r="J718" s="3" t="str">
        <f t="shared" si="75"/>
        <v>Oct 04</v>
      </c>
      <c r="K718" s="1">
        <f t="shared" si="79"/>
        <v>23.335488000000002</v>
      </c>
      <c r="L718" s="1" t="str">
        <f t="shared" si="80"/>
        <v>Oct 04 23.34</v>
      </c>
      <c r="M718" t="str">
        <f t="shared" si="76"/>
        <v>no</v>
      </c>
      <c r="N718" t="s">
        <v>1444</v>
      </c>
    </row>
    <row r="719" spans="1:17" hidden="1" x14ac:dyDescent="0.25">
      <c r="A719" t="s">
        <v>576</v>
      </c>
      <c r="B719" s="8">
        <f t="shared" si="77"/>
        <v>40</v>
      </c>
      <c r="C719" s="2">
        <v>0.42451101321808532</v>
      </c>
      <c r="D719">
        <f>VLOOKUP(A719,[1]Library_Genotypes_unfiltered_27!$A:$G,6,FALSE)</f>
        <v>6.27</v>
      </c>
      <c r="E719">
        <f>VLOOKUP(A719,[1]Library_Genotypes_unfiltered_27!$A:$G,7,FALSE)</f>
        <v>11.02</v>
      </c>
      <c r="F719" s="1" t="str">
        <f t="shared" si="78"/>
        <v>273</v>
      </c>
      <c r="G719" s="3">
        <v>43012</v>
      </c>
      <c r="H719" s="3" t="s">
        <v>1433</v>
      </c>
      <c r="I719" s="1">
        <v>140</v>
      </c>
      <c r="J719" s="3" t="str">
        <f t="shared" si="75"/>
        <v>Oct 04</v>
      </c>
      <c r="K719" s="1">
        <f t="shared" si="79"/>
        <v>23.335488000000002</v>
      </c>
      <c r="L719" s="1" t="str">
        <f t="shared" si="80"/>
        <v>Oct 04 23.34</v>
      </c>
      <c r="M719" t="str">
        <f t="shared" si="76"/>
        <v>no</v>
      </c>
      <c r="N719" t="s">
        <v>1443</v>
      </c>
    </row>
    <row r="720" spans="1:17" hidden="1" x14ac:dyDescent="0.25">
      <c r="A720" t="s">
        <v>577</v>
      </c>
      <c r="B720" s="8">
        <f t="shared" si="77"/>
        <v>40</v>
      </c>
      <c r="C720" s="2">
        <v>6.7921762114893651</v>
      </c>
      <c r="D720">
        <f>VLOOKUP(A720,[1]Library_Genotypes_unfiltered_27!$A:$G,6,FALSE)</f>
        <v>76.75</v>
      </c>
      <c r="E720">
        <f>VLOOKUP(A720,[1]Library_Genotypes_unfiltered_27!$A:$G,7,FALSE)</f>
        <v>3.99</v>
      </c>
      <c r="F720" s="1" t="str">
        <f t="shared" si="78"/>
        <v>274</v>
      </c>
      <c r="G720" s="3">
        <v>43012</v>
      </c>
      <c r="H720" s="3" t="s">
        <v>1433</v>
      </c>
      <c r="I720" s="1">
        <v>140</v>
      </c>
      <c r="J720" s="3" t="str">
        <f t="shared" si="75"/>
        <v>Oct 04</v>
      </c>
      <c r="K720" s="1">
        <f t="shared" si="79"/>
        <v>23.335488000000002</v>
      </c>
      <c r="L720" s="1" t="str">
        <f t="shared" si="80"/>
        <v>Oct 04 23.34</v>
      </c>
      <c r="M720" t="str">
        <f t="shared" si="76"/>
        <v>no</v>
      </c>
      <c r="N720" t="s">
        <v>1443</v>
      </c>
    </row>
    <row r="721" spans="1:17" hidden="1" x14ac:dyDescent="0.25">
      <c r="A721" t="s">
        <v>578</v>
      </c>
      <c r="B721" s="8">
        <f t="shared" si="77"/>
        <v>40</v>
      </c>
      <c r="C721" s="2">
        <v>0.53063876652260655</v>
      </c>
      <c r="D721">
        <f>VLOOKUP(A721,[1]Library_Genotypes_unfiltered_27!$A:$G,6,FALSE)</f>
        <v>0.74</v>
      </c>
      <c r="E721">
        <f>VLOOKUP(A721,[1]Library_Genotypes_unfiltered_27!$A:$G,7,FALSE)</f>
        <v>4.55</v>
      </c>
      <c r="F721" s="1" t="str">
        <f t="shared" si="78"/>
        <v>275</v>
      </c>
      <c r="G721" s="3">
        <v>43012</v>
      </c>
      <c r="H721" s="3" t="s">
        <v>1433</v>
      </c>
      <c r="I721" s="1">
        <v>140</v>
      </c>
      <c r="J721" s="3" t="str">
        <f t="shared" si="75"/>
        <v>Oct 04</v>
      </c>
      <c r="K721" s="1">
        <f t="shared" si="79"/>
        <v>23.335488000000002</v>
      </c>
      <c r="L721" s="1" t="str">
        <f t="shared" si="80"/>
        <v>Oct 04 23.34</v>
      </c>
      <c r="M721" t="str">
        <f t="shared" si="76"/>
        <v>no</v>
      </c>
      <c r="N721" t="s">
        <v>1443</v>
      </c>
    </row>
    <row r="722" spans="1:17" hidden="1" x14ac:dyDescent="0.25">
      <c r="A722" t="s">
        <v>579</v>
      </c>
      <c r="B722" s="8">
        <f t="shared" si="77"/>
        <v>40</v>
      </c>
      <c r="C722" s="2">
        <v>2.0164273127859049</v>
      </c>
      <c r="D722">
        <f>VLOOKUP(A722,[1]Library_Genotypes_unfiltered_27!$A:$G,6,FALSE)</f>
        <v>86.35</v>
      </c>
      <c r="E722">
        <f>VLOOKUP(A722,[1]Library_Genotypes_unfiltered_27!$A:$G,7,FALSE)</f>
        <v>3.07</v>
      </c>
      <c r="F722" s="1" t="str">
        <f t="shared" si="78"/>
        <v>276</v>
      </c>
      <c r="G722" s="3">
        <v>43012</v>
      </c>
      <c r="H722" s="3" t="s">
        <v>1433</v>
      </c>
      <c r="I722" s="1">
        <v>140</v>
      </c>
      <c r="J722" s="3" t="str">
        <f t="shared" si="75"/>
        <v>Oct 04</v>
      </c>
      <c r="K722" s="1">
        <f t="shared" si="79"/>
        <v>23.335488000000002</v>
      </c>
      <c r="L722" s="1" t="str">
        <f t="shared" si="80"/>
        <v>Oct 04 23.34</v>
      </c>
      <c r="M722" t="str">
        <f t="shared" si="76"/>
        <v>no</v>
      </c>
    </row>
    <row r="723" spans="1:17" hidden="1" x14ac:dyDescent="0.25">
      <c r="A723" t="s">
        <v>580</v>
      </c>
      <c r="B723" s="8">
        <f t="shared" si="77"/>
        <v>40</v>
      </c>
      <c r="C723" s="2">
        <v>9.0208590308843117</v>
      </c>
      <c r="D723">
        <f>VLOOKUP(A723,[1]Library_Genotypes_unfiltered_27!$A:$G,6,FALSE)</f>
        <v>99.26</v>
      </c>
      <c r="E723">
        <f>VLOOKUP(A723,[1]Library_Genotypes_unfiltered_27!$A:$G,7,FALSE)</f>
        <v>0.37</v>
      </c>
      <c r="F723" s="1" t="str">
        <f t="shared" si="78"/>
        <v>277</v>
      </c>
      <c r="G723" s="3">
        <v>43012</v>
      </c>
      <c r="H723" s="3" t="s">
        <v>1433</v>
      </c>
      <c r="I723" s="1">
        <v>140</v>
      </c>
      <c r="J723" s="3" t="str">
        <f t="shared" si="75"/>
        <v>Oct 04</v>
      </c>
      <c r="K723" s="1">
        <f t="shared" si="79"/>
        <v>23.335488000000002</v>
      </c>
      <c r="L723" s="1" t="str">
        <f t="shared" si="80"/>
        <v>Oct 04 23.34</v>
      </c>
      <c r="M723" t="str">
        <f t="shared" si="76"/>
        <v>yes</v>
      </c>
      <c r="N723" t="s">
        <v>1444</v>
      </c>
      <c r="O723" t="str">
        <f>VLOOKUP(A723,'[2]genotype table (dups removed)'!$TS$3:$TV$419,4,FALSE)</f>
        <v>Homozygous Spring</v>
      </c>
      <c r="Q723" t="s">
        <v>5</v>
      </c>
    </row>
    <row r="724" spans="1:17" hidden="1" x14ac:dyDescent="0.25">
      <c r="A724" t="s">
        <v>581</v>
      </c>
      <c r="B724" s="8">
        <f t="shared" si="77"/>
        <v>40</v>
      </c>
      <c r="C724" s="2">
        <v>0.31838325991356392</v>
      </c>
      <c r="D724">
        <f>VLOOKUP(A724,[1]Library_Genotypes_unfiltered_27!$A:$G,6,FALSE)</f>
        <v>10.33</v>
      </c>
      <c r="E724">
        <f>VLOOKUP(A724,[1]Library_Genotypes_unfiltered_27!$A:$G,7,FALSE)</f>
        <v>5.77</v>
      </c>
      <c r="F724" s="1" t="str">
        <f t="shared" si="78"/>
        <v>278</v>
      </c>
      <c r="G724" s="3">
        <v>43012</v>
      </c>
      <c r="H724" s="3" t="s">
        <v>1433</v>
      </c>
      <c r="I724" s="1">
        <v>140</v>
      </c>
      <c r="J724" s="3" t="str">
        <f t="shared" si="75"/>
        <v>Oct 04</v>
      </c>
      <c r="K724" s="1">
        <f t="shared" si="79"/>
        <v>23.335488000000002</v>
      </c>
      <c r="L724" s="1" t="str">
        <f t="shared" si="80"/>
        <v>Oct 04 23.34</v>
      </c>
      <c r="M724" t="str">
        <f t="shared" si="76"/>
        <v>no</v>
      </c>
      <c r="N724" t="s">
        <v>1444</v>
      </c>
    </row>
    <row r="725" spans="1:17" hidden="1" x14ac:dyDescent="0.25">
      <c r="A725" t="s">
        <v>582</v>
      </c>
      <c r="B725" s="8">
        <f t="shared" si="77"/>
        <v>40</v>
      </c>
      <c r="C725" s="2">
        <v>0.10612775330452133</v>
      </c>
      <c r="D725">
        <f>VLOOKUP(A725,[1]Library_Genotypes_unfiltered_27!$A:$G,6,FALSE)</f>
        <v>1.1100000000000001</v>
      </c>
      <c r="E725">
        <f>VLOOKUP(A725,[1]Library_Genotypes_unfiltered_27!$A:$G,7,FALSE)</f>
        <v>6.45</v>
      </c>
      <c r="F725" s="1" t="str">
        <f t="shared" si="78"/>
        <v>279</v>
      </c>
      <c r="G725" s="3">
        <v>43012</v>
      </c>
      <c r="H725" s="3" t="s">
        <v>1433</v>
      </c>
      <c r="I725" s="1">
        <v>140</v>
      </c>
      <c r="J725" s="3" t="str">
        <f t="shared" si="75"/>
        <v>Oct 04</v>
      </c>
      <c r="K725" s="1">
        <f t="shared" si="79"/>
        <v>23.335488000000002</v>
      </c>
      <c r="L725" s="1" t="str">
        <f t="shared" si="80"/>
        <v>Oct 04 23.34</v>
      </c>
      <c r="M725" t="str">
        <f t="shared" si="76"/>
        <v>no</v>
      </c>
      <c r="N725" t="s">
        <v>1444</v>
      </c>
    </row>
    <row r="726" spans="1:17" hidden="1" x14ac:dyDescent="0.25">
      <c r="A726" t="s">
        <v>583</v>
      </c>
      <c r="B726" s="8">
        <f t="shared" si="77"/>
        <v>40</v>
      </c>
      <c r="C726" s="2">
        <v>2.9715770925265974</v>
      </c>
      <c r="D726">
        <f>VLOOKUP(A726,[1]Library_Genotypes_unfiltered_27!$A:$G,6,FALSE)</f>
        <v>7.01</v>
      </c>
      <c r="E726">
        <f>VLOOKUP(A726,[1]Library_Genotypes_unfiltered_27!$A:$G,7,FALSE)</f>
        <v>7.69</v>
      </c>
      <c r="F726" s="1" t="str">
        <f t="shared" si="78"/>
        <v>280</v>
      </c>
      <c r="G726" s="3">
        <v>43012</v>
      </c>
      <c r="H726" s="3" t="s">
        <v>1433</v>
      </c>
      <c r="I726" s="1">
        <v>140</v>
      </c>
      <c r="J726" s="3" t="str">
        <f t="shared" si="75"/>
        <v>Oct 04</v>
      </c>
      <c r="K726" s="1">
        <f t="shared" si="79"/>
        <v>23.335488000000002</v>
      </c>
      <c r="L726" s="1" t="str">
        <f t="shared" si="80"/>
        <v>Oct 04 23.34</v>
      </c>
      <c r="M726" t="str">
        <f t="shared" si="76"/>
        <v>no</v>
      </c>
      <c r="N726" t="s">
        <v>1443</v>
      </c>
    </row>
    <row r="727" spans="1:17" hidden="1" x14ac:dyDescent="0.25">
      <c r="A727" t="s">
        <v>584</v>
      </c>
      <c r="B727" s="8">
        <f t="shared" si="77"/>
        <v>40</v>
      </c>
      <c r="C727" s="2">
        <v>6.7921762114893651</v>
      </c>
      <c r="D727">
        <f>VLOOKUP(A727,[1]Library_Genotypes_unfiltered_27!$A:$G,6,FALSE)</f>
        <v>67.16</v>
      </c>
      <c r="E727">
        <f>VLOOKUP(A727,[1]Library_Genotypes_unfiltered_27!$A:$G,7,FALSE)</f>
        <v>8.2799999999999994</v>
      </c>
      <c r="F727" s="1" t="str">
        <f t="shared" si="78"/>
        <v>281</v>
      </c>
      <c r="G727" s="3">
        <v>43012</v>
      </c>
      <c r="H727" s="3" t="s">
        <v>1433</v>
      </c>
      <c r="I727" s="1">
        <v>140</v>
      </c>
      <c r="J727" s="3" t="str">
        <f t="shared" si="75"/>
        <v>Oct 04</v>
      </c>
      <c r="K727" s="1">
        <f t="shared" si="79"/>
        <v>23.335488000000002</v>
      </c>
      <c r="L727" s="1" t="str">
        <f t="shared" si="80"/>
        <v>Oct 04 23.34</v>
      </c>
      <c r="M727" t="str">
        <f t="shared" si="76"/>
        <v>no</v>
      </c>
      <c r="N727" t="s">
        <v>1444</v>
      </c>
    </row>
    <row r="728" spans="1:17" hidden="1" x14ac:dyDescent="0.25">
      <c r="A728" t="s">
        <v>585</v>
      </c>
      <c r="B728" s="8">
        <f t="shared" si="77"/>
        <v>40</v>
      </c>
      <c r="C728" s="2">
        <v>3.8205991189627673</v>
      </c>
      <c r="D728">
        <f>VLOOKUP(A728,[1]Library_Genotypes_unfiltered_27!$A:$G,6,FALSE)</f>
        <v>12.18</v>
      </c>
      <c r="E728">
        <f>VLOOKUP(A728,[1]Library_Genotypes_unfiltered_27!$A:$G,7,FALSE)</f>
        <v>5.48</v>
      </c>
      <c r="F728" s="1" t="str">
        <f t="shared" si="78"/>
        <v>282</v>
      </c>
      <c r="G728" s="3">
        <v>43012</v>
      </c>
      <c r="H728" s="3" t="s">
        <v>1433</v>
      </c>
      <c r="I728" s="1">
        <v>140</v>
      </c>
      <c r="J728" s="3" t="str">
        <f t="shared" si="75"/>
        <v>Oct 04</v>
      </c>
      <c r="K728" s="1">
        <f t="shared" si="79"/>
        <v>23.335488000000002</v>
      </c>
      <c r="L728" s="1" t="str">
        <f t="shared" si="80"/>
        <v>Oct 04 23.34</v>
      </c>
      <c r="M728" t="str">
        <f t="shared" si="76"/>
        <v>no</v>
      </c>
      <c r="N728" t="s">
        <v>1444</v>
      </c>
    </row>
    <row r="729" spans="1:17" hidden="1" x14ac:dyDescent="0.25">
      <c r="A729" t="s">
        <v>586</v>
      </c>
      <c r="B729" s="8">
        <f t="shared" si="77"/>
        <v>40</v>
      </c>
      <c r="C729" s="2">
        <v>0.31838325991356392</v>
      </c>
      <c r="D729">
        <f>VLOOKUP(A729,[1]Library_Genotypes_unfiltered_27!$A:$G,6,FALSE)</f>
        <v>66.790000000000006</v>
      </c>
      <c r="E729">
        <f>VLOOKUP(A729,[1]Library_Genotypes_unfiltered_27!$A:$G,7,FALSE)</f>
        <v>6.29</v>
      </c>
      <c r="F729" s="1" t="str">
        <f t="shared" si="78"/>
        <v>283</v>
      </c>
      <c r="G729" s="3">
        <v>43012</v>
      </c>
      <c r="H729" s="3" t="s">
        <v>1433</v>
      </c>
      <c r="I729" s="1">
        <v>140</v>
      </c>
      <c r="J729" s="3" t="str">
        <f t="shared" si="75"/>
        <v>Oct 04</v>
      </c>
      <c r="K729" s="1">
        <f t="shared" si="79"/>
        <v>23.335488000000002</v>
      </c>
      <c r="L729" s="1" t="str">
        <f t="shared" si="80"/>
        <v>Oct 04 23.34</v>
      </c>
      <c r="M729" t="str">
        <f t="shared" si="76"/>
        <v>no</v>
      </c>
      <c r="N729" t="s">
        <v>1444</v>
      </c>
    </row>
    <row r="730" spans="1:17" hidden="1" x14ac:dyDescent="0.25">
      <c r="A730" t="s">
        <v>587</v>
      </c>
      <c r="B730" s="8">
        <f t="shared" si="77"/>
        <v>40</v>
      </c>
      <c r="C730" s="2">
        <v>0.84902202643617064</v>
      </c>
      <c r="D730">
        <f>VLOOKUP(A730,[1]Library_Genotypes_unfiltered_27!$A:$G,6,FALSE)</f>
        <v>63.84</v>
      </c>
      <c r="E730">
        <f>VLOOKUP(A730,[1]Library_Genotypes_unfiltered_27!$A:$G,7,FALSE)</f>
        <v>2.46</v>
      </c>
      <c r="F730" s="1" t="str">
        <f t="shared" si="78"/>
        <v>284</v>
      </c>
      <c r="G730" s="3">
        <v>43012</v>
      </c>
      <c r="H730" s="3" t="s">
        <v>1433</v>
      </c>
      <c r="I730" s="1">
        <v>140</v>
      </c>
      <c r="J730" s="3" t="str">
        <f t="shared" si="75"/>
        <v>Oct 04</v>
      </c>
      <c r="K730" s="1">
        <f t="shared" si="79"/>
        <v>23.335488000000002</v>
      </c>
      <c r="L730" s="1" t="str">
        <f t="shared" si="80"/>
        <v>Oct 04 23.34</v>
      </c>
      <c r="M730" t="str">
        <f t="shared" si="76"/>
        <v>no</v>
      </c>
      <c r="N730" t="s">
        <v>1442</v>
      </c>
      <c r="Q730" t="s">
        <v>5</v>
      </c>
    </row>
    <row r="731" spans="1:17" hidden="1" x14ac:dyDescent="0.25">
      <c r="A731" t="s">
        <v>1339</v>
      </c>
      <c r="B731" s="8">
        <f t="shared" si="77"/>
        <v>40</v>
      </c>
      <c r="D731">
        <f>VLOOKUP(A731,[1]Library_Genotypes_unfiltered_27!$A:$G,6,FALSE)</f>
        <v>83.76</v>
      </c>
      <c r="E731">
        <f>VLOOKUP(A731,[1]Library_Genotypes_unfiltered_27!$A:$G,7,FALSE)</f>
        <v>3.62</v>
      </c>
      <c r="F731" s="1" t="str">
        <f t="shared" si="78"/>
        <v>285</v>
      </c>
      <c r="G731" s="3">
        <v>43013</v>
      </c>
      <c r="H731" s="3" t="s">
        <v>1429</v>
      </c>
      <c r="I731" s="1">
        <v>136.6</v>
      </c>
      <c r="J731" s="3" t="str">
        <f t="shared" si="75"/>
        <v>Oct 05</v>
      </c>
      <c r="K731" s="1">
        <f t="shared" si="79"/>
        <v>17.863718399999993</v>
      </c>
      <c r="L731" s="1" t="str">
        <f t="shared" si="80"/>
        <v>Oct 05 17.86</v>
      </c>
      <c r="M731" t="str">
        <f t="shared" si="76"/>
        <v>no</v>
      </c>
      <c r="N731" t="s">
        <v>1444</v>
      </c>
    </row>
    <row r="732" spans="1:17" hidden="1" x14ac:dyDescent="0.25">
      <c r="A732" t="s">
        <v>1340</v>
      </c>
      <c r="B732" s="8">
        <f t="shared" si="77"/>
        <v>40</v>
      </c>
      <c r="D732">
        <f>VLOOKUP(A732,[1]Library_Genotypes_unfiltered_27!$A:$G,6,FALSE)</f>
        <v>12.18</v>
      </c>
      <c r="E732">
        <f>VLOOKUP(A732,[1]Library_Genotypes_unfiltered_27!$A:$G,7,FALSE)</f>
        <v>7.51</v>
      </c>
      <c r="F732" s="1" t="str">
        <f t="shared" si="78"/>
        <v>286</v>
      </c>
      <c r="G732" s="3">
        <v>43013</v>
      </c>
      <c r="H732" s="3" t="s">
        <v>1429</v>
      </c>
      <c r="I732" s="1">
        <v>136.6</v>
      </c>
      <c r="J732" s="3" t="str">
        <f t="shared" si="75"/>
        <v>Oct 05</v>
      </c>
      <c r="K732" s="1">
        <f t="shared" si="79"/>
        <v>17.863718399999993</v>
      </c>
      <c r="L732" s="1" t="str">
        <f t="shared" si="80"/>
        <v>Oct 05 17.86</v>
      </c>
      <c r="M732" t="str">
        <f t="shared" si="76"/>
        <v>no</v>
      </c>
      <c r="N732" t="s">
        <v>1443</v>
      </c>
    </row>
    <row r="733" spans="1:17" hidden="1" x14ac:dyDescent="0.25">
      <c r="A733" t="s">
        <v>588</v>
      </c>
      <c r="B733" s="8">
        <f t="shared" si="77"/>
        <v>40</v>
      </c>
      <c r="C733" s="2">
        <v>3.8205991189627673</v>
      </c>
      <c r="D733">
        <f>VLOOKUP(A733,[1]Library_Genotypes_unfiltered_27!$A:$G,6,FALSE)</f>
        <v>30.26</v>
      </c>
      <c r="E733">
        <f>VLOOKUP(A733,[1]Library_Genotypes_unfiltered_27!$A:$G,7,FALSE)</f>
        <v>2.19</v>
      </c>
      <c r="F733" s="1" t="str">
        <f t="shared" si="78"/>
        <v>287</v>
      </c>
      <c r="G733" s="3">
        <v>43013</v>
      </c>
      <c r="H733" s="3" t="s">
        <v>1429</v>
      </c>
      <c r="I733" s="1">
        <v>136.6</v>
      </c>
      <c r="J733" s="3" t="str">
        <f t="shared" si="75"/>
        <v>Oct 05</v>
      </c>
      <c r="K733" s="1">
        <f t="shared" si="79"/>
        <v>17.863718399999993</v>
      </c>
      <c r="L733" s="1" t="str">
        <f t="shared" si="80"/>
        <v>Oct 05 17.86</v>
      </c>
      <c r="M733" t="str">
        <f t="shared" si="76"/>
        <v>no</v>
      </c>
      <c r="N733" t="s">
        <v>1444</v>
      </c>
      <c r="Q733" t="s">
        <v>6</v>
      </c>
    </row>
    <row r="734" spans="1:17" hidden="1" x14ac:dyDescent="0.25">
      <c r="A734" t="s">
        <v>589</v>
      </c>
      <c r="B734" s="8">
        <f t="shared" si="77"/>
        <v>40</v>
      </c>
      <c r="C734" s="2">
        <v>5.2002599119215454</v>
      </c>
      <c r="D734">
        <f>VLOOKUP(A734,[1]Library_Genotypes_unfiltered_27!$A:$G,6,FALSE)</f>
        <v>69.37</v>
      </c>
      <c r="E734">
        <f>VLOOKUP(A734,[1]Library_Genotypes_unfiltered_27!$A:$G,7,FALSE)</f>
        <v>5.01</v>
      </c>
      <c r="F734" s="1" t="str">
        <f t="shared" si="78"/>
        <v>288</v>
      </c>
      <c r="G734" s="3">
        <v>43013</v>
      </c>
      <c r="H734" s="3" t="s">
        <v>1429</v>
      </c>
      <c r="I734" s="1">
        <v>136.6</v>
      </c>
      <c r="J734" s="3" t="str">
        <f t="shared" si="75"/>
        <v>Oct 05</v>
      </c>
      <c r="K734" s="1">
        <f t="shared" si="79"/>
        <v>17.863718399999993</v>
      </c>
      <c r="L734" s="1" t="str">
        <f t="shared" si="80"/>
        <v>Oct 05 17.86</v>
      </c>
      <c r="M734" t="str">
        <f t="shared" si="76"/>
        <v>no</v>
      </c>
      <c r="N734" t="s">
        <v>1444</v>
      </c>
    </row>
    <row r="735" spans="1:17" hidden="1" x14ac:dyDescent="0.25">
      <c r="A735" t="s">
        <v>590</v>
      </c>
      <c r="B735" s="8">
        <f t="shared" si="77"/>
        <v>40</v>
      </c>
      <c r="C735" s="2">
        <v>0.21225550660904266</v>
      </c>
      <c r="D735">
        <f>VLOOKUP(A735,[1]Library_Genotypes_unfiltered_27!$A:$G,6,FALSE)</f>
        <v>0</v>
      </c>
      <c r="E735">
        <f>VLOOKUP(A735,[1]Library_Genotypes_unfiltered_27!$A:$G,7,FALSE)</f>
        <v>0</v>
      </c>
      <c r="F735" s="1" t="str">
        <f t="shared" si="78"/>
        <v>289</v>
      </c>
      <c r="G735" s="3">
        <v>43013</v>
      </c>
      <c r="H735" s="3" t="s">
        <v>1429</v>
      </c>
      <c r="I735" s="1">
        <v>136.6</v>
      </c>
      <c r="J735" s="3" t="str">
        <f t="shared" si="75"/>
        <v>Oct 05</v>
      </c>
      <c r="K735" s="1">
        <f t="shared" si="79"/>
        <v>17.863718399999993</v>
      </c>
      <c r="L735" s="1" t="str">
        <f t="shared" si="80"/>
        <v>Oct 05 17.86</v>
      </c>
      <c r="M735" t="str">
        <f t="shared" si="76"/>
        <v>no</v>
      </c>
      <c r="N735" t="s">
        <v>1443</v>
      </c>
    </row>
    <row r="736" spans="1:17" hidden="1" x14ac:dyDescent="0.25">
      <c r="A736" t="s">
        <v>591</v>
      </c>
      <c r="B736" s="8">
        <f t="shared" si="77"/>
        <v>40</v>
      </c>
      <c r="C736" s="2">
        <v>2.8658765822847103</v>
      </c>
      <c r="D736">
        <f>VLOOKUP(A736,[1]Library_Genotypes_unfiltered_27!$A:$G,6,FALSE)</f>
        <v>9.59</v>
      </c>
      <c r="E736">
        <f>VLOOKUP(A736,[1]Library_Genotypes_unfiltered_27!$A:$G,7,FALSE)</f>
        <v>13.31</v>
      </c>
      <c r="F736" s="1" t="str">
        <f t="shared" si="78"/>
        <v>290</v>
      </c>
      <c r="G736" s="3">
        <v>43013</v>
      </c>
      <c r="H736" s="3" t="s">
        <v>1430</v>
      </c>
      <c r="I736" s="1">
        <v>133</v>
      </c>
      <c r="J736" s="3" t="str">
        <f t="shared" si="75"/>
        <v>Oct 05</v>
      </c>
      <c r="K736" s="1">
        <f t="shared" si="79"/>
        <v>12.070080000000001</v>
      </c>
      <c r="L736" s="1" t="str">
        <f t="shared" si="80"/>
        <v>Oct 05 12.07</v>
      </c>
      <c r="M736" t="str">
        <f t="shared" si="76"/>
        <v>no</v>
      </c>
      <c r="N736" t="s">
        <v>1444</v>
      </c>
    </row>
    <row r="737" spans="1:17" hidden="1" x14ac:dyDescent="0.25">
      <c r="A737" t="s">
        <v>1348</v>
      </c>
      <c r="B737" s="8">
        <f t="shared" si="77"/>
        <v>40</v>
      </c>
      <c r="D737">
        <f>VLOOKUP(A737,[1]Library_Genotypes_unfiltered_27!$A:$G,6,FALSE)</f>
        <v>89.67</v>
      </c>
      <c r="E737">
        <f>VLOOKUP(A737,[1]Library_Genotypes_unfiltered_27!$A:$G,7,FALSE)</f>
        <v>2.37</v>
      </c>
      <c r="F737" s="1" t="str">
        <f t="shared" si="78"/>
        <v>291</v>
      </c>
      <c r="G737" s="3">
        <v>43013</v>
      </c>
      <c r="H737" s="3" t="s">
        <v>1430</v>
      </c>
      <c r="I737" s="1">
        <v>133</v>
      </c>
      <c r="J737" s="3" t="str">
        <f t="shared" si="75"/>
        <v>Oct 05</v>
      </c>
      <c r="K737" s="1">
        <f t="shared" si="79"/>
        <v>12.070080000000001</v>
      </c>
      <c r="L737" s="1" t="str">
        <f t="shared" si="80"/>
        <v>Oct 05 12.07</v>
      </c>
      <c r="M737" t="str">
        <f t="shared" si="76"/>
        <v>no</v>
      </c>
      <c r="N737" t="s">
        <v>1442</v>
      </c>
      <c r="Q737" t="s">
        <v>5</v>
      </c>
    </row>
    <row r="738" spans="1:17" hidden="1" x14ac:dyDescent="0.25">
      <c r="A738" t="s">
        <v>592</v>
      </c>
      <c r="B738" s="8">
        <f t="shared" si="77"/>
        <v>40</v>
      </c>
      <c r="C738" s="2">
        <v>7.3228149780119711</v>
      </c>
      <c r="D738">
        <f>VLOOKUP(A738,[1]Library_Genotypes_unfiltered_27!$A:$G,6,FALSE)</f>
        <v>66.05</v>
      </c>
      <c r="E738">
        <f>VLOOKUP(A738,[1]Library_Genotypes_unfiltered_27!$A:$G,7,FALSE)</f>
        <v>5.74</v>
      </c>
      <c r="F738" s="1" t="str">
        <f t="shared" si="78"/>
        <v>292</v>
      </c>
      <c r="G738" s="3">
        <v>43013</v>
      </c>
      <c r="H738" s="3" t="s">
        <v>1430</v>
      </c>
      <c r="I738" s="1">
        <v>133</v>
      </c>
      <c r="J738" s="3" t="str">
        <f t="shared" si="75"/>
        <v>Oct 05</v>
      </c>
      <c r="K738" s="1">
        <f t="shared" si="79"/>
        <v>12.070080000000001</v>
      </c>
      <c r="L738" s="1" t="str">
        <f t="shared" si="80"/>
        <v>Oct 05 12.07</v>
      </c>
      <c r="M738" t="str">
        <f t="shared" ref="M738:M759" si="81">IF(D738&gt;90,IF(E738&lt;2.5,"yes","no"),"no")</f>
        <v>no</v>
      </c>
      <c r="N738" t="s">
        <v>1444</v>
      </c>
    </row>
    <row r="739" spans="1:17" hidden="1" x14ac:dyDescent="0.25">
      <c r="A739" t="s">
        <v>593</v>
      </c>
      <c r="B739" s="8">
        <f t="shared" si="77"/>
        <v>40</v>
      </c>
      <c r="C739" s="2">
        <v>4.351237885485375</v>
      </c>
      <c r="D739">
        <f>VLOOKUP(A739,[1]Library_Genotypes_unfiltered_27!$A:$G,6,FALSE)</f>
        <v>60.15</v>
      </c>
      <c r="E739">
        <f>VLOOKUP(A739,[1]Library_Genotypes_unfiltered_27!$A:$G,7,FALSE)</f>
        <v>7.85</v>
      </c>
      <c r="F739" s="1" t="str">
        <f t="shared" si="78"/>
        <v>293</v>
      </c>
      <c r="G739" s="3">
        <v>43013</v>
      </c>
      <c r="H739" s="3" t="s">
        <v>1430</v>
      </c>
      <c r="I739" s="1">
        <v>133</v>
      </c>
      <c r="J739" s="3" t="str">
        <f t="shared" si="75"/>
        <v>Oct 05</v>
      </c>
      <c r="K739" s="1">
        <f t="shared" si="79"/>
        <v>12.070080000000001</v>
      </c>
      <c r="L739" s="1" t="str">
        <f t="shared" si="80"/>
        <v>Oct 05 12.07</v>
      </c>
      <c r="M739" t="str">
        <f t="shared" si="81"/>
        <v>no</v>
      </c>
    </row>
    <row r="740" spans="1:17" hidden="1" x14ac:dyDescent="0.25">
      <c r="A740" t="s">
        <v>594</v>
      </c>
      <c r="B740" s="8">
        <f t="shared" si="77"/>
        <v>40</v>
      </c>
      <c r="C740" s="2">
        <v>1.8041718061768626</v>
      </c>
      <c r="D740">
        <f>VLOOKUP(A740,[1]Library_Genotypes_unfiltered_27!$A:$G,6,FALSE)</f>
        <v>60.52</v>
      </c>
      <c r="E740">
        <f>VLOOKUP(A740,[1]Library_Genotypes_unfiltered_27!$A:$G,7,FALSE)</f>
        <v>4.25</v>
      </c>
      <c r="F740" s="1" t="str">
        <f t="shared" si="78"/>
        <v>294</v>
      </c>
      <c r="G740" s="3">
        <v>43013</v>
      </c>
      <c r="H740" s="3" t="s">
        <v>1430</v>
      </c>
      <c r="I740" s="1">
        <v>133</v>
      </c>
      <c r="J740" s="3" t="str">
        <f t="shared" si="75"/>
        <v>Oct 05</v>
      </c>
      <c r="K740" s="1">
        <f t="shared" si="79"/>
        <v>12.070080000000001</v>
      </c>
      <c r="L740" s="1" t="str">
        <f t="shared" si="80"/>
        <v>Oct 05 12.07</v>
      </c>
      <c r="M740" t="str">
        <f t="shared" si="81"/>
        <v>no</v>
      </c>
      <c r="N740" t="s">
        <v>1443</v>
      </c>
    </row>
    <row r="741" spans="1:17" hidden="1" x14ac:dyDescent="0.25">
      <c r="A741" t="s">
        <v>595</v>
      </c>
      <c r="B741" s="8">
        <f t="shared" si="77"/>
        <v>40</v>
      </c>
      <c r="C741" s="2">
        <v>3.2899603524401608</v>
      </c>
      <c r="D741">
        <f>VLOOKUP(A741,[1]Library_Genotypes_unfiltered_27!$A:$G,6,FALSE)</f>
        <v>75.28</v>
      </c>
      <c r="E741">
        <f>VLOOKUP(A741,[1]Library_Genotypes_unfiltered_27!$A:$G,7,FALSE)</f>
        <v>5.0999999999999996</v>
      </c>
      <c r="F741" s="1" t="str">
        <f t="shared" si="78"/>
        <v>295</v>
      </c>
      <c r="G741" s="3">
        <v>43013</v>
      </c>
      <c r="H741" s="3" t="s">
        <v>1430</v>
      </c>
      <c r="I741" s="1">
        <v>133</v>
      </c>
      <c r="J741" s="3" t="str">
        <f t="shared" si="75"/>
        <v>Oct 05</v>
      </c>
      <c r="K741" s="1">
        <f t="shared" si="79"/>
        <v>12.070080000000001</v>
      </c>
      <c r="L741" s="1" t="str">
        <f t="shared" si="80"/>
        <v>Oct 05 12.07</v>
      </c>
      <c r="M741" t="str">
        <f t="shared" si="81"/>
        <v>no</v>
      </c>
      <c r="N741" t="s">
        <v>1443</v>
      </c>
    </row>
    <row r="742" spans="1:17" hidden="1" x14ac:dyDescent="0.25">
      <c r="A742" t="s">
        <v>596</v>
      </c>
      <c r="B742" s="8">
        <f t="shared" si="77"/>
        <v>40</v>
      </c>
      <c r="C742" s="2">
        <v>44.892039647812517</v>
      </c>
      <c r="D742">
        <f>VLOOKUP(A742,[1]Library_Genotypes_unfiltered_27!$A:$G,6,FALSE)</f>
        <v>72.69</v>
      </c>
      <c r="E742">
        <f>VLOOKUP(A742,[1]Library_Genotypes_unfiltered_27!$A:$G,7,FALSE)</f>
        <v>5.04</v>
      </c>
      <c r="F742" s="1" t="str">
        <f t="shared" si="78"/>
        <v>296</v>
      </c>
      <c r="G742" s="3">
        <v>43013</v>
      </c>
      <c r="H742" s="3" t="s">
        <v>1430</v>
      </c>
      <c r="I742" s="1">
        <v>133</v>
      </c>
      <c r="J742" s="3" t="str">
        <f t="shared" si="75"/>
        <v>Oct 05</v>
      </c>
      <c r="K742" s="1">
        <f t="shared" si="79"/>
        <v>12.070080000000001</v>
      </c>
      <c r="L742" s="1" t="str">
        <f t="shared" si="80"/>
        <v>Oct 05 12.07</v>
      </c>
      <c r="M742" t="str">
        <f t="shared" si="81"/>
        <v>no</v>
      </c>
      <c r="N742" t="s">
        <v>1442</v>
      </c>
    </row>
    <row r="743" spans="1:17" hidden="1" x14ac:dyDescent="0.25">
      <c r="A743" t="s">
        <v>597</v>
      </c>
      <c r="B743" s="8">
        <f t="shared" si="77"/>
        <v>40</v>
      </c>
      <c r="C743" s="2">
        <v>8.7024757709707501</v>
      </c>
      <c r="D743">
        <f>VLOOKUP(A743,[1]Library_Genotypes_unfiltered_27!$A:$G,6,FALSE)</f>
        <v>63.1</v>
      </c>
      <c r="E743">
        <f>VLOOKUP(A743,[1]Library_Genotypes_unfiltered_27!$A:$G,7,FALSE)</f>
        <v>6.07</v>
      </c>
      <c r="F743" s="1" t="str">
        <f t="shared" si="78"/>
        <v>297</v>
      </c>
      <c r="G743" s="3">
        <v>43013</v>
      </c>
      <c r="H743" s="3" t="s">
        <v>1430</v>
      </c>
      <c r="I743" s="1">
        <v>133</v>
      </c>
      <c r="J743" s="3" t="str">
        <f t="shared" si="75"/>
        <v>Oct 05</v>
      </c>
      <c r="K743" s="1">
        <f t="shared" si="79"/>
        <v>12.070080000000001</v>
      </c>
      <c r="L743" s="1" t="str">
        <f t="shared" si="80"/>
        <v>Oct 05 12.07</v>
      </c>
      <c r="M743" t="str">
        <f t="shared" si="81"/>
        <v>no</v>
      </c>
      <c r="N743" t="s">
        <v>1443</v>
      </c>
    </row>
    <row r="744" spans="1:17" hidden="1" x14ac:dyDescent="0.25">
      <c r="A744" t="s">
        <v>598</v>
      </c>
      <c r="B744" s="8">
        <f t="shared" si="77"/>
        <v>40</v>
      </c>
      <c r="C744" s="2">
        <v>2.4409383260039901</v>
      </c>
      <c r="D744">
        <f>VLOOKUP(A744,[1]Library_Genotypes_unfiltered_27!$A:$G,6,FALSE)</f>
        <v>63.1</v>
      </c>
      <c r="E744">
        <f>VLOOKUP(A744,[1]Library_Genotypes_unfiltered_27!$A:$G,7,FALSE)</f>
        <v>2.31</v>
      </c>
      <c r="F744" s="1" t="str">
        <f t="shared" si="78"/>
        <v>298</v>
      </c>
      <c r="G744" s="3">
        <v>43013</v>
      </c>
      <c r="H744" s="3" t="s">
        <v>1430</v>
      </c>
      <c r="I744" s="1">
        <v>133</v>
      </c>
      <c r="J744" s="3" t="str">
        <f t="shared" si="75"/>
        <v>Oct 05</v>
      </c>
      <c r="K744" s="1">
        <f t="shared" si="79"/>
        <v>12.070080000000001</v>
      </c>
      <c r="L744" s="1" t="str">
        <f t="shared" si="80"/>
        <v>Oct 05 12.07</v>
      </c>
      <c r="M744" t="str">
        <f t="shared" si="81"/>
        <v>no</v>
      </c>
      <c r="N744" t="s">
        <v>1444</v>
      </c>
      <c r="Q744" t="s">
        <v>6</v>
      </c>
    </row>
    <row r="745" spans="1:17" hidden="1" x14ac:dyDescent="0.25">
      <c r="A745" t="s">
        <v>599</v>
      </c>
      <c r="B745" s="8">
        <f t="shared" si="77"/>
        <v>40</v>
      </c>
      <c r="C745" s="2">
        <v>22.817466960472085</v>
      </c>
      <c r="D745">
        <f>VLOOKUP(A745,[1]Library_Genotypes_unfiltered_27!$A:$G,6,FALSE)</f>
        <v>99.26</v>
      </c>
      <c r="E745">
        <f>VLOOKUP(A745,[1]Library_Genotypes_unfiltered_27!$A:$G,7,FALSE)</f>
        <v>1.33</v>
      </c>
      <c r="F745" s="1" t="str">
        <f t="shared" si="78"/>
        <v>299</v>
      </c>
      <c r="G745" s="3">
        <v>43013</v>
      </c>
      <c r="H745" s="3" t="s">
        <v>1430</v>
      </c>
      <c r="I745" s="1">
        <v>133</v>
      </c>
      <c r="J745" s="3" t="str">
        <f t="shared" si="75"/>
        <v>Oct 05</v>
      </c>
      <c r="K745" s="1">
        <f t="shared" si="79"/>
        <v>12.070080000000001</v>
      </c>
      <c r="L745" s="1" t="str">
        <f t="shared" si="80"/>
        <v>Oct 05 12.07</v>
      </c>
      <c r="M745" t="str">
        <f t="shared" si="81"/>
        <v>yes</v>
      </c>
      <c r="N745" t="s">
        <v>1444</v>
      </c>
      <c r="O745" t="str">
        <f>VLOOKUP(A745,'[2]genotype table (dups removed)'!$TS$3:$TV$419,4,FALSE)</f>
        <v>Heterozygous</v>
      </c>
      <c r="Q745" t="s">
        <v>6</v>
      </c>
    </row>
    <row r="746" spans="1:17" hidden="1" x14ac:dyDescent="0.25">
      <c r="A746" t="s">
        <v>1349</v>
      </c>
      <c r="B746" s="8">
        <f t="shared" si="77"/>
        <v>40</v>
      </c>
      <c r="D746">
        <f>VLOOKUP(A746,[1]Library_Genotypes_unfiltered_27!$A:$G,6,FALSE)</f>
        <v>4.43</v>
      </c>
      <c r="E746">
        <f>VLOOKUP(A746,[1]Library_Genotypes_unfiltered_27!$A:$G,7,FALSE)</f>
        <v>7.3</v>
      </c>
      <c r="F746" s="1" t="str">
        <f t="shared" si="78"/>
        <v>300</v>
      </c>
      <c r="G746" s="3">
        <v>43014</v>
      </c>
      <c r="H746" s="3" t="s">
        <v>1431</v>
      </c>
      <c r="I746" s="1">
        <v>155.5</v>
      </c>
      <c r="J746" s="3" t="str">
        <f t="shared" si="75"/>
        <v>Oct 06</v>
      </c>
      <c r="K746" s="1">
        <f t="shared" si="79"/>
        <v>48.280320000000003</v>
      </c>
      <c r="L746" s="1" t="str">
        <f t="shared" si="80"/>
        <v>Oct 06 48.28</v>
      </c>
      <c r="M746" t="str">
        <f t="shared" si="81"/>
        <v>no</v>
      </c>
      <c r="N746" t="s">
        <v>1442</v>
      </c>
    </row>
    <row r="747" spans="1:17" hidden="1" x14ac:dyDescent="0.25">
      <c r="A747" t="s">
        <v>1350</v>
      </c>
      <c r="B747" s="8">
        <f t="shared" si="77"/>
        <v>40</v>
      </c>
      <c r="D747">
        <f>VLOOKUP(A747,[1]Library_Genotypes_unfiltered_27!$A:$G,6,FALSE)</f>
        <v>8.86</v>
      </c>
      <c r="E747">
        <f>VLOOKUP(A747,[1]Library_Genotypes_unfiltered_27!$A:$G,7,FALSE)</f>
        <v>9.59</v>
      </c>
      <c r="F747" s="1" t="str">
        <f t="shared" si="78"/>
        <v>301</v>
      </c>
      <c r="G747" s="3">
        <v>43014</v>
      </c>
      <c r="H747" s="3" t="s">
        <v>1431</v>
      </c>
      <c r="I747" s="1">
        <v>155.5</v>
      </c>
      <c r="J747" s="3" t="str">
        <f t="shared" si="75"/>
        <v>Oct 06</v>
      </c>
      <c r="K747" s="1">
        <f t="shared" si="79"/>
        <v>48.280320000000003</v>
      </c>
      <c r="L747" s="1" t="str">
        <f t="shared" si="80"/>
        <v>Oct 06 48.28</v>
      </c>
      <c r="M747" t="str">
        <f t="shared" si="81"/>
        <v>no</v>
      </c>
      <c r="N747" t="s">
        <v>1443</v>
      </c>
    </row>
    <row r="748" spans="1:17" hidden="1" x14ac:dyDescent="0.25">
      <c r="A748" t="s">
        <v>600</v>
      </c>
      <c r="B748" s="8">
        <f t="shared" si="77"/>
        <v>40</v>
      </c>
      <c r="C748" s="2">
        <v>4.6696211453989376</v>
      </c>
      <c r="D748">
        <f>VLOOKUP(A748,[1]Library_Genotypes_unfiltered_27!$A:$G,6,FALSE)</f>
        <v>69.739999999999995</v>
      </c>
      <c r="E748">
        <f>VLOOKUP(A748,[1]Library_Genotypes_unfiltered_27!$A:$G,7,FALSE)</f>
        <v>4.6900000000000004</v>
      </c>
      <c r="F748" s="1" t="str">
        <f t="shared" si="78"/>
        <v>302</v>
      </c>
      <c r="G748" s="3">
        <v>43014</v>
      </c>
      <c r="H748" s="3" t="s">
        <v>1431</v>
      </c>
      <c r="I748" s="1">
        <v>155.5</v>
      </c>
      <c r="J748" s="3" t="str">
        <f t="shared" si="75"/>
        <v>Oct 06</v>
      </c>
      <c r="K748" s="1">
        <f t="shared" si="79"/>
        <v>48.280320000000003</v>
      </c>
      <c r="L748" s="1" t="str">
        <f t="shared" si="80"/>
        <v>Oct 06 48.28</v>
      </c>
      <c r="M748" t="str">
        <f t="shared" si="81"/>
        <v>no</v>
      </c>
      <c r="N748" t="s">
        <v>1444</v>
      </c>
    </row>
    <row r="749" spans="1:17" hidden="1" x14ac:dyDescent="0.25">
      <c r="A749" t="s">
        <v>601</v>
      </c>
      <c r="B749" s="8">
        <f t="shared" si="77"/>
        <v>40</v>
      </c>
      <c r="C749" s="2">
        <v>13.478224669674207</v>
      </c>
      <c r="D749">
        <f>VLOOKUP(A749,[1]Library_Genotypes_unfiltered_27!$A:$G,6,FALSE)</f>
        <v>63.84</v>
      </c>
      <c r="E749">
        <f>VLOOKUP(A749,[1]Library_Genotypes_unfiltered_27!$A:$G,7,FALSE)</f>
        <v>8.11</v>
      </c>
      <c r="F749" s="1" t="str">
        <f t="shared" si="78"/>
        <v>303</v>
      </c>
      <c r="G749" s="3">
        <v>43014</v>
      </c>
      <c r="H749" s="3" t="s">
        <v>1431</v>
      </c>
      <c r="I749" s="1">
        <v>155.5</v>
      </c>
      <c r="J749" s="3" t="str">
        <f t="shared" si="75"/>
        <v>Oct 06</v>
      </c>
      <c r="K749" s="1">
        <f t="shared" si="79"/>
        <v>48.280320000000003</v>
      </c>
      <c r="L749" s="1" t="str">
        <f t="shared" si="80"/>
        <v>Oct 06 48.28</v>
      </c>
      <c r="M749" t="str">
        <f t="shared" si="81"/>
        <v>no</v>
      </c>
      <c r="N749" t="s">
        <v>1443</v>
      </c>
    </row>
    <row r="750" spans="1:17" hidden="1" x14ac:dyDescent="0.25">
      <c r="A750" t="s">
        <v>602</v>
      </c>
      <c r="B750" s="8">
        <f t="shared" si="77"/>
        <v>40</v>
      </c>
      <c r="C750" s="2">
        <v>1.3796607929587772</v>
      </c>
      <c r="D750">
        <f>VLOOKUP(A750,[1]Library_Genotypes_unfiltered_27!$A:$G,6,FALSE)</f>
        <v>0.37</v>
      </c>
      <c r="E750">
        <f>VLOOKUP(A750,[1]Library_Genotypes_unfiltered_27!$A:$G,7,FALSE)</f>
        <v>0</v>
      </c>
      <c r="F750" s="1" t="str">
        <f t="shared" si="78"/>
        <v>304</v>
      </c>
      <c r="G750" s="3">
        <v>43014</v>
      </c>
      <c r="H750" s="3" t="s">
        <v>1431</v>
      </c>
      <c r="I750" s="1">
        <v>155.5</v>
      </c>
      <c r="J750" s="3" t="str">
        <f t="shared" si="75"/>
        <v>Oct 06</v>
      </c>
      <c r="K750" s="1">
        <f t="shared" si="79"/>
        <v>48.280320000000003</v>
      </c>
      <c r="L750" s="1" t="str">
        <f t="shared" si="80"/>
        <v>Oct 06 48.28</v>
      </c>
      <c r="M750" t="str">
        <f t="shared" si="81"/>
        <v>no</v>
      </c>
    </row>
    <row r="751" spans="1:17" hidden="1" x14ac:dyDescent="0.25">
      <c r="A751" t="s">
        <v>603</v>
      </c>
      <c r="B751" s="8">
        <f t="shared" si="77"/>
        <v>40</v>
      </c>
      <c r="C751" s="2">
        <v>3.6083436123537251</v>
      </c>
      <c r="D751">
        <f>VLOOKUP(A751,[1]Library_Genotypes_unfiltered_27!$A:$G,6,FALSE)</f>
        <v>45.76</v>
      </c>
      <c r="E751">
        <f>VLOOKUP(A751,[1]Library_Genotypes_unfiltered_27!$A:$G,7,FALSE)</f>
        <v>5.82</v>
      </c>
      <c r="F751" s="1" t="str">
        <f t="shared" si="78"/>
        <v>305</v>
      </c>
      <c r="G751" s="3">
        <v>43014</v>
      </c>
      <c r="H751" s="3" t="s">
        <v>1431</v>
      </c>
      <c r="I751" s="1">
        <v>155.5</v>
      </c>
      <c r="J751" s="3" t="str">
        <f t="shared" si="75"/>
        <v>Oct 06</v>
      </c>
      <c r="K751" s="1">
        <f t="shared" si="79"/>
        <v>48.280320000000003</v>
      </c>
      <c r="L751" s="1" t="str">
        <f t="shared" si="80"/>
        <v>Oct 06 48.28</v>
      </c>
      <c r="M751" t="str">
        <f t="shared" si="81"/>
        <v>no</v>
      </c>
      <c r="N751" t="s">
        <v>1444</v>
      </c>
    </row>
    <row r="752" spans="1:17" hidden="1" x14ac:dyDescent="0.25">
      <c r="A752" t="s">
        <v>604</v>
      </c>
      <c r="B752" s="8">
        <f t="shared" si="77"/>
        <v>40</v>
      </c>
      <c r="C752" s="2">
        <v>2.4409383260039901</v>
      </c>
      <c r="D752">
        <f>VLOOKUP(A752,[1]Library_Genotypes_unfiltered_27!$A:$G,6,FALSE)</f>
        <v>45.76</v>
      </c>
      <c r="E752">
        <f>VLOOKUP(A752,[1]Library_Genotypes_unfiltered_27!$A:$G,7,FALSE)</f>
        <v>3.23</v>
      </c>
      <c r="F752" s="1" t="str">
        <f t="shared" si="78"/>
        <v>306</v>
      </c>
      <c r="G752" s="3">
        <v>43014</v>
      </c>
      <c r="H752" s="3" t="s">
        <v>1431</v>
      </c>
      <c r="I752" s="1">
        <v>155.5</v>
      </c>
      <c r="J752" s="3" t="str">
        <f t="shared" si="75"/>
        <v>Oct 06</v>
      </c>
      <c r="K752" s="1">
        <f t="shared" si="79"/>
        <v>48.280320000000003</v>
      </c>
      <c r="L752" s="1" t="str">
        <f t="shared" si="80"/>
        <v>Oct 06 48.28</v>
      </c>
      <c r="M752" t="str">
        <f t="shared" si="81"/>
        <v>no</v>
      </c>
      <c r="N752" t="s">
        <v>1442</v>
      </c>
    </row>
    <row r="753" spans="1:17" hidden="1" x14ac:dyDescent="0.25">
      <c r="A753" t="s">
        <v>605</v>
      </c>
      <c r="B753" s="8">
        <f t="shared" si="77"/>
        <v>40</v>
      </c>
      <c r="C753" s="2">
        <v>5.2002599119215454</v>
      </c>
      <c r="D753">
        <f>VLOOKUP(A753,[1]Library_Genotypes_unfiltered_27!$A:$G,6,FALSE)</f>
        <v>76.75</v>
      </c>
      <c r="E753">
        <f>VLOOKUP(A753,[1]Library_Genotypes_unfiltered_27!$A:$G,7,FALSE)</f>
        <v>4.62</v>
      </c>
      <c r="F753" s="1" t="str">
        <f t="shared" si="78"/>
        <v>307</v>
      </c>
      <c r="G753" s="3">
        <v>43014</v>
      </c>
      <c r="H753" s="3" t="s">
        <v>1431</v>
      </c>
      <c r="I753" s="1">
        <v>155.5</v>
      </c>
      <c r="J753" s="3" t="str">
        <f t="shared" si="75"/>
        <v>Oct 06</v>
      </c>
      <c r="K753" s="1">
        <f t="shared" si="79"/>
        <v>48.280320000000003</v>
      </c>
      <c r="L753" s="1" t="str">
        <f t="shared" si="80"/>
        <v>Oct 06 48.28</v>
      </c>
      <c r="M753" t="str">
        <f t="shared" si="81"/>
        <v>no</v>
      </c>
      <c r="N753" t="s">
        <v>1444</v>
      </c>
    </row>
    <row r="754" spans="1:17" hidden="1" x14ac:dyDescent="0.25">
      <c r="A754" t="s">
        <v>606</v>
      </c>
      <c r="B754" s="8">
        <f t="shared" si="77"/>
        <v>40</v>
      </c>
      <c r="C754" s="2">
        <v>9.8698810573204838</v>
      </c>
      <c r="D754">
        <f>VLOOKUP(A754,[1]Library_Genotypes_unfiltered_27!$A:$G,6,FALSE)</f>
        <v>0.74</v>
      </c>
      <c r="E754">
        <f>VLOOKUP(A754,[1]Library_Genotypes_unfiltered_27!$A:$G,7,FALSE)</f>
        <v>6.45</v>
      </c>
      <c r="F754" s="1" t="str">
        <f t="shared" si="78"/>
        <v>308</v>
      </c>
      <c r="G754" s="3">
        <v>43014</v>
      </c>
      <c r="H754" s="3" t="s">
        <v>1431</v>
      </c>
      <c r="I754" s="1">
        <v>155.5</v>
      </c>
      <c r="J754" s="3" t="str">
        <f t="shared" si="75"/>
        <v>Oct 06</v>
      </c>
      <c r="K754" s="1">
        <f t="shared" si="79"/>
        <v>48.280320000000003</v>
      </c>
      <c r="L754" s="1" t="str">
        <f t="shared" si="80"/>
        <v>Oct 06 48.28</v>
      </c>
      <c r="M754" t="str">
        <f t="shared" si="81"/>
        <v>no</v>
      </c>
      <c r="N754" t="s">
        <v>1444</v>
      </c>
    </row>
    <row r="755" spans="1:17" hidden="1" x14ac:dyDescent="0.25">
      <c r="A755" t="s">
        <v>607</v>
      </c>
      <c r="B755" s="8">
        <f t="shared" si="77"/>
        <v>40</v>
      </c>
      <c r="C755" s="2">
        <v>16.237546255591759</v>
      </c>
      <c r="D755">
        <f>VLOOKUP(A755,[1]Library_Genotypes_unfiltered_27!$A:$G,6,FALSE)</f>
        <v>71.22</v>
      </c>
      <c r="E755">
        <f>VLOOKUP(A755,[1]Library_Genotypes_unfiltered_27!$A:$G,7,FALSE)</f>
        <v>5.14</v>
      </c>
      <c r="F755" s="1" t="str">
        <f t="shared" si="78"/>
        <v>309</v>
      </c>
      <c r="G755" s="3">
        <v>43014</v>
      </c>
      <c r="H755" s="3" t="s">
        <v>1431</v>
      </c>
      <c r="I755" s="1">
        <v>155.5</v>
      </c>
      <c r="J755" s="3" t="str">
        <f t="shared" si="75"/>
        <v>Oct 06</v>
      </c>
      <c r="K755" s="1">
        <f t="shared" si="79"/>
        <v>48.280320000000003</v>
      </c>
      <c r="L755" s="1" t="str">
        <f t="shared" si="80"/>
        <v>Oct 06 48.28</v>
      </c>
      <c r="M755" t="str">
        <f t="shared" si="81"/>
        <v>no</v>
      </c>
      <c r="N755" t="s">
        <v>1443</v>
      </c>
    </row>
    <row r="756" spans="1:17" hidden="1" x14ac:dyDescent="0.25">
      <c r="A756" t="s">
        <v>608</v>
      </c>
      <c r="B756" s="8">
        <f t="shared" si="77"/>
        <v>40</v>
      </c>
      <c r="C756" s="2">
        <v>5.7317531645694206</v>
      </c>
      <c r="D756">
        <f>VLOOKUP(A756,[1]Library_Genotypes_unfiltered_27!$A:$G,6,FALSE)</f>
        <v>98.52</v>
      </c>
      <c r="E756">
        <f>VLOOKUP(A756,[1]Library_Genotypes_unfiltered_27!$A:$G,7,FALSE)</f>
        <v>0.55000000000000004</v>
      </c>
      <c r="F756" s="1" t="str">
        <f t="shared" si="78"/>
        <v>310</v>
      </c>
      <c r="G756" s="3">
        <v>43014</v>
      </c>
      <c r="H756" s="3" t="s">
        <v>1431</v>
      </c>
      <c r="I756" s="1">
        <v>155.5</v>
      </c>
      <c r="J756" s="3" t="str">
        <f t="shared" si="75"/>
        <v>Oct 06</v>
      </c>
      <c r="K756" s="1">
        <f t="shared" si="79"/>
        <v>48.280320000000003</v>
      </c>
      <c r="L756" s="1" t="str">
        <f t="shared" si="80"/>
        <v>Oct 06 48.28</v>
      </c>
      <c r="M756" t="str">
        <f t="shared" si="81"/>
        <v>yes</v>
      </c>
      <c r="N756" t="s">
        <v>1443</v>
      </c>
      <c r="O756" t="str">
        <f>VLOOKUP(A756,'[2]genotype table (dups removed)'!$TS$3:$TV$419,4,FALSE)</f>
        <v>Homozygous Spring</v>
      </c>
      <c r="Q756" t="s">
        <v>6</v>
      </c>
    </row>
    <row r="757" spans="1:17" hidden="1" x14ac:dyDescent="0.25">
      <c r="A757" t="s">
        <v>609</v>
      </c>
      <c r="B757" s="8">
        <f t="shared" si="77"/>
        <v>40</v>
      </c>
      <c r="C757" s="2">
        <v>1.0612775330452131</v>
      </c>
      <c r="D757">
        <f>VLOOKUP(A757,[1]Library_Genotypes_unfiltered_27!$A:$G,6,FALSE)</f>
        <v>47.97</v>
      </c>
      <c r="E757">
        <f>VLOOKUP(A757,[1]Library_Genotypes_unfiltered_27!$A:$G,7,FALSE)</f>
        <v>6.84</v>
      </c>
      <c r="F757" s="1" t="str">
        <f t="shared" si="78"/>
        <v>311</v>
      </c>
      <c r="G757" s="3">
        <v>43014</v>
      </c>
      <c r="H757" s="3" t="s">
        <v>1431</v>
      </c>
      <c r="I757" s="1">
        <v>155.5</v>
      </c>
      <c r="J757" s="3" t="str">
        <f t="shared" si="75"/>
        <v>Oct 06</v>
      </c>
      <c r="K757" s="1">
        <f t="shared" si="79"/>
        <v>48.280320000000003</v>
      </c>
      <c r="L757" s="1" t="str">
        <f t="shared" si="80"/>
        <v>Oct 06 48.28</v>
      </c>
      <c r="M757" t="str">
        <f t="shared" si="81"/>
        <v>no</v>
      </c>
      <c r="N757" t="s">
        <v>1443</v>
      </c>
    </row>
    <row r="758" spans="1:17" hidden="1" x14ac:dyDescent="0.25">
      <c r="A758" t="s">
        <v>610</v>
      </c>
      <c r="B758" s="8">
        <f t="shared" si="77"/>
        <v>40</v>
      </c>
      <c r="C758" s="2">
        <v>13.053713656456123</v>
      </c>
      <c r="D758">
        <f>VLOOKUP(A758,[1]Library_Genotypes_unfiltered_27!$A:$G,6,FALSE)</f>
        <v>98.89</v>
      </c>
      <c r="E758">
        <f>VLOOKUP(A758,[1]Library_Genotypes_unfiltered_27!$A:$G,7,FALSE)</f>
        <v>0.68</v>
      </c>
      <c r="F758" s="1" t="str">
        <f t="shared" si="78"/>
        <v>312</v>
      </c>
      <c r="G758" s="3">
        <v>43014</v>
      </c>
      <c r="H758" s="3" t="s">
        <v>1431</v>
      </c>
      <c r="I758" s="1">
        <v>155.5</v>
      </c>
      <c r="J758" s="3" t="str">
        <f t="shared" si="75"/>
        <v>Oct 06</v>
      </c>
      <c r="K758" s="1">
        <f t="shared" si="79"/>
        <v>48.280320000000003</v>
      </c>
      <c r="L758" s="1" t="str">
        <f t="shared" si="80"/>
        <v>Oct 06 48.28</v>
      </c>
      <c r="M758" t="str">
        <f t="shared" si="81"/>
        <v>yes</v>
      </c>
      <c r="N758" t="s">
        <v>1442</v>
      </c>
      <c r="O758" t="str">
        <f>VLOOKUP(A758,'[2]genotype table (dups removed)'!$TS$3:$TV$419,4,FALSE)</f>
        <v>Homozygous Fall</v>
      </c>
      <c r="Q758" t="s">
        <v>5</v>
      </c>
    </row>
    <row r="759" spans="1:17" hidden="1" x14ac:dyDescent="0.25">
      <c r="A759" t="s">
        <v>611</v>
      </c>
      <c r="B759" s="8">
        <f t="shared" si="77"/>
        <v>40</v>
      </c>
      <c r="C759" s="2">
        <v>18.890740088204797</v>
      </c>
      <c r="D759">
        <f>VLOOKUP(A759,[1]Library_Genotypes_unfiltered_27!$A:$G,6,FALSE)</f>
        <v>98.89</v>
      </c>
      <c r="E759">
        <f>VLOOKUP(A759,[1]Library_Genotypes_unfiltered_27!$A:$G,7,FALSE)</f>
        <v>0.86</v>
      </c>
      <c r="F759" s="1" t="str">
        <f t="shared" si="78"/>
        <v>313</v>
      </c>
      <c r="G759" s="3">
        <v>43014</v>
      </c>
      <c r="H759" s="3" t="s">
        <v>1431</v>
      </c>
      <c r="I759" s="1">
        <v>155.5</v>
      </c>
      <c r="J759" s="3" t="str">
        <f t="shared" si="75"/>
        <v>Oct 06</v>
      </c>
      <c r="K759" s="1">
        <f t="shared" si="79"/>
        <v>48.280320000000003</v>
      </c>
      <c r="L759" s="1" t="str">
        <f t="shared" si="80"/>
        <v>Oct 06 48.28</v>
      </c>
      <c r="M759" t="str">
        <f t="shared" si="81"/>
        <v>yes</v>
      </c>
      <c r="N759" t="s">
        <v>1443</v>
      </c>
      <c r="O759" t="str">
        <f>VLOOKUP(A759,'[2]genotype table (dups removed)'!$TS$3:$TV$419,4,FALSE)</f>
        <v>Homozygous Spring</v>
      </c>
      <c r="Q759" t="s">
        <v>6</v>
      </c>
    </row>
    <row r="760" spans="1:17" hidden="1" x14ac:dyDescent="0.25">
      <c r="A760" t="s">
        <v>612</v>
      </c>
      <c r="B760" s="8">
        <f t="shared" si="77"/>
        <v>40</v>
      </c>
      <c r="C760" s="2">
        <v>7.3228149780119711</v>
      </c>
      <c r="D760">
        <f>VLOOKUP(A760,[1]Library_Genotypes_unfiltered_27!$A:$G,6,FALSE)</f>
        <v>93.73</v>
      </c>
      <c r="E760">
        <f>VLOOKUP(A760,[1]Library_Genotypes_unfiltered_27!$A:$G,7,FALSE)</f>
        <v>1.77</v>
      </c>
      <c r="F760" s="1" t="str">
        <f t="shared" si="78"/>
        <v>314</v>
      </c>
      <c r="G760" s="3">
        <v>43014</v>
      </c>
      <c r="H760" s="3" t="s">
        <v>1431</v>
      </c>
      <c r="I760" s="1">
        <v>155.5</v>
      </c>
      <c r="J760" s="3" t="str">
        <f t="shared" si="75"/>
        <v>Oct 06</v>
      </c>
      <c r="K760" s="1">
        <f t="shared" si="79"/>
        <v>48.280320000000003</v>
      </c>
      <c r="L760" s="1" t="str">
        <f t="shared" si="80"/>
        <v>Oct 06 48.28</v>
      </c>
      <c r="M760" t="s">
        <v>1438</v>
      </c>
      <c r="N760" t="s">
        <v>1443</v>
      </c>
      <c r="P760" t="s">
        <v>1449</v>
      </c>
    </row>
    <row r="761" spans="1:17" hidden="1" x14ac:dyDescent="0.25">
      <c r="A761" t="s">
        <v>613</v>
      </c>
      <c r="B761" s="8">
        <f t="shared" si="77"/>
        <v>40</v>
      </c>
      <c r="C761" s="2">
        <v>42.769484581722097</v>
      </c>
      <c r="D761">
        <f>VLOOKUP(A761,[1]Library_Genotypes_unfiltered_27!$A:$G,6,FALSE)</f>
        <v>98.89</v>
      </c>
      <c r="E761">
        <f>VLOOKUP(A761,[1]Library_Genotypes_unfiltered_27!$A:$G,7,FALSE)</f>
        <v>0.21</v>
      </c>
      <c r="F761" s="1" t="str">
        <f t="shared" si="78"/>
        <v>315</v>
      </c>
      <c r="G761" s="3">
        <v>43014</v>
      </c>
      <c r="H761" s="3" t="s">
        <v>1431</v>
      </c>
      <c r="I761" s="1">
        <v>155.5</v>
      </c>
      <c r="J761" s="3" t="str">
        <f t="shared" si="75"/>
        <v>Oct 06</v>
      </c>
      <c r="K761" s="1">
        <f t="shared" si="79"/>
        <v>48.280320000000003</v>
      </c>
      <c r="L761" s="1" t="str">
        <f t="shared" si="80"/>
        <v>Oct 06 48.28</v>
      </c>
      <c r="M761" t="str">
        <f t="shared" ref="M761:M792" si="82">IF(D761&gt;90,IF(E761&lt;2.5,"yes","no"),"no")</f>
        <v>yes</v>
      </c>
      <c r="N761" t="s">
        <v>1444</v>
      </c>
      <c r="O761" t="str">
        <f>VLOOKUP(A761,'[2]genotype table (dups removed)'!$TS$3:$TV$419,4,FALSE)</f>
        <v>Heterozygous</v>
      </c>
      <c r="Q761" t="s">
        <v>6</v>
      </c>
    </row>
    <row r="762" spans="1:17" hidden="1" x14ac:dyDescent="0.25">
      <c r="A762" t="s">
        <v>614</v>
      </c>
      <c r="B762" s="8">
        <f t="shared" si="77"/>
        <v>40</v>
      </c>
      <c r="C762" s="2">
        <v>6.1554096916622374</v>
      </c>
      <c r="D762">
        <f>VLOOKUP(A762,[1]Library_Genotypes_unfiltered_27!$A:$G,6,FALSE)</f>
        <v>11.07</v>
      </c>
      <c r="E762">
        <f>VLOOKUP(A762,[1]Library_Genotypes_unfiltered_27!$A:$G,7,FALSE)</f>
        <v>3.99</v>
      </c>
      <c r="F762" s="1" t="str">
        <f t="shared" si="78"/>
        <v>316</v>
      </c>
      <c r="G762" s="3">
        <v>43014</v>
      </c>
      <c r="H762" s="3" t="s">
        <v>1431</v>
      </c>
      <c r="I762" s="1">
        <v>155.5</v>
      </c>
      <c r="J762" s="3" t="str">
        <f t="shared" si="75"/>
        <v>Oct 06</v>
      </c>
      <c r="K762" s="1">
        <f t="shared" si="79"/>
        <v>48.280320000000003</v>
      </c>
      <c r="L762" s="1" t="str">
        <f t="shared" si="80"/>
        <v>Oct 06 48.28</v>
      </c>
      <c r="M762" t="str">
        <f t="shared" si="82"/>
        <v>no</v>
      </c>
      <c r="N762" t="s">
        <v>1443</v>
      </c>
    </row>
    <row r="763" spans="1:17" hidden="1" x14ac:dyDescent="0.25">
      <c r="A763" t="s">
        <v>615</v>
      </c>
      <c r="B763" s="8">
        <f t="shared" si="77"/>
        <v>40</v>
      </c>
      <c r="C763" s="2">
        <v>8.2779647577526632</v>
      </c>
      <c r="D763">
        <f>VLOOKUP(A763,[1]Library_Genotypes_unfiltered_27!$A:$G,6,FALSE)</f>
        <v>97.42</v>
      </c>
      <c r="E763">
        <f>VLOOKUP(A763,[1]Library_Genotypes_unfiltered_27!$A:$G,7,FALSE)</f>
        <v>0.88</v>
      </c>
      <c r="F763" s="1" t="str">
        <f t="shared" si="78"/>
        <v>317</v>
      </c>
      <c r="G763" s="3">
        <v>43014</v>
      </c>
      <c r="H763" s="3" t="s">
        <v>1431</v>
      </c>
      <c r="I763" s="1">
        <v>155.5</v>
      </c>
      <c r="J763" s="3" t="str">
        <f t="shared" si="75"/>
        <v>Oct 06</v>
      </c>
      <c r="K763" s="1">
        <f t="shared" si="79"/>
        <v>48.280320000000003</v>
      </c>
      <c r="L763" s="1" t="str">
        <f t="shared" si="80"/>
        <v>Oct 06 48.28</v>
      </c>
      <c r="M763" t="str">
        <f t="shared" si="82"/>
        <v>yes</v>
      </c>
      <c r="N763" t="s">
        <v>1444</v>
      </c>
      <c r="O763" t="str">
        <f>VLOOKUP(A763,'[2]genotype table (dups removed)'!$TS$3:$TV$419,4,FALSE)</f>
        <v>Heterozygous</v>
      </c>
      <c r="Q763" t="s">
        <v>5</v>
      </c>
    </row>
    <row r="764" spans="1:17" hidden="1" x14ac:dyDescent="0.25">
      <c r="A764" t="s">
        <v>616</v>
      </c>
      <c r="B764" s="8">
        <f t="shared" si="77"/>
        <v>40</v>
      </c>
      <c r="C764" s="2">
        <v>8.80860352427527</v>
      </c>
      <c r="D764">
        <f>VLOOKUP(A764,[1]Library_Genotypes_unfiltered_27!$A:$G,6,FALSE)</f>
        <v>73.8</v>
      </c>
      <c r="E764">
        <f>VLOOKUP(A764,[1]Library_Genotypes_unfiltered_27!$A:$G,7,FALSE)</f>
        <v>4.26</v>
      </c>
      <c r="F764" s="1" t="str">
        <f t="shared" si="78"/>
        <v>318</v>
      </c>
      <c r="G764" s="3">
        <v>43014</v>
      </c>
      <c r="H764" s="3" t="s">
        <v>1431</v>
      </c>
      <c r="I764" s="1">
        <v>155.5</v>
      </c>
      <c r="J764" s="3" t="str">
        <f t="shared" si="75"/>
        <v>Oct 06</v>
      </c>
      <c r="K764" s="1">
        <f t="shared" si="79"/>
        <v>48.280320000000003</v>
      </c>
      <c r="L764" s="1" t="str">
        <f t="shared" si="80"/>
        <v>Oct 06 48.28</v>
      </c>
      <c r="M764" t="str">
        <f t="shared" si="82"/>
        <v>no</v>
      </c>
      <c r="N764" t="s">
        <v>1443</v>
      </c>
    </row>
    <row r="765" spans="1:17" hidden="1" x14ac:dyDescent="0.25">
      <c r="A765" t="s">
        <v>617</v>
      </c>
      <c r="B765" s="8">
        <f t="shared" si="77"/>
        <v>40</v>
      </c>
      <c r="C765" s="2">
        <v>45.847189427553211</v>
      </c>
      <c r="D765">
        <f>VLOOKUP(A765,[1]Library_Genotypes_unfiltered_27!$A:$G,6,FALSE)</f>
        <v>87.08</v>
      </c>
      <c r="E765">
        <f>VLOOKUP(A765,[1]Library_Genotypes_unfiltered_27!$A:$G,7,FALSE)</f>
        <v>1.01</v>
      </c>
      <c r="F765" s="1" t="str">
        <f t="shared" si="78"/>
        <v>319</v>
      </c>
      <c r="G765" s="3">
        <v>43014</v>
      </c>
      <c r="H765" s="3" t="s">
        <v>1431</v>
      </c>
      <c r="I765" s="1">
        <v>155.5</v>
      </c>
      <c r="J765" s="3" t="str">
        <f t="shared" si="75"/>
        <v>Oct 06</v>
      </c>
      <c r="K765" s="1">
        <f t="shared" si="79"/>
        <v>48.280320000000003</v>
      </c>
      <c r="L765" s="1" t="str">
        <f t="shared" si="80"/>
        <v>Oct 06 48.28</v>
      </c>
      <c r="M765" t="str">
        <f t="shared" si="82"/>
        <v>no</v>
      </c>
      <c r="N765" t="s">
        <v>1443</v>
      </c>
      <c r="Q765" t="s">
        <v>6</v>
      </c>
    </row>
    <row r="766" spans="1:17" hidden="1" x14ac:dyDescent="0.25">
      <c r="A766" t="s">
        <v>1351</v>
      </c>
      <c r="B766" s="8">
        <f t="shared" si="77"/>
        <v>40</v>
      </c>
      <c r="D766">
        <f>VLOOKUP(A766,[1]Library_Genotypes_unfiltered_27!$A:$G,6,FALSE)</f>
        <v>99.26</v>
      </c>
      <c r="E766">
        <f>VLOOKUP(A766,[1]Library_Genotypes_unfiltered_27!$A:$G,7,FALSE)</f>
        <v>0.97</v>
      </c>
      <c r="F766" s="1" t="str">
        <f t="shared" si="78"/>
        <v>320</v>
      </c>
      <c r="G766" s="3">
        <v>43014</v>
      </c>
      <c r="H766" s="3" t="s">
        <v>1432</v>
      </c>
      <c r="I766" s="1">
        <v>128.5</v>
      </c>
      <c r="J766" s="3" t="str">
        <f t="shared" si="75"/>
        <v>Oct 06</v>
      </c>
      <c r="K766" s="1">
        <f t="shared" si="79"/>
        <v>4.8280320000000003</v>
      </c>
      <c r="L766" s="1" t="str">
        <f t="shared" si="80"/>
        <v>Oct 06 4.83</v>
      </c>
      <c r="M766" t="str">
        <f t="shared" si="82"/>
        <v>yes</v>
      </c>
      <c r="N766" t="s">
        <v>1444</v>
      </c>
      <c r="O766" t="str">
        <f>VLOOKUP(A766,'[2]genotype table (dups removed)'!$TS$3:$TV$419,4,FALSE)</f>
        <v>Heterozygous</v>
      </c>
      <c r="Q766" t="s">
        <v>5</v>
      </c>
    </row>
    <row r="767" spans="1:17" hidden="1" x14ac:dyDescent="0.25">
      <c r="A767" t="s">
        <v>1352</v>
      </c>
      <c r="B767" s="8">
        <f t="shared" si="77"/>
        <v>40</v>
      </c>
      <c r="D767">
        <f>VLOOKUP(A767,[1]Library_Genotypes_unfiltered_27!$A:$G,6,FALSE)</f>
        <v>94.46</v>
      </c>
      <c r="E767">
        <f>VLOOKUP(A767,[1]Library_Genotypes_unfiltered_27!$A:$G,7,FALSE)</f>
        <v>1.73</v>
      </c>
      <c r="F767" s="1" t="str">
        <f t="shared" si="78"/>
        <v>321</v>
      </c>
      <c r="G767" s="3">
        <v>43014</v>
      </c>
      <c r="H767" s="3" t="s">
        <v>1432</v>
      </c>
      <c r="I767" s="1">
        <v>128.5</v>
      </c>
      <c r="J767" s="3" t="str">
        <f t="shared" si="75"/>
        <v>Oct 06</v>
      </c>
      <c r="K767" s="1">
        <f t="shared" si="79"/>
        <v>4.8280320000000003</v>
      </c>
      <c r="L767" s="1" t="str">
        <f t="shared" si="80"/>
        <v>Oct 06 4.83</v>
      </c>
      <c r="M767" t="str">
        <f t="shared" si="82"/>
        <v>yes</v>
      </c>
      <c r="N767" t="s">
        <v>1444</v>
      </c>
      <c r="O767" t="str">
        <f>VLOOKUP(A767,'[2]genotype table (dups removed)'!$TS$3:$TV$419,4,FALSE)</f>
        <v>Heterozygous</v>
      </c>
      <c r="Q767" t="s">
        <v>5</v>
      </c>
    </row>
    <row r="768" spans="1:17" hidden="1" x14ac:dyDescent="0.25">
      <c r="A768" t="s">
        <v>618</v>
      </c>
      <c r="B768" s="8">
        <f t="shared" si="77"/>
        <v>40</v>
      </c>
      <c r="C768" s="2">
        <v>10.825030837061174</v>
      </c>
      <c r="D768">
        <f>VLOOKUP(A768,[1]Library_Genotypes_unfiltered_27!$A:$G,6,FALSE)</f>
        <v>97.79</v>
      </c>
      <c r="E768">
        <f>VLOOKUP(A768,[1]Library_Genotypes_unfiltered_27!$A:$G,7,FALSE)</f>
        <v>1.6</v>
      </c>
      <c r="F768" s="1" t="str">
        <f t="shared" si="78"/>
        <v>322</v>
      </c>
      <c r="G768" s="3">
        <v>43014</v>
      </c>
      <c r="H768" s="3" t="s">
        <v>1432</v>
      </c>
      <c r="I768" s="1">
        <v>128.5</v>
      </c>
      <c r="J768" s="3" t="str">
        <f t="shared" si="75"/>
        <v>Oct 06</v>
      </c>
      <c r="K768" s="1">
        <f t="shared" si="79"/>
        <v>4.8280320000000003</v>
      </c>
      <c r="L768" s="1" t="str">
        <f t="shared" si="80"/>
        <v>Oct 06 4.83</v>
      </c>
      <c r="M768" t="str">
        <f t="shared" si="82"/>
        <v>yes</v>
      </c>
      <c r="N768" t="s">
        <v>1442</v>
      </c>
      <c r="O768" t="str">
        <f>VLOOKUP(A768,'[2]genotype table (dups removed)'!$TS$3:$TV$419,4,FALSE)</f>
        <v>Homozygous Fall</v>
      </c>
      <c r="Q768" t="s">
        <v>5</v>
      </c>
    </row>
    <row r="769" spans="1:17" hidden="1" x14ac:dyDescent="0.25">
      <c r="A769" t="s">
        <v>1353</v>
      </c>
      <c r="B769" s="8">
        <f t="shared" si="77"/>
        <v>41</v>
      </c>
      <c r="D769">
        <f>VLOOKUP(A769,[1]Library_Genotypes_unfiltered_27!$A:$G,6,FALSE)</f>
        <v>98.15</v>
      </c>
      <c r="E769">
        <f>VLOOKUP(A769,[1]Library_Genotypes_unfiltered_27!$A:$G,7,FALSE)</f>
        <v>1.19</v>
      </c>
      <c r="F769" s="1" t="str">
        <f t="shared" si="78"/>
        <v>323</v>
      </c>
      <c r="G769" s="3">
        <v>43017</v>
      </c>
      <c r="H769" s="3" t="s">
        <v>1434</v>
      </c>
      <c r="I769" s="1">
        <v>156.5</v>
      </c>
      <c r="J769" s="3" t="str">
        <f t="shared" si="75"/>
        <v>Oct 09</v>
      </c>
      <c r="K769" s="1">
        <f t="shared" si="79"/>
        <v>49.889663999999996</v>
      </c>
      <c r="L769" s="1" t="str">
        <f t="shared" si="80"/>
        <v>Oct 09 49.89</v>
      </c>
      <c r="M769" t="str">
        <f t="shared" si="82"/>
        <v>yes</v>
      </c>
      <c r="N769" t="s">
        <v>1444</v>
      </c>
      <c r="O769" t="str">
        <f>VLOOKUP(A769,'[2]genotype table (dups removed)'!$TS$3:$TV$419,4,FALSE)</f>
        <v>Heterozygous</v>
      </c>
      <c r="Q769" t="s">
        <v>6</v>
      </c>
    </row>
    <row r="770" spans="1:17" hidden="1" x14ac:dyDescent="0.25">
      <c r="A770" t="s">
        <v>1354</v>
      </c>
      <c r="B770" s="8">
        <f t="shared" si="77"/>
        <v>41</v>
      </c>
      <c r="D770">
        <f>VLOOKUP(A770,[1]Library_Genotypes_unfiltered_27!$A:$G,6,FALSE)</f>
        <v>15.5</v>
      </c>
      <c r="E770">
        <f>VLOOKUP(A770,[1]Library_Genotypes_unfiltered_27!$A:$G,7,FALSE)</f>
        <v>9.85</v>
      </c>
      <c r="F770" s="1" t="str">
        <f t="shared" si="78"/>
        <v>324</v>
      </c>
      <c r="G770" s="3">
        <v>43017</v>
      </c>
      <c r="H770" s="3" t="s">
        <v>1435</v>
      </c>
      <c r="I770" s="1">
        <v>156.25</v>
      </c>
      <c r="J770" s="3" t="str">
        <f t="shared" ref="J770:J833" si="83">CONCATENATE(TEXT(G770,"MMM")," ",TEXT(G770,"DD"))</f>
        <v>Oct 09</v>
      </c>
      <c r="K770" s="1">
        <f t="shared" si="79"/>
        <v>49.487328000000005</v>
      </c>
      <c r="L770" s="1" t="str">
        <f t="shared" si="80"/>
        <v>Oct 09 49.49</v>
      </c>
      <c r="M770" t="str">
        <f t="shared" si="82"/>
        <v>no</v>
      </c>
      <c r="N770" t="s">
        <v>1443</v>
      </c>
    </row>
    <row r="771" spans="1:17" hidden="1" x14ac:dyDescent="0.25">
      <c r="A771" t="s">
        <v>1355</v>
      </c>
      <c r="B771" s="8">
        <f t="shared" ref="B771:B834" si="84">INT((G771-DATE(YEAR(G771),1,1))/7)+1</f>
        <v>41</v>
      </c>
      <c r="D771">
        <f>VLOOKUP(A771,[1]Library_Genotypes_unfiltered_27!$A:$G,6,FALSE)</f>
        <v>99.63</v>
      </c>
      <c r="E771">
        <f>VLOOKUP(A771,[1]Library_Genotypes_unfiltered_27!$A:$G,7,FALSE)</f>
        <v>0.68</v>
      </c>
      <c r="F771" s="1" t="str">
        <f t="shared" ref="F771:F834" si="85">RIGHT(A771,3)</f>
        <v>325</v>
      </c>
      <c r="G771" s="3">
        <v>43017</v>
      </c>
      <c r="H771" s="3" t="s">
        <v>1435</v>
      </c>
      <c r="I771" s="1">
        <v>156.25</v>
      </c>
      <c r="J771" s="3" t="str">
        <f t="shared" si="83"/>
        <v>Oct 09</v>
      </c>
      <c r="K771" s="1">
        <f t="shared" ref="K771:K834" si="86">CONVERT(I771-125.5,"mi","km")</f>
        <v>49.487328000000005</v>
      </c>
      <c r="L771" s="1" t="str">
        <f t="shared" ref="L771:L834" si="87">CONCATENATE(J771," ",ROUND(K771,2))</f>
        <v>Oct 09 49.49</v>
      </c>
      <c r="M771" t="str">
        <f t="shared" si="82"/>
        <v>yes</v>
      </c>
      <c r="N771" t="s">
        <v>1443</v>
      </c>
      <c r="O771" t="str">
        <f>VLOOKUP(A771,'[2]genotype table (dups removed)'!$TS$3:$TV$419,4,FALSE)</f>
        <v>Homozygous Spring</v>
      </c>
      <c r="Q771" t="s">
        <v>5</v>
      </c>
    </row>
    <row r="772" spans="1:17" hidden="1" x14ac:dyDescent="0.25">
      <c r="A772" t="s">
        <v>619</v>
      </c>
      <c r="B772" s="8">
        <f t="shared" si="84"/>
        <v>41</v>
      </c>
      <c r="C772" s="2">
        <v>3.8205991189627673</v>
      </c>
      <c r="D772">
        <f>VLOOKUP(A772,[1]Library_Genotypes_unfiltered_27!$A:$G,6,FALSE)</f>
        <v>99.63</v>
      </c>
      <c r="E772">
        <f>VLOOKUP(A772,[1]Library_Genotypes_unfiltered_27!$A:$G,7,FALSE)</f>
        <v>0.5</v>
      </c>
      <c r="F772" s="1" t="str">
        <f t="shared" si="85"/>
        <v>326</v>
      </c>
      <c r="G772" s="3">
        <v>43017</v>
      </c>
      <c r="H772" s="3" t="s">
        <v>1435</v>
      </c>
      <c r="I772" s="1">
        <v>156.25</v>
      </c>
      <c r="J772" s="3" t="str">
        <f t="shared" si="83"/>
        <v>Oct 09</v>
      </c>
      <c r="K772" s="1">
        <f t="shared" si="86"/>
        <v>49.487328000000005</v>
      </c>
      <c r="L772" s="1" t="str">
        <f t="shared" si="87"/>
        <v>Oct 09 49.49</v>
      </c>
      <c r="M772" t="str">
        <f t="shared" si="82"/>
        <v>yes</v>
      </c>
      <c r="N772" t="s">
        <v>1443</v>
      </c>
      <c r="O772" t="str">
        <f>VLOOKUP(A772,'[2]genotype table (dups removed)'!$TS$3:$TV$419,4,FALSE)</f>
        <v>Homozygous Spring</v>
      </c>
      <c r="Q772" t="s">
        <v>6</v>
      </c>
    </row>
    <row r="773" spans="1:17" hidden="1" x14ac:dyDescent="0.25">
      <c r="A773" t="s">
        <v>620</v>
      </c>
      <c r="B773" s="8">
        <f t="shared" si="84"/>
        <v>41</v>
      </c>
      <c r="C773" s="2">
        <v>9.7637533040159603</v>
      </c>
      <c r="D773">
        <f>VLOOKUP(A773,[1]Library_Genotypes_unfiltered_27!$A:$G,6,FALSE)</f>
        <v>74.91</v>
      </c>
      <c r="E773">
        <f>VLOOKUP(A773,[1]Library_Genotypes_unfiltered_27!$A:$G,7,FALSE)</f>
        <v>5.96</v>
      </c>
      <c r="F773" s="1" t="str">
        <f t="shared" si="85"/>
        <v>327</v>
      </c>
      <c r="G773" s="3">
        <v>43017</v>
      </c>
      <c r="H773" s="3" t="s">
        <v>1435</v>
      </c>
      <c r="I773" s="1">
        <v>156.25</v>
      </c>
      <c r="J773" s="3" t="str">
        <f t="shared" si="83"/>
        <v>Oct 09</v>
      </c>
      <c r="K773" s="1">
        <f t="shared" si="86"/>
        <v>49.487328000000005</v>
      </c>
      <c r="L773" s="1" t="str">
        <f t="shared" si="87"/>
        <v>Oct 09 49.49</v>
      </c>
      <c r="M773" t="str">
        <f t="shared" si="82"/>
        <v>no</v>
      </c>
      <c r="N773" t="s">
        <v>1443</v>
      </c>
    </row>
    <row r="774" spans="1:17" hidden="1" x14ac:dyDescent="0.25">
      <c r="A774" t="s">
        <v>621</v>
      </c>
      <c r="B774" s="8">
        <f t="shared" si="84"/>
        <v>41</v>
      </c>
      <c r="C774" s="2">
        <v>6.4737929515757999</v>
      </c>
      <c r="D774">
        <f>VLOOKUP(A774,[1]Library_Genotypes_unfiltered_27!$A:$G,6,FALSE)</f>
        <v>6.64</v>
      </c>
      <c r="E774">
        <f>VLOOKUP(A774,[1]Library_Genotypes_unfiltered_27!$A:$G,7,FALSE)</f>
        <v>4.08</v>
      </c>
      <c r="F774" s="1" t="str">
        <f t="shared" si="85"/>
        <v>328</v>
      </c>
      <c r="G774" s="3">
        <v>43017</v>
      </c>
      <c r="H774" s="3" t="s">
        <v>1435</v>
      </c>
      <c r="I774" s="1">
        <v>156.25</v>
      </c>
      <c r="J774" s="3" t="str">
        <f t="shared" si="83"/>
        <v>Oct 09</v>
      </c>
      <c r="K774" s="1">
        <f t="shared" si="86"/>
        <v>49.487328000000005</v>
      </c>
      <c r="L774" s="1" t="str">
        <f t="shared" si="87"/>
        <v>Oct 09 49.49</v>
      </c>
      <c r="M774" t="str">
        <f t="shared" si="82"/>
        <v>no</v>
      </c>
      <c r="N774" t="s">
        <v>1443</v>
      </c>
    </row>
    <row r="775" spans="1:17" hidden="1" x14ac:dyDescent="0.25">
      <c r="A775" t="s">
        <v>622</v>
      </c>
      <c r="B775" s="8">
        <f t="shared" si="84"/>
        <v>41</v>
      </c>
      <c r="C775" s="2">
        <v>16.449801762200803</v>
      </c>
      <c r="D775">
        <f>VLOOKUP(A775,[1]Library_Genotypes_unfiltered_27!$A:$G,6,FALSE)</f>
        <v>94.1</v>
      </c>
      <c r="E775">
        <f>VLOOKUP(A775,[1]Library_Genotypes_unfiltered_27!$A:$G,7,FALSE)</f>
        <v>2.46</v>
      </c>
      <c r="F775" s="1" t="str">
        <f t="shared" si="85"/>
        <v>329</v>
      </c>
      <c r="G775" s="3">
        <v>43017</v>
      </c>
      <c r="H775" s="3" t="s">
        <v>1435</v>
      </c>
      <c r="I775" s="1">
        <v>156.25</v>
      </c>
      <c r="J775" s="3" t="str">
        <f t="shared" si="83"/>
        <v>Oct 09</v>
      </c>
      <c r="K775" s="1">
        <f t="shared" si="86"/>
        <v>49.487328000000005</v>
      </c>
      <c r="L775" s="1" t="str">
        <f t="shared" si="87"/>
        <v>Oct 09 49.49</v>
      </c>
      <c r="M775" t="str">
        <f t="shared" si="82"/>
        <v>yes</v>
      </c>
      <c r="N775" t="s">
        <v>1443</v>
      </c>
      <c r="O775" t="str">
        <f>VLOOKUP(A775,'[2]genotype table (dups removed)'!$TS$3:$TV$419,4,FALSE)</f>
        <v>Homozygous Spring</v>
      </c>
      <c r="Q775" t="s">
        <v>6</v>
      </c>
    </row>
    <row r="776" spans="1:17" hidden="1" x14ac:dyDescent="0.25">
      <c r="A776" t="s">
        <v>623</v>
      </c>
      <c r="B776" s="8">
        <f t="shared" si="84"/>
        <v>41</v>
      </c>
      <c r="C776" s="2">
        <v>9.2331145374933534</v>
      </c>
      <c r="D776">
        <f>VLOOKUP(A776,[1]Library_Genotypes_unfiltered_27!$A:$G,6,FALSE)</f>
        <v>98.15</v>
      </c>
      <c r="E776">
        <f>VLOOKUP(A776,[1]Library_Genotypes_unfiltered_27!$A:$G,7,FALSE)</f>
        <v>1.1299999999999999</v>
      </c>
      <c r="F776" s="1" t="str">
        <f t="shared" si="85"/>
        <v>330</v>
      </c>
      <c r="G776" s="3">
        <v>43017</v>
      </c>
      <c r="H776" s="3" t="s">
        <v>1435</v>
      </c>
      <c r="I776" s="1">
        <v>156.25</v>
      </c>
      <c r="J776" s="3" t="str">
        <f t="shared" si="83"/>
        <v>Oct 09</v>
      </c>
      <c r="K776" s="1">
        <f t="shared" si="86"/>
        <v>49.487328000000005</v>
      </c>
      <c r="L776" s="1" t="str">
        <f t="shared" si="87"/>
        <v>Oct 09 49.49</v>
      </c>
      <c r="M776" t="str">
        <f t="shared" si="82"/>
        <v>yes</v>
      </c>
      <c r="N776" t="s">
        <v>1443</v>
      </c>
      <c r="O776" t="str">
        <f>VLOOKUP(A776,'[2]genotype table (dups removed)'!$TS$3:$TV$419,4,FALSE)</f>
        <v>Homozygous Spring</v>
      </c>
      <c r="Q776" t="s">
        <v>5</v>
      </c>
    </row>
    <row r="777" spans="1:17" hidden="1" x14ac:dyDescent="0.25">
      <c r="A777" t="s">
        <v>624</v>
      </c>
      <c r="B777" s="8">
        <f t="shared" si="84"/>
        <v>41</v>
      </c>
      <c r="C777" s="2">
        <v>19.102995594813837</v>
      </c>
      <c r="D777">
        <f>VLOOKUP(A777,[1]Library_Genotypes_unfiltered_27!$A:$G,6,FALSE)</f>
        <v>99.63</v>
      </c>
      <c r="E777">
        <f>VLOOKUP(A777,[1]Library_Genotypes_unfiltered_27!$A:$G,7,FALSE)</f>
        <v>0.21</v>
      </c>
      <c r="F777" s="1" t="str">
        <f t="shared" si="85"/>
        <v>331</v>
      </c>
      <c r="G777" s="3">
        <v>43017</v>
      </c>
      <c r="H777" s="3" t="s">
        <v>1435</v>
      </c>
      <c r="I777" s="1">
        <v>156.25</v>
      </c>
      <c r="J777" s="3" t="str">
        <f t="shared" si="83"/>
        <v>Oct 09</v>
      </c>
      <c r="K777" s="1">
        <f t="shared" si="86"/>
        <v>49.487328000000005</v>
      </c>
      <c r="L777" s="1" t="str">
        <f t="shared" si="87"/>
        <v>Oct 09 49.49</v>
      </c>
      <c r="M777" t="str">
        <f t="shared" si="82"/>
        <v>yes</v>
      </c>
      <c r="N777" t="s">
        <v>1444</v>
      </c>
      <c r="O777" t="str">
        <f>VLOOKUP(A777,'[2]genotype table (dups removed)'!$TS$3:$TV$419,4,FALSE)</f>
        <v>Heterozygous</v>
      </c>
      <c r="Q777" t="s">
        <v>6</v>
      </c>
    </row>
    <row r="778" spans="1:17" hidden="1" x14ac:dyDescent="0.25">
      <c r="A778" t="s">
        <v>1364</v>
      </c>
      <c r="B778" s="8">
        <f t="shared" si="84"/>
        <v>41</v>
      </c>
      <c r="D778">
        <f>VLOOKUP(A778,[1]Library_Genotypes_unfiltered_27!$A:$G,6,FALSE)</f>
        <v>97.42</v>
      </c>
      <c r="E778">
        <f>VLOOKUP(A778,[1]Library_Genotypes_unfiltered_27!$A:$G,7,FALSE)</f>
        <v>1.33</v>
      </c>
      <c r="F778" s="1" t="str">
        <f t="shared" si="85"/>
        <v>332</v>
      </c>
      <c r="G778" s="3">
        <v>43017</v>
      </c>
      <c r="H778" s="3" t="s">
        <v>1424</v>
      </c>
      <c r="I778" s="1">
        <v>154</v>
      </c>
      <c r="J778" s="3" t="str">
        <f t="shared" si="83"/>
        <v>Oct 09</v>
      </c>
      <c r="K778" s="1">
        <f t="shared" si="86"/>
        <v>45.866304</v>
      </c>
      <c r="L778" s="1" t="str">
        <f t="shared" si="87"/>
        <v>Oct 09 45.87</v>
      </c>
      <c r="M778" t="str">
        <f t="shared" si="82"/>
        <v>yes</v>
      </c>
      <c r="N778" t="s">
        <v>1443</v>
      </c>
      <c r="O778" t="str">
        <f>VLOOKUP(A778,'[2]genotype table (dups removed)'!$TS$3:$TV$419,4,FALSE)</f>
        <v>Homozygous Spring</v>
      </c>
      <c r="Q778" t="s">
        <v>6</v>
      </c>
    </row>
    <row r="779" spans="1:17" hidden="1" x14ac:dyDescent="0.25">
      <c r="A779" t="s">
        <v>1365</v>
      </c>
      <c r="B779" s="8">
        <f t="shared" si="84"/>
        <v>41</v>
      </c>
      <c r="D779">
        <f>VLOOKUP(A779,[1]Library_Genotypes_unfiltered_27!$A:$G,6,FALSE)</f>
        <v>14.02</v>
      </c>
      <c r="E779">
        <f>VLOOKUP(A779,[1]Library_Genotypes_unfiltered_27!$A:$G,7,FALSE)</f>
        <v>10.87</v>
      </c>
      <c r="F779" s="1" t="str">
        <f t="shared" si="85"/>
        <v>333</v>
      </c>
      <c r="G779" s="3">
        <v>43017</v>
      </c>
      <c r="H779" s="3" t="s">
        <v>1424</v>
      </c>
      <c r="I779" s="1">
        <v>154</v>
      </c>
      <c r="J779" s="3" t="str">
        <f t="shared" si="83"/>
        <v>Oct 09</v>
      </c>
      <c r="K779" s="1">
        <f t="shared" si="86"/>
        <v>45.866304</v>
      </c>
      <c r="L779" s="1" t="str">
        <f t="shared" si="87"/>
        <v>Oct 09 45.87</v>
      </c>
      <c r="M779" t="str">
        <f t="shared" si="82"/>
        <v>no</v>
      </c>
    </row>
    <row r="780" spans="1:17" hidden="1" x14ac:dyDescent="0.25">
      <c r="A780" t="s">
        <v>625</v>
      </c>
      <c r="B780" s="8">
        <f t="shared" si="84"/>
        <v>41</v>
      </c>
      <c r="C780" s="2">
        <v>12.9475859031516</v>
      </c>
      <c r="D780">
        <f>VLOOKUP(A780,[1]Library_Genotypes_unfiltered_27!$A:$G,6,FALSE)</f>
        <v>98.52</v>
      </c>
      <c r="E780">
        <f>VLOOKUP(A780,[1]Library_Genotypes_unfiltered_27!$A:$G,7,FALSE)</f>
        <v>0.52</v>
      </c>
      <c r="F780" s="1" t="str">
        <f t="shared" si="85"/>
        <v>334</v>
      </c>
      <c r="G780" s="3">
        <v>43017</v>
      </c>
      <c r="H780" s="3" t="s">
        <v>1424</v>
      </c>
      <c r="I780" s="1">
        <v>154</v>
      </c>
      <c r="J780" s="3" t="str">
        <f t="shared" si="83"/>
        <v>Oct 09</v>
      </c>
      <c r="K780" s="1">
        <f t="shared" si="86"/>
        <v>45.866304</v>
      </c>
      <c r="L780" s="1" t="str">
        <f t="shared" si="87"/>
        <v>Oct 09 45.87</v>
      </c>
      <c r="M780" t="str">
        <f t="shared" si="82"/>
        <v>yes</v>
      </c>
      <c r="N780" t="s">
        <v>1442</v>
      </c>
      <c r="O780" t="str">
        <f>VLOOKUP(A780,'[2]genotype table (dups removed)'!$TS$3:$TV$419,4,FALSE)</f>
        <v>Homozygous Fall</v>
      </c>
      <c r="Q780" t="s">
        <v>5</v>
      </c>
    </row>
    <row r="781" spans="1:17" hidden="1" x14ac:dyDescent="0.25">
      <c r="A781" t="s">
        <v>626</v>
      </c>
      <c r="B781" s="8">
        <f t="shared" si="84"/>
        <v>41</v>
      </c>
      <c r="C781" s="2">
        <v>3.1838325991356395</v>
      </c>
      <c r="D781">
        <f>VLOOKUP(A781,[1]Library_Genotypes_unfiltered_27!$A:$G,6,FALSE)</f>
        <v>31.73</v>
      </c>
      <c r="E781">
        <f>VLOOKUP(A781,[1]Library_Genotypes_unfiltered_27!$A:$G,7,FALSE)</f>
        <v>4.32</v>
      </c>
      <c r="F781" s="1" t="str">
        <f t="shared" si="85"/>
        <v>335</v>
      </c>
      <c r="G781" s="3">
        <v>43017</v>
      </c>
      <c r="H781" s="3" t="s">
        <v>1424</v>
      </c>
      <c r="I781" s="1">
        <v>154</v>
      </c>
      <c r="J781" s="3" t="str">
        <f t="shared" si="83"/>
        <v>Oct 09</v>
      </c>
      <c r="K781" s="1">
        <f t="shared" si="86"/>
        <v>45.866304</v>
      </c>
      <c r="L781" s="1" t="str">
        <f t="shared" si="87"/>
        <v>Oct 09 45.87</v>
      </c>
      <c r="M781" t="str">
        <f t="shared" si="82"/>
        <v>no</v>
      </c>
      <c r="N781" t="s">
        <v>1442</v>
      </c>
    </row>
    <row r="782" spans="1:17" hidden="1" x14ac:dyDescent="0.25">
      <c r="A782" t="s">
        <v>627</v>
      </c>
      <c r="B782" s="8">
        <f t="shared" si="84"/>
        <v>41</v>
      </c>
      <c r="C782" s="2">
        <v>14.539502202719422</v>
      </c>
      <c r="D782">
        <f>VLOOKUP(A782,[1]Library_Genotypes_unfiltered_27!$A:$G,6,FALSE)</f>
        <v>1.85</v>
      </c>
      <c r="E782">
        <f>VLOOKUP(A782,[1]Library_Genotypes_unfiltered_27!$A:$G,7,FALSE)</f>
        <v>0</v>
      </c>
      <c r="F782" s="1" t="str">
        <f t="shared" si="85"/>
        <v>336</v>
      </c>
      <c r="G782" s="3">
        <v>43017</v>
      </c>
      <c r="H782" s="3" t="s">
        <v>1424</v>
      </c>
      <c r="I782" s="1">
        <v>154</v>
      </c>
      <c r="J782" s="3" t="str">
        <f t="shared" si="83"/>
        <v>Oct 09</v>
      </c>
      <c r="K782" s="1">
        <f t="shared" si="86"/>
        <v>45.866304</v>
      </c>
      <c r="L782" s="1" t="str">
        <f t="shared" si="87"/>
        <v>Oct 09 45.87</v>
      </c>
      <c r="M782" t="str">
        <f t="shared" si="82"/>
        <v>no</v>
      </c>
      <c r="N782" t="s">
        <v>1443</v>
      </c>
    </row>
    <row r="783" spans="1:17" hidden="1" x14ac:dyDescent="0.25">
      <c r="A783" t="s">
        <v>628</v>
      </c>
      <c r="B783" s="8">
        <f t="shared" si="84"/>
        <v>41</v>
      </c>
      <c r="C783" s="2">
        <v>2.1225550660904262</v>
      </c>
      <c r="D783">
        <f>VLOOKUP(A783,[1]Library_Genotypes_unfiltered_27!$A:$G,6,FALSE)</f>
        <v>76.010000000000005</v>
      </c>
      <c r="E783">
        <f>VLOOKUP(A783,[1]Library_Genotypes_unfiltered_27!$A:$G,7,FALSE)</f>
        <v>5.58</v>
      </c>
      <c r="F783" s="1" t="str">
        <f t="shared" si="85"/>
        <v>337</v>
      </c>
      <c r="G783" s="3">
        <v>43017</v>
      </c>
      <c r="H783" s="3" t="s">
        <v>1424</v>
      </c>
      <c r="I783" s="1">
        <v>154</v>
      </c>
      <c r="J783" s="3" t="str">
        <f t="shared" si="83"/>
        <v>Oct 09</v>
      </c>
      <c r="K783" s="1">
        <f t="shared" si="86"/>
        <v>45.866304</v>
      </c>
      <c r="L783" s="1" t="str">
        <f t="shared" si="87"/>
        <v>Oct 09 45.87</v>
      </c>
      <c r="M783" t="str">
        <f t="shared" si="82"/>
        <v>no</v>
      </c>
      <c r="N783" t="s">
        <v>1444</v>
      </c>
    </row>
    <row r="784" spans="1:17" hidden="1" x14ac:dyDescent="0.25">
      <c r="A784" t="s">
        <v>629</v>
      </c>
      <c r="B784" s="8">
        <f t="shared" si="84"/>
        <v>41</v>
      </c>
      <c r="C784" s="2">
        <v>8.2779647577526632</v>
      </c>
      <c r="D784">
        <f>VLOOKUP(A784,[1]Library_Genotypes_unfiltered_27!$A:$G,6,FALSE)</f>
        <v>52.03</v>
      </c>
      <c r="E784">
        <f>VLOOKUP(A784,[1]Library_Genotypes_unfiltered_27!$A:$G,7,FALSE)</f>
        <v>5.9</v>
      </c>
      <c r="F784" s="1" t="str">
        <f t="shared" si="85"/>
        <v>338</v>
      </c>
      <c r="G784" s="3">
        <v>43017</v>
      </c>
      <c r="H784" s="3" t="s">
        <v>1424</v>
      </c>
      <c r="I784" s="1">
        <v>154</v>
      </c>
      <c r="J784" s="3" t="str">
        <f t="shared" si="83"/>
        <v>Oct 09</v>
      </c>
      <c r="K784" s="1">
        <f t="shared" si="86"/>
        <v>45.866304</v>
      </c>
      <c r="L784" s="1" t="str">
        <f t="shared" si="87"/>
        <v>Oct 09 45.87</v>
      </c>
      <c r="M784" t="str">
        <f t="shared" si="82"/>
        <v>no</v>
      </c>
      <c r="N784" t="s">
        <v>1443</v>
      </c>
    </row>
    <row r="785" spans="1:17" hidden="1" x14ac:dyDescent="0.25">
      <c r="A785" t="s">
        <v>630</v>
      </c>
      <c r="B785" s="8">
        <f t="shared" si="84"/>
        <v>41</v>
      </c>
      <c r="C785" s="2">
        <v>0.53063876652260655</v>
      </c>
      <c r="D785">
        <f>VLOOKUP(A785,[1]Library_Genotypes_unfiltered_27!$A:$G,6,FALSE)</f>
        <v>0</v>
      </c>
      <c r="E785">
        <f>VLOOKUP(A785,[1]Library_Genotypes_unfiltered_27!$A:$G,7,FALSE)</f>
        <v>0</v>
      </c>
      <c r="F785" s="1" t="str">
        <f t="shared" si="85"/>
        <v>339</v>
      </c>
      <c r="G785" s="3">
        <v>43017</v>
      </c>
      <c r="H785" s="3" t="s">
        <v>1424</v>
      </c>
      <c r="I785" s="1">
        <v>154</v>
      </c>
      <c r="J785" s="3" t="str">
        <f t="shared" si="83"/>
        <v>Oct 09</v>
      </c>
      <c r="K785" s="1">
        <f t="shared" si="86"/>
        <v>45.866304</v>
      </c>
      <c r="L785" s="1" t="str">
        <f t="shared" si="87"/>
        <v>Oct 09 45.87</v>
      </c>
      <c r="M785" t="str">
        <f t="shared" si="82"/>
        <v>no</v>
      </c>
      <c r="N785" t="s">
        <v>1442</v>
      </c>
    </row>
    <row r="786" spans="1:17" hidden="1" x14ac:dyDescent="0.25">
      <c r="A786" t="s">
        <v>631</v>
      </c>
      <c r="B786" s="8">
        <f t="shared" si="84"/>
        <v>41</v>
      </c>
      <c r="C786" s="2">
        <v>5.6247709251396296</v>
      </c>
      <c r="D786">
        <f>VLOOKUP(A786,[1]Library_Genotypes_unfiltered_27!$A:$G,6,FALSE)</f>
        <v>69.37</v>
      </c>
      <c r="E786">
        <f>VLOOKUP(A786,[1]Library_Genotypes_unfiltered_27!$A:$G,7,FALSE)</f>
        <v>3.72</v>
      </c>
      <c r="F786" s="1" t="str">
        <f t="shared" si="85"/>
        <v>340</v>
      </c>
      <c r="G786" s="3">
        <v>43017</v>
      </c>
      <c r="H786" s="3" t="s">
        <v>1424</v>
      </c>
      <c r="I786" s="1">
        <v>154</v>
      </c>
      <c r="J786" s="3" t="str">
        <f t="shared" si="83"/>
        <v>Oct 09</v>
      </c>
      <c r="K786" s="1">
        <f t="shared" si="86"/>
        <v>45.866304</v>
      </c>
      <c r="L786" s="1" t="str">
        <f t="shared" si="87"/>
        <v>Oct 09 45.87</v>
      </c>
      <c r="M786" t="str">
        <f t="shared" si="82"/>
        <v>no</v>
      </c>
      <c r="N786" t="s">
        <v>1444</v>
      </c>
    </row>
    <row r="787" spans="1:17" hidden="1" x14ac:dyDescent="0.25">
      <c r="A787" t="s">
        <v>632</v>
      </c>
      <c r="B787" s="8">
        <f t="shared" si="84"/>
        <v>41</v>
      </c>
      <c r="C787" s="2">
        <v>5.5186431718351088</v>
      </c>
      <c r="D787">
        <f>VLOOKUP(A787,[1]Library_Genotypes_unfiltered_27!$A:$G,6,FALSE)</f>
        <v>69</v>
      </c>
      <c r="E787">
        <f>VLOOKUP(A787,[1]Library_Genotypes_unfiltered_27!$A:$G,7,FALSE)</f>
        <v>5.27</v>
      </c>
      <c r="F787" s="1" t="str">
        <f t="shared" si="85"/>
        <v>341</v>
      </c>
      <c r="G787" s="3">
        <v>43017</v>
      </c>
      <c r="H787" s="3" t="s">
        <v>1424</v>
      </c>
      <c r="I787" s="1">
        <v>154</v>
      </c>
      <c r="J787" s="3" t="str">
        <f t="shared" si="83"/>
        <v>Oct 09</v>
      </c>
      <c r="K787" s="1">
        <f t="shared" si="86"/>
        <v>45.866304</v>
      </c>
      <c r="L787" s="1" t="str">
        <f t="shared" si="87"/>
        <v>Oct 09 45.87</v>
      </c>
      <c r="M787" t="str">
        <f t="shared" si="82"/>
        <v>no</v>
      </c>
      <c r="N787" t="s">
        <v>1443</v>
      </c>
    </row>
    <row r="788" spans="1:17" hidden="1" x14ac:dyDescent="0.25">
      <c r="A788" t="s">
        <v>633</v>
      </c>
      <c r="B788" s="8">
        <f t="shared" si="84"/>
        <v>41</v>
      </c>
      <c r="C788" s="2">
        <v>0</v>
      </c>
      <c r="D788">
        <f>VLOOKUP(A788,[1]Library_Genotypes_unfiltered_27!$A:$G,6,FALSE)</f>
        <v>1.85</v>
      </c>
      <c r="E788">
        <f>VLOOKUP(A788,[1]Library_Genotypes_unfiltered_27!$A:$G,7,FALSE)</f>
        <v>3.08</v>
      </c>
      <c r="F788" s="1" t="str">
        <f t="shared" si="85"/>
        <v>342</v>
      </c>
      <c r="G788" s="3">
        <v>43017</v>
      </c>
      <c r="H788" s="3" t="s">
        <v>1424</v>
      </c>
      <c r="I788" s="1">
        <v>154</v>
      </c>
      <c r="J788" s="3" t="str">
        <f t="shared" si="83"/>
        <v>Oct 09</v>
      </c>
      <c r="K788" s="1">
        <f t="shared" si="86"/>
        <v>45.866304</v>
      </c>
      <c r="L788" s="1" t="str">
        <f t="shared" si="87"/>
        <v>Oct 09 45.87</v>
      </c>
      <c r="M788" t="str">
        <f t="shared" si="82"/>
        <v>no</v>
      </c>
      <c r="N788" t="s">
        <v>1444</v>
      </c>
    </row>
    <row r="789" spans="1:17" hidden="1" x14ac:dyDescent="0.25">
      <c r="A789" t="s">
        <v>634</v>
      </c>
      <c r="B789" s="8">
        <f t="shared" si="84"/>
        <v>41</v>
      </c>
      <c r="C789" s="2">
        <v>0.84902202643617064</v>
      </c>
      <c r="D789">
        <f>VLOOKUP(A789,[1]Library_Genotypes_unfiltered_27!$A:$G,6,FALSE)</f>
        <v>82.66</v>
      </c>
      <c r="E789">
        <f>VLOOKUP(A789,[1]Library_Genotypes_unfiltered_27!$A:$G,7,FALSE)</f>
        <v>1.28</v>
      </c>
      <c r="F789" s="1" t="str">
        <f t="shared" si="85"/>
        <v>343</v>
      </c>
      <c r="G789" s="3">
        <v>43017</v>
      </c>
      <c r="H789" s="3" t="s">
        <v>1424</v>
      </c>
      <c r="I789" s="1">
        <v>154</v>
      </c>
      <c r="J789" s="3" t="str">
        <f t="shared" si="83"/>
        <v>Oct 09</v>
      </c>
      <c r="K789" s="1">
        <f t="shared" si="86"/>
        <v>45.866304</v>
      </c>
      <c r="L789" s="1" t="str">
        <f t="shared" si="87"/>
        <v>Oct 09 45.87</v>
      </c>
      <c r="M789" t="str">
        <f t="shared" si="82"/>
        <v>no</v>
      </c>
      <c r="N789" t="s">
        <v>1444</v>
      </c>
      <c r="Q789" t="s">
        <v>5</v>
      </c>
    </row>
    <row r="790" spans="1:17" hidden="1" x14ac:dyDescent="0.25">
      <c r="A790" t="s">
        <v>635</v>
      </c>
      <c r="B790" s="8">
        <f t="shared" si="84"/>
        <v>41</v>
      </c>
      <c r="C790" s="2">
        <v>6.1554096916622374</v>
      </c>
      <c r="D790">
        <f>VLOOKUP(A790,[1]Library_Genotypes_unfiltered_27!$A:$G,6,FALSE)</f>
        <v>85.24</v>
      </c>
      <c r="E790">
        <f>VLOOKUP(A790,[1]Library_Genotypes_unfiltered_27!$A:$G,7,FALSE)</f>
        <v>3.56</v>
      </c>
      <c r="F790" s="1" t="str">
        <f t="shared" si="85"/>
        <v>344</v>
      </c>
      <c r="G790" s="3">
        <v>43017</v>
      </c>
      <c r="H790" s="3" t="s">
        <v>1424</v>
      </c>
      <c r="I790" s="1">
        <v>154</v>
      </c>
      <c r="J790" s="3" t="str">
        <f t="shared" si="83"/>
        <v>Oct 09</v>
      </c>
      <c r="K790" s="1">
        <f t="shared" si="86"/>
        <v>45.866304</v>
      </c>
      <c r="L790" s="1" t="str">
        <f t="shared" si="87"/>
        <v>Oct 09 45.87</v>
      </c>
      <c r="M790" t="str">
        <f t="shared" si="82"/>
        <v>no</v>
      </c>
      <c r="N790" t="s">
        <v>1444</v>
      </c>
    </row>
    <row r="791" spans="1:17" hidden="1" x14ac:dyDescent="0.25">
      <c r="A791" t="s">
        <v>636</v>
      </c>
      <c r="B791" s="8">
        <f t="shared" si="84"/>
        <v>41</v>
      </c>
      <c r="C791" s="2">
        <v>6.7921762114893651</v>
      </c>
      <c r="D791">
        <f>VLOOKUP(A791,[1]Library_Genotypes_unfiltered_27!$A:$G,6,FALSE)</f>
        <v>70.48</v>
      </c>
      <c r="E791">
        <f>VLOOKUP(A791,[1]Library_Genotypes_unfiltered_27!$A:$G,7,FALSE)</f>
        <v>4.12</v>
      </c>
      <c r="F791" s="1" t="str">
        <f t="shared" si="85"/>
        <v>345</v>
      </c>
      <c r="G791" s="3">
        <v>43017</v>
      </c>
      <c r="H791" s="3" t="s">
        <v>1424</v>
      </c>
      <c r="I791" s="1">
        <v>154</v>
      </c>
      <c r="J791" s="3" t="str">
        <f t="shared" si="83"/>
        <v>Oct 09</v>
      </c>
      <c r="K791" s="1">
        <f t="shared" si="86"/>
        <v>45.866304</v>
      </c>
      <c r="L791" s="1" t="str">
        <f t="shared" si="87"/>
        <v>Oct 09 45.87</v>
      </c>
      <c r="M791" t="str">
        <f t="shared" si="82"/>
        <v>no</v>
      </c>
      <c r="N791" t="s">
        <v>1442</v>
      </c>
    </row>
    <row r="792" spans="1:17" hidden="1" x14ac:dyDescent="0.25">
      <c r="A792" t="s">
        <v>637</v>
      </c>
      <c r="B792" s="8">
        <f t="shared" si="84"/>
        <v>41</v>
      </c>
      <c r="C792" s="2">
        <v>0.84902202643617064</v>
      </c>
      <c r="D792">
        <f>VLOOKUP(A792,[1]Library_Genotypes_unfiltered_27!$A:$G,6,FALSE)</f>
        <v>9.23</v>
      </c>
      <c r="E792">
        <f>VLOOKUP(A792,[1]Library_Genotypes_unfiltered_27!$A:$G,7,FALSE)</f>
        <v>1.56</v>
      </c>
      <c r="F792" s="1" t="str">
        <f t="shared" si="85"/>
        <v>346</v>
      </c>
      <c r="G792" s="3">
        <v>43017</v>
      </c>
      <c r="H792" s="3" t="s">
        <v>1424</v>
      </c>
      <c r="I792" s="1">
        <v>154</v>
      </c>
      <c r="J792" s="3" t="str">
        <f t="shared" si="83"/>
        <v>Oct 09</v>
      </c>
      <c r="K792" s="1">
        <f t="shared" si="86"/>
        <v>45.866304</v>
      </c>
      <c r="L792" s="1" t="str">
        <f t="shared" si="87"/>
        <v>Oct 09 45.87</v>
      </c>
      <c r="M792" t="str">
        <f t="shared" si="82"/>
        <v>no</v>
      </c>
      <c r="N792" t="s">
        <v>1443</v>
      </c>
    </row>
    <row r="793" spans="1:17" hidden="1" x14ac:dyDescent="0.25">
      <c r="A793" t="s">
        <v>638</v>
      </c>
      <c r="B793" s="8">
        <f t="shared" si="84"/>
        <v>41</v>
      </c>
      <c r="C793" s="2">
        <v>0.42451101321808532</v>
      </c>
      <c r="D793">
        <f>VLOOKUP(A793,[1]Library_Genotypes_unfiltered_27!$A:$G,6,FALSE)</f>
        <v>60.89</v>
      </c>
      <c r="E793">
        <f>VLOOKUP(A793,[1]Library_Genotypes_unfiltered_27!$A:$G,7,FALSE)</f>
        <v>6.93</v>
      </c>
      <c r="F793" s="1" t="str">
        <f t="shared" si="85"/>
        <v>347</v>
      </c>
      <c r="G793" s="3">
        <v>43017</v>
      </c>
      <c r="H793" s="3" t="s">
        <v>1424</v>
      </c>
      <c r="I793" s="1">
        <v>154</v>
      </c>
      <c r="J793" s="3" t="str">
        <f t="shared" si="83"/>
        <v>Oct 09</v>
      </c>
      <c r="K793" s="1">
        <f t="shared" si="86"/>
        <v>45.866304</v>
      </c>
      <c r="L793" s="1" t="str">
        <f t="shared" si="87"/>
        <v>Oct 09 45.87</v>
      </c>
      <c r="M793" t="str">
        <f t="shared" ref="M793:M824" si="88">IF(D793&gt;90,IF(E793&lt;2.5,"yes","no"),"no")</f>
        <v>no</v>
      </c>
      <c r="N793" t="s">
        <v>1444</v>
      </c>
    </row>
    <row r="794" spans="1:17" hidden="1" x14ac:dyDescent="0.25">
      <c r="A794" t="s">
        <v>639</v>
      </c>
      <c r="B794" s="8">
        <f t="shared" si="84"/>
        <v>41</v>
      </c>
      <c r="C794" s="2">
        <v>1.0612775330452131</v>
      </c>
      <c r="D794">
        <f>VLOOKUP(A794,[1]Library_Genotypes_unfiltered_27!$A:$G,6,FALSE)</f>
        <v>49.08</v>
      </c>
      <c r="E794">
        <f>VLOOKUP(A794,[1]Library_Genotypes_unfiltered_27!$A:$G,7,FALSE)</f>
        <v>4.1399999999999997</v>
      </c>
      <c r="F794" s="1" t="str">
        <f t="shared" si="85"/>
        <v>348</v>
      </c>
      <c r="G794" s="3">
        <v>43017</v>
      </c>
      <c r="H794" s="3" t="s">
        <v>1424</v>
      </c>
      <c r="I794" s="1">
        <v>154</v>
      </c>
      <c r="J794" s="3" t="str">
        <f t="shared" si="83"/>
        <v>Oct 09</v>
      </c>
      <c r="K794" s="1">
        <f t="shared" si="86"/>
        <v>45.866304</v>
      </c>
      <c r="L794" s="1" t="str">
        <f t="shared" si="87"/>
        <v>Oct 09 45.87</v>
      </c>
      <c r="M794" t="str">
        <f t="shared" si="88"/>
        <v>no</v>
      </c>
      <c r="N794" t="s">
        <v>1443</v>
      </c>
    </row>
    <row r="795" spans="1:17" hidden="1" x14ac:dyDescent="0.25">
      <c r="A795" t="s">
        <v>640</v>
      </c>
      <c r="B795" s="8">
        <f t="shared" si="84"/>
        <v>41</v>
      </c>
      <c r="C795" s="2">
        <v>16.98044052872341</v>
      </c>
      <c r="D795">
        <f>VLOOKUP(A795,[1]Library_Genotypes_unfiltered_27!$A:$G,6,FALSE)</f>
        <v>98.52</v>
      </c>
      <c r="E795">
        <f>VLOOKUP(A795,[1]Library_Genotypes_unfiltered_27!$A:$G,7,FALSE)</f>
        <v>0.32</v>
      </c>
      <c r="F795" s="1" t="str">
        <f t="shared" si="85"/>
        <v>349</v>
      </c>
      <c r="G795" s="3">
        <v>43017</v>
      </c>
      <c r="H795" s="3" t="s">
        <v>1424</v>
      </c>
      <c r="I795" s="1">
        <v>154</v>
      </c>
      <c r="J795" s="3" t="str">
        <f t="shared" si="83"/>
        <v>Oct 09</v>
      </c>
      <c r="K795" s="1">
        <f t="shared" si="86"/>
        <v>45.866304</v>
      </c>
      <c r="L795" s="1" t="str">
        <f t="shared" si="87"/>
        <v>Oct 09 45.87</v>
      </c>
      <c r="M795" t="str">
        <f t="shared" si="88"/>
        <v>yes</v>
      </c>
      <c r="N795" t="s">
        <v>1444</v>
      </c>
      <c r="O795" t="str">
        <f>VLOOKUP(A795,'[2]genotype table (dups removed)'!$TS$3:$TV$419,4,FALSE)</f>
        <v>Heterozygous</v>
      </c>
      <c r="Q795" t="s">
        <v>6</v>
      </c>
    </row>
    <row r="796" spans="1:17" hidden="1" x14ac:dyDescent="0.25">
      <c r="A796" t="s">
        <v>641</v>
      </c>
      <c r="B796" s="8">
        <f t="shared" si="84"/>
        <v>41</v>
      </c>
      <c r="C796" s="2">
        <v>10.931158590365694</v>
      </c>
      <c r="D796">
        <f>VLOOKUP(A796,[1]Library_Genotypes_unfiltered_27!$A:$G,6,FALSE)</f>
        <v>71.59</v>
      </c>
      <c r="E796">
        <f>VLOOKUP(A796,[1]Library_Genotypes_unfiltered_27!$A:$G,7,FALSE)</f>
        <v>4.1399999999999997</v>
      </c>
      <c r="F796" s="1" t="str">
        <f t="shared" si="85"/>
        <v>350</v>
      </c>
      <c r="G796" s="3">
        <v>43017</v>
      </c>
      <c r="H796" s="3" t="s">
        <v>1424</v>
      </c>
      <c r="I796" s="1">
        <v>154</v>
      </c>
      <c r="J796" s="3" t="str">
        <f t="shared" si="83"/>
        <v>Oct 09</v>
      </c>
      <c r="K796" s="1">
        <f t="shared" si="86"/>
        <v>45.866304</v>
      </c>
      <c r="L796" s="1" t="str">
        <f t="shared" si="87"/>
        <v>Oct 09 45.87</v>
      </c>
      <c r="M796" t="str">
        <f t="shared" si="88"/>
        <v>no</v>
      </c>
      <c r="N796" t="s">
        <v>1443</v>
      </c>
    </row>
    <row r="797" spans="1:17" hidden="1" x14ac:dyDescent="0.25">
      <c r="A797" t="s">
        <v>1366</v>
      </c>
      <c r="B797" s="8">
        <f t="shared" si="84"/>
        <v>41</v>
      </c>
      <c r="D797">
        <f>VLOOKUP(A797,[1]Library_Genotypes_unfiltered_27!$A:$G,6,FALSE)</f>
        <v>69</v>
      </c>
      <c r="E797">
        <f>VLOOKUP(A797,[1]Library_Genotypes_unfiltered_27!$A:$G,7,FALSE)</f>
        <v>3.95</v>
      </c>
      <c r="F797" s="1" t="str">
        <f t="shared" si="85"/>
        <v>351</v>
      </c>
      <c r="G797" s="3">
        <v>43018</v>
      </c>
      <c r="H797" s="3" t="s">
        <v>1426</v>
      </c>
      <c r="I797" s="1">
        <v>150</v>
      </c>
      <c r="J797" s="3" t="str">
        <f t="shared" si="83"/>
        <v>Oct 10</v>
      </c>
      <c r="K797" s="1">
        <f t="shared" si="86"/>
        <v>39.428927999999999</v>
      </c>
      <c r="L797" s="1" t="str">
        <f t="shared" si="87"/>
        <v>Oct 10 39.43</v>
      </c>
      <c r="M797" t="str">
        <f t="shared" si="88"/>
        <v>no</v>
      </c>
      <c r="N797" t="s">
        <v>1444</v>
      </c>
    </row>
    <row r="798" spans="1:17" hidden="1" x14ac:dyDescent="0.25">
      <c r="A798" t="s">
        <v>1367</v>
      </c>
      <c r="B798" s="8">
        <f t="shared" si="84"/>
        <v>41</v>
      </c>
      <c r="D798">
        <f>VLOOKUP(A798,[1]Library_Genotypes_unfiltered_27!$A:$G,6,FALSE)</f>
        <v>74.91</v>
      </c>
      <c r="E798">
        <f>VLOOKUP(A798,[1]Library_Genotypes_unfiltered_27!$A:$G,7,FALSE)</f>
        <v>5.0599999999999996</v>
      </c>
      <c r="F798" s="1" t="str">
        <f t="shared" si="85"/>
        <v>352</v>
      </c>
      <c r="G798" s="3">
        <v>43018</v>
      </c>
      <c r="H798" s="3" t="s">
        <v>1426</v>
      </c>
      <c r="I798" s="1">
        <v>150</v>
      </c>
      <c r="J798" s="3" t="str">
        <f t="shared" si="83"/>
        <v>Oct 10</v>
      </c>
      <c r="K798" s="1">
        <f t="shared" si="86"/>
        <v>39.428927999999999</v>
      </c>
      <c r="L798" s="1" t="str">
        <f t="shared" si="87"/>
        <v>Oct 10 39.43</v>
      </c>
      <c r="M798" t="str">
        <f t="shared" si="88"/>
        <v>no</v>
      </c>
      <c r="N798" t="s">
        <v>1444</v>
      </c>
    </row>
    <row r="799" spans="1:17" hidden="1" x14ac:dyDescent="0.25">
      <c r="A799" t="s">
        <v>642</v>
      </c>
      <c r="B799" s="8">
        <f t="shared" si="84"/>
        <v>41</v>
      </c>
      <c r="C799" s="2">
        <v>2.6531938326130331</v>
      </c>
      <c r="D799">
        <f>VLOOKUP(A799,[1]Library_Genotypes_unfiltered_27!$A:$G,6,FALSE)</f>
        <v>25.83</v>
      </c>
      <c r="E799">
        <f>VLOOKUP(A799,[1]Library_Genotypes_unfiltered_27!$A:$G,7,FALSE)</f>
        <v>6.98</v>
      </c>
      <c r="F799" s="1" t="str">
        <f t="shared" si="85"/>
        <v>353</v>
      </c>
      <c r="G799" s="3">
        <v>43018</v>
      </c>
      <c r="H799" s="3" t="s">
        <v>1426</v>
      </c>
      <c r="I799" s="1">
        <v>150</v>
      </c>
      <c r="J799" s="3" t="str">
        <f t="shared" si="83"/>
        <v>Oct 10</v>
      </c>
      <c r="K799" s="1">
        <f t="shared" si="86"/>
        <v>39.428927999999999</v>
      </c>
      <c r="L799" s="1" t="str">
        <f t="shared" si="87"/>
        <v>Oct 10 39.43</v>
      </c>
      <c r="M799" t="str">
        <f t="shared" si="88"/>
        <v>no</v>
      </c>
      <c r="N799" t="s">
        <v>1443</v>
      </c>
    </row>
    <row r="800" spans="1:17" hidden="1" x14ac:dyDescent="0.25">
      <c r="A800" t="s">
        <v>643</v>
      </c>
      <c r="B800" s="8">
        <f t="shared" si="84"/>
        <v>41</v>
      </c>
      <c r="C800" s="2">
        <v>5.6247709251396296</v>
      </c>
      <c r="D800">
        <f>VLOOKUP(A800,[1]Library_Genotypes_unfiltered_27!$A:$G,6,FALSE)</f>
        <v>70.849999999999994</v>
      </c>
      <c r="E800">
        <f>VLOOKUP(A800,[1]Library_Genotypes_unfiltered_27!$A:$G,7,FALSE)</f>
        <v>4.0199999999999996</v>
      </c>
      <c r="F800" s="1" t="str">
        <f t="shared" si="85"/>
        <v>354</v>
      </c>
      <c r="G800" s="3">
        <v>43018</v>
      </c>
      <c r="H800" s="3" t="s">
        <v>1426</v>
      </c>
      <c r="I800" s="1">
        <v>150</v>
      </c>
      <c r="J800" s="3" t="str">
        <f t="shared" si="83"/>
        <v>Oct 10</v>
      </c>
      <c r="K800" s="1">
        <f t="shared" si="86"/>
        <v>39.428927999999999</v>
      </c>
      <c r="L800" s="1" t="str">
        <f t="shared" si="87"/>
        <v>Oct 10 39.43</v>
      </c>
      <c r="M800" t="str">
        <f t="shared" si="88"/>
        <v>no</v>
      </c>
      <c r="N800" t="s">
        <v>1443</v>
      </c>
    </row>
    <row r="801" spans="1:17" hidden="1" x14ac:dyDescent="0.25">
      <c r="A801" t="s">
        <v>644</v>
      </c>
      <c r="B801" s="8">
        <f t="shared" si="84"/>
        <v>41</v>
      </c>
      <c r="C801" s="2">
        <v>2.8654493392220757</v>
      </c>
      <c r="D801">
        <f>VLOOKUP(A801,[1]Library_Genotypes_unfiltered_27!$A:$G,6,FALSE)</f>
        <v>15.13</v>
      </c>
      <c r="E801">
        <f>VLOOKUP(A801,[1]Library_Genotypes_unfiltered_27!$A:$G,7,FALSE)</f>
        <v>4.37</v>
      </c>
      <c r="F801" s="1" t="str">
        <f t="shared" si="85"/>
        <v>355</v>
      </c>
      <c r="G801" s="3">
        <v>43018</v>
      </c>
      <c r="H801" s="3" t="s">
        <v>1426</v>
      </c>
      <c r="I801" s="1">
        <v>150</v>
      </c>
      <c r="J801" s="3" t="str">
        <f t="shared" si="83"/>
        <v>Oct 10</v>
      </c>
      <c r="K801" s="1">
        <f t="shared" si="86"/>
        <v>39.428927999999999</v>
      </c>
      <c r="L801" s="1" t="str">
        <f t="shared" si="87"/>
        <v>Oct 10 39.43</v>
      </c>
      <c r="M801" t="str">
        <f t="shared" si="88"/>
        <v>no</v>
      </c>
      <c r="N801" t="s">
        <v>1442</v>
      </c>
    </row>
    <row r="802" spans="1:17" hidden="1" x14ac:dyDescent="0.25">
      <c r="A802" t="s">
        <v>645</v>
      </c>
      <c r="B802" s="8">
        <f t="shared" si="84"/>
        <v>41</v>
      </c>
      <c r="C802" s="2">
        <v>3.2899603524401608</v>
      </c>
      <c r="D802">
        <f>VLOOKUP(A802,[1]Library_Genotypes_unfiltered_27!$A:$G,6,FALSE)</f>
        <v>28.04</v>
      </c>
      <c r="E802">
        <f>VLOOKUP(A802,[1]Library_Genotypes_unfiltered_27!$A:$G,7,FALSE)</f>
        <v>4.3600000000000003</v>
      </c>
      <c r="F802" s="1" t="str">
        <f t="shared" si="85"/>
        <v>356</v>
      </c>
      <c r="G802" s="3">
        <v>43018</v>
      </c>
      <c r="H802" s="3" t="s">
        <v>1426</v>
      </c>
      <c r="I802" s="1">
        <v>150</v>
      </c>
      <c r="J802" s="3" t="str">
        <f t="shared" si="83"/>
        <v>Oct 10</v>
      </c>
      <c r="K802" s="1">
        <f t="shared" si="86"/>
        <v>39.428927999999999</v>
      </c>
      <c r="L802" s="1" t="str">
        <f t="shared" si="87"/>
        <v>Oct 10 39.43</v>
      </c>
      <c r="M802" t="str">
        <f t="shared" si="88"/>
        <v>no</v>
      </c>
      <c r="N802" t="s">
        <v>1444</v>
      </c>
    </row>
    <row r="803" spans="1:17" hidden="1" x14ac:dyDescent="0.25">
      <c r="A803" t="s">
        <v>646</v>
      </c>
      <c r="B803" s="8">
        <f t="shared" si="84"/>
        <v>41</v>
      </c>
      <c r="C803" s="2">
        <v>10.931158590365694</v>
      </c>
      <c r="D803">
        <f>VLOOKUP(A803,[1]Library_Genotypes_unfiltered_27!$A:$G,6,FALSE)</f>
        <v>0</v>
      </c>
      <c r="E803">
        <f>VLOOKUP(A803,[1]Library_Genotypes_unfiltered_27!$A:$G,7,FALSE)</f>
        <v>0</v>
      </c>
      <c r="F803" s="1" t="str">
        <f t="shared" si="85"/>
        <v>357</v>
      </c>
      <c r="G803" s="3">
        <v>43018</v>
      </c>
      <c r="H803" s="3" t="s">
        <v>1426</v>
      </c>
      <c r="I803" s="1">
        <v>150</v>
      </c>
      <c r="J803" s="3" t="str">
        <f t="shared" si="83"/>
        <v>Oct 10</v>
      </c>
      <c r="K803" s="1">
        <f t="shared" si="86"/>
        <v>39.428927999999999</v>
      </c>
      <c r="L803" s="1" t="str">
        <f t="shared" si="87"/>
        <v>Oct 10 39.43</v>
      </c>
      <c r="M803" t="str">
        <f t="shared" si="88"/>
        <v>no</v>
      </c>
      <c r="N803" t="s">
        <v>1443</v>
      </c>
    </row>
    <row r="804" spans="1:17" hidden="1" x14ac:dyDescent="0.25">
      <c r="A804" t="s">
        <v>647</v>
      </c>
      <c r="B804" s="8">
        <f t="shared" si="84"/>
        <v>41</v>
      </c>
      <c r="C804" s="2">
        <v>10.082136563929526</v>
      </c>
      <c r="D804">
        <f>VLOOKUP(A804,[1]Library_Genotypes_unfiltered_27!$A:$G,6,FALSE)</f>
        <v>84.87</v>
      </c>
      <c r="E804">
        <f>VLOOKUP(A804,[1]Library_Genotypes_unfiltered_27!$A:$G,7,FALSE)</f>
        <v>3.17</v>
      </c>
      <c r="F804" s="1" t="str">
        <f t="shared" si="85"/>
        <v>358</v>
      </c>
      <c r="G804" s="3">
        <v>43018</v>
      </c>
      <c r="H804" s="3" t="s">
        <v>1426</v>
      </c>
      <c r="I804" s="1">
        <v>150</v>
      </c>
      <c r="J804" s="3" t="str">
        <f t="shared" si="83"/>
        <v>Oct 10</v>
      </c>
      <c r="K804" s="1">
        <f t="shared" si="86"/>
        <v>39.428927999999999</v>
      </c>
      <c r="L804" s="1" t="str">
        <f t="shared" si="87"/>
        <v>Oct 10 39.43</v>
      </c>
      <c r="M804" t="str">
        <f t="shared" si="88"/>
        <v>no</v>
      </c>
      <c r="N804" t="s">
        <v>1444</v>
      </c>
    </row>
    <row r="805" spans="1:17" hidden="1" x14ac:dyDescent="0.25">
      <c r="A805" t="s">
        <v>648</v>
      </c>
      <c r="B805" s="8">
        <f t="shared" si="84"/>
        <v>41</v>
      </c>
      <c r="C805" s="2">
        <v>2.4409383260039901</v>
      </c>
      <c r="D805">
        <f>VLOOKUP(A805,[1]Library_Genotypes_unfiltered_27!$A:$G,6,FALSE)</f>
        <v>43.17</v>
      </c>
      <c r="E805">
        <f>VLOOKUP(A805,[1]Library_Genotypes_unfiltered_27!$A:$G,7,FALSE)</f>
        <v>5.6</v>
      </c>
      <c r="F805" s="1" t="str">
        <f t="shared" si="85"/>
        <v>359</v>
      </c>
      <c r="G805" s="3">
        <v>43018</v>
      </c>
      <c r="H805" s="3" t="s">
        <v>1426</v>
      </c>
      <c r="I805" s="1">
        <v>150</v>
      </c>
      <c r="J805" s="3" t="str">
        <f t="shared" si="83"/>
        <v>Oct 10</v>
      </c>
      <c r="K805" s="1">
        <f t="shared" si="86"/>
        <v>39.428927999999999</v>
      </c>
      <c r="L805" s="1" t="str">
        <f t="shared" si="87"/>
        <v>Oct 10 39.43</v>
      </c>
      <c r="M805" t="str">
        <f t="shared" si="88"/>
        <v>no</v>
      </c>
      <c r="N805" t="s">
        <v>1443</v>
      </c>
    </row>
    <row r="806" spans="1:17" hidden="1" x14ac:dyDescent="0.25">
      <c r="A806" t="s">
        <v>649</v>
      </c>
      <c r="B806" s="8">
        <f t="shared" si="84"/>
        <v>41</v>
      </c>
      <c r="C806" s="2">
        <v>11.674052863497344</v>
      </c>
      <c r="D806">
        <f>VLOOKUP(A806,[1]Library_Genotypes_unfiltered_27!$A:$G,6,FALSE)</f>
        <v>98.89</v>
      </c>
      <c r="E806">
        <f>VLOOKUP(A806,[1]Library_Genotypes_unfiltered_27!$A:$G,7,FALSE)</f>
        <v>0.57999999999999996</v>
      </c>
      <c r="F806" s="1" t="str">
        <f t="shared" si="85"/>
        <v>360</v>
      </c>
      <c r="G806" s="3">
        <v>43018</v>
      </c>
      <c r="H806" s="3" t="s">
        <v>1426</v>
      </c>
      <c r="I806" s="1">
        <v>150</v>
      </c>
      <c r="J806" s="3" t="str">
        <f t="shared" si="83"/>
        <v>Oct 10</v>
      </c>
      <c r="K806" s="1">
        <f t="shared" si="86"/>
        <v>39.428927999999999</v>
      </c>
      <c r="L806" s="1" t="str">
        <f t="shared" si="87"/>
        <v>Oct 10 39.43</v>
      </c>
      <c r="M806" t="str">
        <f t="shared" si="88"/>
        <v>yes</v>
      </c>
      <c r="N806" t="s">
        <v>1444</v>
      </c>
      <c r="O806" t="str">
        <f>VLOOKUP(A806,'[2]genotype table (dups removed)'!$TS$3:$TV$419,4,FALSE)</f>
        <v>Heterozygous</v>
      </c>
      <c r="Q806" t="s">
        <v>5</v>
      </c>
    </row>
    <row r="807" spans="1:17" hidden="1" x14ac:dyDescent="0.25">
      <c r="A807" t="s">
        <v>650</v>
      </c>
      <c r="B807" s="8">
        <f t="shared" si="84"/>
        <v>41</v>
      </c>
      <c r="C807" s="2">
        <v>10.294392070538569</v>
      </c>
      <c r="D807">
        <f>VLOOKUP(A807,[1]Library_Genotypes_unfiltered_27!$A:$G,6,FALSE)</f>
        <v>78.97</v>
      </c>
      <c r="E807">
        <f>VLOOKUP(A807,[1]Library_Genotypes_unfiltered_27!$A:$G,7,FALSE)</f>
        <v>3.8</v>
      </c>
      <c r="F807" s="1" t="str">
        <f t="shared" si="85"/>
        <v>361</v>
      </c>
      <c r="G807" s="3">
        <v>43018</v>
      </c>
      <c r="H807" s="3" t="s">
        <v>1426</v>
      </c>
      <c r="I807" s="1">
        <v>150</v>
      </c>
      <c r="J807" s="3" t="str">
        <f t="shared" si="83"/>
        <v>Oct 10</v>
      </c>
      <c r="K807" s="1">
        <f t="shared" si="86"/>
        <v>39.428927999999999</v>
      </c>
      <c r="L807" s="1" t="str">
        <f t="shared" si="87"/>
        <v>Oct 10 39.43</v>
      </c>
      <c r="M807" t="str">
        <f t="shared" si="88"/>
        <v>no</v>
      </c>
      <c r="N807" t="s">
        <v>1443</v>
      </c>
    </row>
    <row r="808" spans="1:17" hidden="1" x14ac:dyDescent="0.25">
      <c r="A808" t="s">
        <v>651</v>
      </c>
      <c r="B808" s="8">
        <f t="shared" si="84"/>
        <v>41</v>
      </c>
      <c r="C808" s="2">
        <v>4.7757488987034593</v>
      </c>
      <c r="D808">
        <f>VLOOKUP(A808,[1]Library_Genotypes_unfiltered_27!$A:$G,6,FALSE)</f>
        <v>36.53</v>
      </c>
      <c r="E808">
        <f>VLOOKUP(A808,[1]Library_Genotypes_unfiltered_27!$A:$G,7,FALSE)</f>
        <v>4.8099999999999996</v>
      </c>
      <c r="F808" s="1" t="str">
        <f t="shared" si="85"/>
        <v>362</v>
      </c>
      <c r="G808" s="3">
        <v>43018</v>
      </c>
      <c r="H808" s="3" t="s">
        <v>1426</v>
      </c>
      <c r="I808" s="1">
        <v>150</v>
      </c>
      <c r="J808" s="3" t="str">
        <f t="shared" si="83"/>
        <v>Oct 10</v>
      </c>
      <c r="K808" s="1">
        <f t="shared" si="86"/>
        <v>39.428927999999999</v>
      </c>
      <c r="L808" s="1" t="str">
        <f t="shared" si="87"/>
        <v>Oct 10 39.43</v>
      </c>
      <c r="M808" t="str">
        <f t="shared" si="88"/>
        <v>no</v>
      </c>
      <c r="N808" t="s">
        <v>1443</v>
      </c>
    </row>
    <row r="809" spans="1:17" hidden="1" x14ac:dyDescent="0.25">
      <c r="A809" t="s">
        <v>652</v>
      </c>
      <c r="B809" s="8">
        <f t="shared" si="84"/>
        <v>41</v>
      </c>
      <c r="C809" s="2">
        <v>2.9715770925265974</v>
      </c>
      <c r="D809">
        <f>VLOOKUP(A809,[1]Library_Genotypes_unfiltered_27!$A:$G,6,FALSE)</f>
        <v>90.41</v>
      </c>
      <c r="E809">
        <f>VLOOKUP(A809,[1]Library_Genotypes_unfiltered_27!$A:$G,7,FALSE)</f>
        <v>2.57</v>
      </c>
      <c r="F809" s="1" t="str">
        <f t="shared" si="85"/>
        <v>363</v>
      </c>
      <c r="G809" s="3">
        <v>43018</v>
      </c>
      <c r="H809" s="3" t="s">
        <v>1426</v>
      </c>
      <c r="I809" s="1">
        <v>150</v>
      </c>
      <c r="J809" s="3" t="str">
        <f t="shared" si="83"/>
        <v>Oct 10</v>
      </c>
      <c r="K809" s="1">
        <f t="shared" si="86"/>
        <v>39.428927999999999</v>
      </c>
      <c r="L809" s="1" t="str">
        <f t="shared" si="87"/>
        <v>Oct 10 39.43</v>
      </c>
      <c r="M809" t="str">
        <f t="shared" si="88"/>
        <v>no</v>
      </c>
      <c r="N809" t="s">
        <v>1443</v>
      </c>
    </row>
    <row r="810" spans="1:17" hidden="1" x14ac:dyDescent="0.25">
      <c r="A810" t="s">
        <v>653</v>
      </c>
      <c r="B810" s="8">
        <f t="shared" si="84"/>
        <v>41</v>
      </c>
      <c r="C810" s="2">
        <v>0.63676651982712784</v>
      </c>
      <c r="D810">
        <f>VLOOKUP(A810,[1]Library_Genotypes_unfiltered_27!$A:$G,6,FALSE)</f>
        <v>68.63</v>
      </c>
      <c r="E810">
        <f>VLOOKUP(A810,[1]Library_Genotypes_unfiltered_27!$A:$G,7,FALSE)</f>
        <v>6.18</v>
      </c>
      <c r="F810" s="1" t="str">
        <f t="shared" si="85"/>
        <v>364</v>
      </c>
      <c r="G810" s="3">
        <v>43018</v>
      </c>
      <c r="H810" s="3" t="s">
        <v>1426</v>
      </c>
      <c r="I810" s="1">
        <v>150</v>
      </c>
      <c r="J810" s="3" t="str">
        <f t="shared" si="83"/>
        <v>Oct 10</v>
      </c>
      <c r="K810" s="1">
        <f t="shared" si="86"/>
        <v>39.428927999999999</v>
      </c>
      <c r="L810" s="1" t="str">
        <f t="shared" si="87"/>
        <v>Oct 10 39.43</v>
      </c>
      <c r="M810" t="str">
        <f t="shared" si="88"/>
        <v>no</v>
      </c>
      <c r="N810" t="s">
        <v>1443</v>
      </c>
    </row>
    <row r="811" spans="1:17" hidden="1" x14ac:dyDescent="0.25">
      <c r="A811" t="s">
        <v>654</v>
      </c>
      <c r="B811" s="8">
        <f t="shared" si="84"/>
        <v>41</v>
      </c>
      <c r="C811" s="2">
        <v>0.74289427313164935</v>
      </c>
      <c r="D811">
        <f>VLOOKUP(A811,[1]Library_Genotypes_unfiltered_27!$A:$G,6,FALSE)</f>
        <v>44.28</v>
      </c>
      <c r="E811">
        <f>VLOOKUP(A811,[1]Library_Genotypes_unfiltered_27!$A:$G,7,FALSE)</f>
        <v>6.56</v>
      </c>
      <c r="F811" s="1" t="str">
        <f t="shared" si="85"/>
        <v>365</v>
      </c>
      <c r="G811" s="3">
        <v>43018</v>
      </c>
      <c r="H811" s="3" t="s">
        <v>1426</v>
      </c>
      <c r="I811" s="1">
        <v>150</v>
      </c>
      <c r="J811" s="3" t="str">
        <f t="shared" si="83"/>
        <v>Oct 10</v>
      </c>
      <c r="K811" s="1">
        <f t="shared" si="86"/>
        <v>39.428927999999999</v>
      </c>
      <c r="L811" s="1" t="str">
        <f t="shared" si="87"/>
        <v>Oct 10 39.43</v>
      </c>
      <c r="M811" t="str">
        <f t="shared" si="88"/>
        <v>no</v>
      </c>
      <c r="N811" t="s">
        <v>1443</v>
      </c>
    </row>
    <row r="812" spans="1:17" hidden="1" x14ac:dyDescent="0.25">
      <c r="A812" t="s">
        <v>655</v>
      </c>
      <c r="B812" s="8">
        <f t="shared" si="84"/>
        <v>41</v>
      </c>
      <c r="C812" s="2">
        <v>6.898303964793886</v>
      </c>
      <c r="D812">
        <f>VLOOKUP(A812,[1]Library_Genotypes_unfiltered_27!$A:$G,6,FALSE)</f>
        <v>83.03</v>
      </c>
      <c r="E812">
        <f>VLOOKUP(A812,[1]Library_Genotypes_unfiltered_27!$A:$G,7,FALSE)</f>
        <v>4.33</v>
      </c>
      <c r="F812" s="1" t="str">
        <f t="shared" si="85"/>
        <v>366</v>
      </c>
      <c r="G812" s="3">
        <v>43018</v>
      </c>
      <c r="H812" s="3" t="s">
        <v>1426</v>
      </c>
      <c r="I812" s="1">
        <v>150</v>
      </c>
      <c r="J812" s="3" t="str">
        <f t="shared" si="83"/>
        <v>Oct 10</v>
      </c>
      <c r="K812" s="1">
        <f t="shared" si="86"/>
        <v>39.428927999999999</v>
      </c>
      <c r="L812" s="1" t="str">
        <f t="shared" si="87"/>
        <v>Oct 10 39.43</v>
      </c>
      <c r="M812" t="str">
        <f t="shared" si="88"/>
        <v>no</v>
      </c>
      <c r="N812" t="s">
        <v>1443</v>
      </c>
    </row>
    <row r="813" spans="1:17" hidden="1" x14ac:dyDescent="0.25">
      <c r="A813" t="s">
        <v>1368</v>
      </c>
      <c r="B813" s="8">
        <f t="shared" si="84"/>
        <v>41</v>
      </c>
      <c r="D813">
        <f>VLOOKUP(A813,[1]Library_Genotypes_unfiltered_27!$A:$G,6,FALSE)</f>
        <v>38.380000000000003</v>
      </c>
      <c r="E813">
        <f>VLOOKUP(A813,[1]Library_Genotypes_unfiltered_27!$A:$G,7,FALSE)</f>
        <v>7.75</v>
      </c>
      <c r="F813" s="1" t="str">
        <f t="shared" si="85"/>
        <v>367</v>
      </c>
      <c r="G813" s="3">
        <v>43018</v>
      </c>
      <c r="H813" s="3" t="s">
        <v>1425</v>
      </c>
      <c r="I813" s="1">
        <v>147.4</v>
      </c>
      <c r="J813" s="3" t="str">
        <f t="shared" si="83"/>
        <v>Oct 10</v>
      </c>
      <c r="K813" s="1">
        <f t="shared" si="86"/>
        <v>35.244633600000007</v>
      </c>
      <c r="L813" s="1" t="str">
        <f t="shared" si="87"/>
        <v>Oct 10 35.24</v>
      </c>
      <c r="M813" t="str">
        <f t="shared" si="88"/>
        <v>no</v>
      </c>
      <c r="N813" t="s">
        <v>1442</v>
      </c>
    </row>
    <row r="814" spans="1:17" hidden="1" x14ac:dyDescent="0.25">
      <c r="A814" t="s">
        <v>1369</v>
      </c>
      <c r="B814" s="8">
        <f t="shared" si="84"/>
        <v>41</v>
      </c>
      <c r="D814">
        <f>VLOOKUP(A814,[1]Library_Genotypes_unfiltered_27!$A:$G,6,FALSE)</f>
        <v>26.2</v>
      </c>
      <c r="E814">
        <f>VLOOKUP(A814,[1]Library_Genotypes_unfiltered_27!$A:$G,7,FALSE)</f>
        <v>9.1300000000000008</v>
      </c>
      <c r="F814" s="1" t="str">
        <f t="shared" si="85"/>
        <v>368</v>
      </c>
      <c r="G814" s="3">
        <v>43018</v>
      </c>
      <c r="H814" s="3" t="s">
        <v>1425</v>
      </c>
      <c r="I814" s="1">
        <v>147.4</v>
      </c>
      <c r="J814" s="3" t="str">
        <f t="shared" si="83"/>
        <v>Oct 10</v>
      </c>
      <c r="K814" s="1">
        <f t="shared" si="86"/>
        <v>35.244633600000007</v>
      </c>
      <c r="L814" s="1" t="str">
        <f t="shared" si="87"/>
        <v>Oct 10 35.24</v>
      </c>
      <c r="M814" t="str">
        <f t="shared" si="88"/>
        <v>no</v>
      </c>
      <c r="N814" t="s">
        <v>1444</v>
      </c>
    </row>
    <row r="815" spans="1:17" hidden="1" x14ac:dyDescent="0.25">
      <c r="A815" t="s">
        <v>656</v>
      </c>
      <c r="B815" s="8">
        <f t="shared" si="84"/>
        <v>41</v>
      </c>
      <c r="C815" s="2">
        <v>10.082136563929526</v>
      </c>
      <c r="D815">
        <f>VLOOKUP(A815,[1]Library_Genotypes_unfiltered_27!$A:$G,6,FALSE)</f>
        <v>64.94</v>
      </c>
      <c r="E815">
        <f>VLOOKUP(A815,[1]Library_Genotypes_unfiltered_27!$A:$G,7,FALSE)</f>
        <v>6.81</v>
      </c>
      <c r="F815" s="1" t="str">
        <f t="shared" si="85"/>
        <v>369</v>
      </c>
      <c r="G815" s="3">
        <v>43018</v>
      </c>
      <c r="H815" s="3" t="s">
        <v>1425</v>
      </c>
      <c r="I815" s="1">
        <v>147.4</v>
      </c>
      <c r="J815" s="3" t="str">
        <f t="shared" si="83"/>
        <v>Oct 10</v>
      </c>
      <c r="K815" s="1">
        <f t="shared" si="86"/>
        <v>35.244633600000007</v>
      </c>
      <c r="L815" s="1" t="str">
        <f t="shared" si="87"/>
        <v>Oct 10 35.24</v>
      </c>
      <c r="M815" t="str">
        <f t="shared" si="88"/>
        <v>no</v>
      </c>
      <c r="N815" t="s">
        <v>1443</v>
      </c>
    </row>
    <row r="816" spans="1:17" hidden="1" x14ac:dyDescent="0.25">
      <c r="A816" t="s">
        <v>657</v>
      </c>
      <c r="B816" s="8">
        <f t="shared" si="84"/>
        <v>41</v>
      </c>
      <c r="C816" s="2">
        <v>0.95514977974069182</v>
      </c>
      <c r="D816">
        <f>VLOOKUP(A816,[1]Library_Genotypes_unfiltered_27!$A:$G,6,FALSE)</f>
        <v>76.38</v>
      </c>
      <c r="E816">
        <f>VLOOKUP(A816,[1]Library_Genotypes_unfiltered_27!$A:$G,7,FALSE)</f>
        <v>3.39</v>
      </c>
      <c r="F816" s="1" t="str">
        <f t="shared" si="85"/>
        <v>370</v>
      </c>
      <c r="G816" s="3">
        <v>43018</v>
      </c>
      <c r="H816" s="3" t="s">
        <v>1425</v>
      </c>
      <c r="I816" s="1">
        <v>147.4</v>
      </c>
      <c r="J816" s="3" t="str">
        <f t="shared" si="83"/>
        <v>Oct 10</v>
      </c>
      <c r="K816" s="1">
        <f t="shared" si="86"/>
        <v>35.244633600000007</v>
      </c>
      <c r="L816" s="1" t="str">
        <f t="shared" si="87"/>
        <v>Oct 10 35.24</v>
      </c>
      <c r="M816" t="str">
        <f t="shared" si="88"/>
        <v>no</v>
      </c>
      <c r="N816" t="s">
        <v>1443</v>
      </c>
    </row>
    <row r="817" spans="1:17" hidden="1" x14ac:dyDescent="0.25">
      <c r="A817" t="s">
        <v>658</v>
      </c>
      <c r="B817" s="8">
        <f t="shared" si="84"/>
        <v>41</v>
      </c>
      <c r="C817" s="2">
        <v>2.5470660793085114</v>
      </c>
      <c r="D817">
        <f>VLOOKUP(A817,[1]Library_Genotypes_unfiltered_27!$A:$G,6,FALSE)</f>
        <v>83.39</v>
      </c>
      <c r="E817">
        <f>VLOOKUP(A817,[1]Library_Genotypes_unfiltered_27!$A:$G,7,FALSE)</f>
        <v>3.55</v>
      </c>
      <c r="F817" s="1" t="str">
        <f t="shared" si="85"/>
        <v>371</v>
      </c>
      <c r="G817" s="3">
        <v>43018</v>
      </c>
      <c r="H817" s="3" t="s">
        <v>1425</v>
      </c>
      <c r="I817" s="1">
        <v>147.4</v>
      </c>
      <c r="J817" s="3" t="str">
        <f t="shared" si="83"/>
        <v>Oct 10</v>
      </c>
      <c r="K817" s="1">
        <f t="shared" si="86"/>
        <v>35.244633600000007</v>
      </c>
      <c r="L817" s="1" t="str">
        <f t="shared" si="87"/>
        <v>Oct 10 35.24</v>
      </c>
      <c r="M817" t="str">
        <f t="shared" si="88"/>
        <v>no</v>
      </c>
      <c r="N817" t="s">
        <v>1442</v>
      </c>
    </row>
    <row r="818" spans="1:17" hidden="1" x14ac:dyDescent="0.25">
      <c r="A818" t="s">
        <v>659</v>
      </c>
      <c r="B818" s="8">
        <f t="shared" si="84"/>
        <v>41</v>
      </c>
      <c r="C818" s="2">
        <v>6.6860484581848434</v>
      </c>
      <c r="D818">
        <f>VLOOKUP(A818,[1]Library_Genotypes_unfiltered_27!$A:$G,6,FALSE)</f>
        <v>80.81</v>
      </c>
      <c r="E818">
        <f>VLOOKUP(A818,[1]Library_Genotypes_unfiltered_27!$A:$G,7,FALSE)</f>
        <v>3.89</v>
      </c>
      <c r="F818" s="1" t="str">
        <f t="shared" si="85"/>
        <v>372</v>
      </c>
      <c r="G818" s="3">
        <v>43018</v>
      </c>
      <c r="H818" s="3" t="s">
        <v>1425</v>
      </c>
      <c r="I818" s="1">
        <v>147.4</v>
      </c>
      <c r="J818" s="3" t="str">
        <f t="shared" si="83"/>
        <v>Oct 10</v>
      </c>
      <c r="K818" s="1">
        <f t="shared" si="86"/>
        <v>35.244633600000007</v>
      </c>
      <c r="L818" s="1" t="str">
        <f t="shared" si="87"/>
        <v>Oct 10 35.24</v>
      </c>
      <c r="M818" t="str">
        <f t="shared" si="88"/>
        <v>no</v>
      </c>
      <c r="N818" t="s">
        <v>1443</v>
      </c>
    </row>
    <row r="819" spans="1:17" hidden="1" x14ac:dyDescent="0.25">
      <c r="A819" t="s">
        <v>660</v>
      </c>
      <c r="B819" s="8">
        <f t="shared" si="84"/>
        <v>41</v>
      </c>
      <c r="C819" s="2">
        <v>0.63676651982712784</v>
      </c>
      <c r="D819">
        <f>VLOOKUP(A819,[1]Library_Genotypes_unfiltered_27!$A:$G,6,FALSE)</f>
        <v>80.069999999999993</v>
      </c>
      <c r="E819">
        <f>VLOOKUP(A819,[1]Library_Genotypes_unfiltered_27!$A:$G,7,FALSE)</f>
        <v>4.17</v>
      </c>
      <c r="F819" s="1" t="str">
        <f t="shared" si="85"/>
        <v>373</v>
      </c>
      <c r="G819" s="3">
        <v>43018</v>
      </c>
      <c r="H819" s="3" t="s">
        <v>1425</v>
      </c>
      <c r="I819" s="1">
        <v>147.4</v>
      </c>
      <c r="J819" s="3" t="str">
        <f t="shared" si="83"/>
        <v>Oct 10</v>
      </c>
      <c r="K819" s="1">
        <f t="shared" si="86"/>
        <v>35.244633600000007</v>
      </c>
      <c r="L819" s="1" t="str">
        <f t="shared" si="87"/>
        <v>Oct 10 35.24</v>
      </c>
      <c r="M819" t="str">
        <f t="shared" si="88"/>
        <v>no</v>
      </c>
      <c r="N819" t="s">
        <v>1443</v>
      </c>
    </row>
    <row r="820" spans="1:17" hidden="1" x14ac:dyDescent="0.25">
      <c r="A820" t="s">
        <v>661</v>
      </c>
      <c r="B820" s="8">
        <f t="shared" si="84"/>
        <v>41</v>
      </c>
      <c r="C820" s="2">
        <v>43.087867841635656</v>
      </c>
      <c r="D820">
        <f>VLOOKUP(A820,[1]Library_Genotypes_unfiltered_27!$A:$G,6,FALSE)</f>
        <v>98.89</v>
      </c>
      <c r="E820">
        <f>VLOOKUP(A820,[1]Library_Genotypes_unfiltered_27!$A:$G,7,FALSE)</f>
        <v>0.17</v>
      </c>
      <c r="F820" s="1" t="str">
        <f t="shared" si="85"/>
        <v>374</v>
      </c>
      <c r="G820" s="3">
        <v>43018</v>
      </c>
      <c r="H820" s="3" t="s">
        <v>1425</v>
      </c>
      <c r="I820" s="1">
        <v>147.4</v>
      </c>
      <c r="J820" s="3" t="str">
        <f t="shared" si="83"/>
        <v>Oct 10</v>
      </c>
      <c r="K820" s="1">
        <f t="shared" si="86"/>
        <v>35.244633600000007</v>
      </c>
      <c r="L820" s="1" t="str">
        <f t="shared" si="87"/>
        <v>Oct 10 35.24</v>
      </c>
      <c r="M820" t="str">
        <f t="shared" si="88"/>
        <v>yes</v>
      </c>
      <c r="N820" t="s">
        <v>1444</v>
      </c>
      <c r="O820" t="str">
        <f>VLOOKUP(A820,'[2]genotype table (dups removed)'!$TS$3:$TV$419,4,FALSE)</f>
        <v>Heterozygous</v>
      </c>
      <c r="Q820" t="s">
        <v>6</v>
      </c>
    </row>
    <row r="821" spans="1:17" hidden="1" x14ac:dyDescent="0.25">
      <c r="A821" t="s">
        <v>662</v>
      </c>
      <c r="B821" s="8">
        <f t="shared" si="84"/>
        <v>41</v>
      </c>
      <c r="C821" s="2">
        <v>0.63676651982712784</v>
      </c>
      <c r="D821">
        <f>VLOOKUP(A821,[1]Library_Genotypes_unfiltered_27!$A:$G,6,FALSE)</f>
        <v>76.75</v>
      </c>
      <c r="E821">
        <f>VLOOKUP(A821,[1]Library_Genotypes_unfiltered_27!$A:$G,7,FALSE)</f>
        <v>4.01</v>
      </c>
      <c r="F821" s="1" t="str">
        <f t="shared" si="85"/>
        <v>375</v>
      </c>
      <c r="G821" s="3">
        <v>43018</v>
      </c>
      <c r="H821" s="3" t="s">
        <v>1425</v>
      </c>
      <c r="I821" s="1">
        <v>147.4</v>
      </c>
      <c r="J821" s="3" t="str">
        <f t="shared" si="83"/>
        <v>Oct 10</v>
      </c>
      <c r="K821" s="1">
        <f t="shared" si="86"/>
        <v>35.244633600000007</v>
      </c>
      <c r="L821" s="1" t="str">
        <f t="shared" si="87"/>
        <v>Oct 10 35.24</v>
      </c>
      <c r="M821" t="str">
        <f t="shared" si="88"/>
        <v>no</v>
      </c>
      <c r="N821" t="s">
        <v>1443</v>
      </c>
    </row>
    <row r="822" spans="1:17" hidden="1" x14ac:dyDescent="0.25">
      <c r="A822" t="s">
        <v>663</v>
      </c>
      <c r="B822" s="8">
        <f t="shared" si="84"/>
        <v>41</v>
      </c>
      <c r="C822" s="2">
        <v>0.84902202643617064</v>
      </c>
      <c r="D822">
        <f>VLOOKUP(A822,[1]Library_Genotypes_unfiltered_27!$A:$G,6,FALSE)</f>
        <v>78.599999999999994</v>
      </c>
      <c r="E822">
        <f>VLOOKUP(A822,[1]Library_Genotypes_unfiltered_27!$A:$G,7,FALSE)</f>
        <v>3.92</v>
      </c>
      <c r="F822" s="1" t="str">
        <f t="shared" si="85"/>
        <v>376</v>
      </c>
      <c r="G822" s="3">
        <v>43018</v>
      </c>
      <c r="H822" s="3" t="s">
        <v>1425</v>
      </c>
      <c r="I822" s="1">
        <v>147.4</v>
      </c>
      <c r="J822" s="3" t="str">
        <f t="shared" si="83"/>
        <v>Oct 10</v>
      </c>
      <c r="K822" s="1">
        <f t="shared" si="86"/>
        <v>35.244633600000007</v>
      </c>
      <c r="L822" s="1" t="str">
        <f t="shared" si="87"/>
        <v>Oct 10 35.24</v>
      </c>
      <c r="M822" t="str">
        <f t="shared" si="88"/>
        <v>no</v>
      </c>
      <c r="N822" t="s">
        <v>1443</v>
      </c>
    </row>
    <row r="823" spans="1:17" hidden="1" x14ac:dyDescent="0.25">
      <c r="A823" t="s">
        <v>664</v>
      </c>
      <c r="B823" s="8">
        <f t="shared" si="84"/>
        <v>41</v>
      </c>
      <c r="C823" s="2">
        <v>2.2286828193949479</v>
      </c>
      <c r="D823">
        <f>VLOOKUP(A823,[1]Library_Genotypes_unfiltered_27!$A:$G,6,FALSE)</f>
        <v>69.37</v>
      </c>
      <c r="E823">
        <f>VLOOKUP(A823,[1]Library_Genotypes_unfiltered_27!$A:$G,7,FALSE)</f>
        <v>3.97</v>
      </c>
      <c r="F823" s="1" t="str">
        <f t="shared" si="85"/>
        <v>377</v>
      </c>
      <c r="G823" s="3">
        <v>43018</v>
      </c>
      <c r="H823" s="3" t="s">
        <v>1425</v>
      </c>
      <c r="I823" s="1">
        <v>147.4</v>
      </c>
      <c r="J823" s="3" t="str">
        <f t="shared" si="83"/>
        <v>Oct 10</v>
      </c>
      <c r="K823" s="1">
        <f t="shared" si="86"/>
        <v>35.244633600000007</v>
      </c>
      <c r="L823" s="1" t="str">
        <f t="shared" si="87"/>
        <v>Oct 10 35.24</v>
      </c>
      <c r="M823" t="str">
        <f t="shared" si="88"/>
        <v>no</v>
      </c>
      <c r="N823" t="s">
        <v>1443</v>
      </c>
    </row>
    <row r="824" spans="1:17" hidden="1" x14ac:dyDescent="0.25">
      <c r="A824" t="s">
        <v>665</v>
      </c>
      <c r="B824" s="8">
        <f t="shared" si="84"/>
        <v>41</v>
      </c>
      <c r="C824" s="2">
        <v>1.8432830846684107</v>
      </c>
      <c r="D824">
        <f>VLOOKUP(A824,[1]Library_Genotypes_unfiltered_27!$A:$G,6,FALSE)</f>
        <v>62.73</v>
      </c>
      <c r="E824">
        <f>VLOOKUP(A824,[1]Library_Genotypes_unfiltered_27!$A:$G,7,FALSE)</f>
        <v>7.3</v>
      </c>
      <c r="F824" s="1" t="str">
        <f t="shared" si="85"/>
        <v>378</v>
      </c>
      <c r="G824" s="3">
        <v>43018</v>
      </c>
      <c r="H824" s="3" t="s">
        <v>1425</v>
      </c>
      <c r="I824" s="1">
        <v>147.4</v>
      </c>
      <c r="J824" s="3" t="str">
        <f t="shared" si="83"/>
        <v>Oct 10</v>
      </c>
      <c r="K824" s="1">
        <f t="shared" si="86"/>
        <v>35.244633600000007</v>
      </c>
      <c r="L824" s="1" t="str">
        <f t="shared" si="87"/>
        <v>Oct 10 35.24</v>
      </c>
      <c r="M824" t="str">
        <f t="shared" si="88"/>
        <v>no</v>
      </c>
      <c r="N824" t="s">
        <v>1442</v>
      </c>
    </row>
    <row r="825" spans="1:17" hidden="1" x14ac:dyDescent="0.25">
      <c r="A825" t="s">
        <v>666</v>
      </c>
      <c r="B825" s="8">
        <f t="shared" si="84"/>
        <v>41</v>
      </c>
      <c r="C825" s="2">
        <v>4.723412904462803</v>
      </c>
      <c r="D825">
        <f>VLOOKUP(A825,[1]Library_Genotypes_unfiltered_27!$A:$G,6,FALSE)</f>
        <v>75.28</v>
      </c>
      <c r="E825">
        <f>VLOOKUP(A825,[1]Library_Genotypes_unfiltered_27!$A:$G,7,FALSE)</f>
        <v>5.42</v>
      </c>
      <c r="F825" s="1" t="str">
        <f t="shared" si="85"/>
        <v>379</v>
      </c>
      <c r="G825" s="3">
        <v>43018</v>
      </c>
      <c r="H825" s="3" t="s">
        <v>1425</v>
      </c>
      <c r="I825" s="1">
        <v>147.4</v>
      </c>
      <c r="J825" s="3" t="str">
        <f t="shared" si="83"/>
        <v>Oct 10</v>
      </c>
      <c r="K825" s="1">
        <f t="shared" si="86"/>
        <v>35.244633600000007</v>
      </c>
      <c r="L825" s="1" t="str">
        <f t="shared" si="87"/>
        <v>Oct 10 35.24</v>
      </c>
      <c r="M825" t="str">
        <f t="shared" ref="M825:M856" si="89">IF(D825&gt;90,IF(E825&lt;2.5,"yes","no"),"no")</f>
        <v>no</v>
      </c>
      <c r="N825" t="s">
        <v>1443</v>
      </c>
    </row>
    <row r="826" spans="1:17" hidden="1" x14ac:dyDescent="0.25">
      <c r="A826" t="s">
        <v>667</v>
      </c>
      <c r="B826" s="8">
        <f t="shared" si="84"/>
        <v>41</v>
      </c>
      <c r="C826" s="2">
        <v>8.8707998449667258</v>
      </c>
      <c r="D826">
        <f>VLOOKUP(A826,[1]Library_Genotypes_unfiltered_27!$A:$G,6,FALSE)</f>
        <v>90.41</v>
      </c>
      <c r="E826">
        <f>VLOOKUP(A826,[1]Library_Genotypes_unfiltered_27!$A:$G,7,FALSE)</f>
        <v>2.6</v>
      </c>
      <c r="F826" s="1" t="str">
        <f t="shared" si="85"/>
        <v>380</v>
      </c>
      <c r="G826" s="3">
        <v>43018</v>
      </c>
      <c r="H826" s="3" t="s">
        <v>1425</v>
      </c>
      <c r="I826" s="1">
        <v>147.4</v>
      </c>
      <c r="J826" s="3" t="str">
        <f t="shared" si="83"/>
        <v>Oct 10</v>
      </c>
      <c r="K826" s="1">
        <f t="shared" si="86"/>
        <v>35.244633600000007</v>
      </c>
      <c r="L826" s="1" t="str">
        <f t="shared" si="87"/>
        <v>Oct 10 35.24</v>
      </c>
      <c r="M826" t="str">
        <f t="shared" si="89"/>
        <v>no</v>
      </c>
      <c r="N826" t="s">
        <v>1443</v>
      </c>
    </row>
    <row r="827" spans="1:17" hidden="1" x14ac:dyDescent="0.25">
      <c r="A827" t="s">
        <v>668</v>
      </c>
      <c r="B827" s="8">
        <f t="shared" si="84"/>
        <v>41</v>
      </c>
      <c r="C827" s="2">
        <v>0.23041038558355134</v>
      </c>
      <c r="D827">
        <f>VLOOKUP(A827,[1]Library_Genotypes_unfiltered_27!$A:$G,6,FALSE)</f>
        <v>76.010000000000005</v>
      </c>
      <c r="E827">
        <f>VLOOKUP(A827,[1]Library_Genotypes_unfiltered_27!$A:$G,7,FALSE)</f>
        <v>4.3499999999999996</v>
      </c>
      <c r="F827" s="1" t="str">
        <f t="shared" si="85"/>
        <v>381</v>
      </c>
      <c r="G827" s="3">
        <v>43018</v>
      </c>
      <c r="H827" s="3" t="s">
        <v>1425</v>
      </c>
      <c r="I827" s="1">
        <v>147.4</v>
      </c>
      <c r="J827" s="3" t="str">
        <f t="shared" si="83"/>
        <v>Oct 10</v>
      </c>
      <c r="K827" s="1">
        <f t="shared" si="86"/>
        <v>35.244633600000007</v>
      </c>
      <c r="L827" s="1" t="str">
        <f t="shared" si="87"/>
        <v>Oct 10 35.24</v>
      </c>
      <c r="M827" t="str">
        <f t="shared" si="89"/>
        <v>no</v>
      </c>
      <c r="N827" t="s">
        <v>1443</v>
      </c>
    </row>
    <row r="828" spans="1:17" hidden="1" x14ac:dyDescent="0.25">
      <c r="A828" t="s">
        <v>669</v>
      </c>
      <c r="B828" s="8">
        <f t="shared" si="84"/>
        <v>41</v>
      </c>
      <c r="C828" s="2">
        <v>6.9123115675065403</v>
      </c>
      <c r="D828">
        <f>VLOOKUP(A828,[1]Library_Genotypes_unfiltered_27!$A:$G,6,FALSE)</f>
        <v>0.74</v>
      </c>
      <c r="E828">
        <f>VLOOKUP(A828,[1]Library_Genotypes_unfiltered_27!$A:$G,7,FALSE)</f>
        <v>5.56</v>
      </c>
      <c r="F828" s="1" t="str">
        <f t="shared" si="85"/>
        <v>382</v>
      </c>
      <c r="G828" s="3">
        <v>43018</v>
      </c>
      <c r="H828" s="3" t="s">
        <v>1425</v>
      </c>
      <c r="I828" s="1">
        <v>147.4</v>
      </c>
      <c r="J828" s="3" t="str">
        <f t="shared" si="83"/>
        <v>Oct 10</v>
      </c>
      <c r="K828" s="1">
        <f t="shared" si="86"/>
        <v>35.244633600000007</v>
      </c>
      <c r="L828" s="1" t="str">
        <f t="shared" si="87"/>
        <v>Oct 10 35.24</v>
      </c>
      <c r="M828" t="str">
        <f t="shared" si="89"/>
        <v>no</v>
      </c>
      <c r="N828" t="s">
        <v>1444</v>
      </c>
    </row>
    <row r="829" spans="1:17" hidden="1" x14ac:dyDescent="0.25">
      <c r="A829" t="s">
        <v>670</v>
      </c>
      <c r="B829" s="8">
        <f t="shared" si="84"/>
        <v>41</v>
      </c>
      <c r="C829" s="2">
        <v>0.80643634954242971</v>
      </c>
      <c r="D829">
        <f>VLOOKUP(A829,[1]Library_Genotypes_unfiltered_27!$A:$G,6,FALSE)</f>
        <v>0.37</v>
      </c>
      <c r="E829">
        <f>VLOOKUP(A829,[1]Library_Genotypes_unfiltered_27!$A:$G,7,FALSE)</f>
        <v>0</v>
      </c>
      <c r="F829" s="1" t="str">
        <f t="shared" si="85"/>
        <v>383</v>
      </c>
      <c r="G829" s="3">
        <v>43018</v>
      </c>
      <c r="H829" s="3" t="s">
        <v>1425</v>
      </c>
      <c r="I829" s="1">
        <v>147.4</v>
      </c>
      <c r="J829" s="3" t="str">
        <f t="shared" si="83"/>
        <v>Oct 10</v>
      </c>
      <c r="K829" s="1">
        <f t="shared" si="86"/>
        <v>35.244633600000007</v>
      </c>
      <c r="L829" s="1" t="str">
        <f t="shared" si="87"/>
        <v>Oct 10 35.24</v>
      </c>
      <c r="M829" t="str">
        <f t="shared" si="89"/>
        <v>no</v>
      </c>
      <c r="N829" t="s">
        <v>1444</v>
      </c>
    </row>
    <row r="830" spans="1:17" hidden="1" x14ac:dyDescent="0.25">
      <c r="A830" t="s">
        <v>671</v>
      </c>
      <c r="B830" s="8">
        <f t="shared" si="84"/>
        <v>41</v>
      </c>
      <c r="C830" s="2">
        <v>8.7614716551426692</v>
      </c>
      <c r="D830">
        <f>VLOOKUP(A830,[1]Library_Genotypes_unfiltered_27!$A:$G,6,FALSE)</f>
        <v>39.11</v>
      </c>
      <c r="E830">
        <f>VLOOKUP(A830,[1]Library_Genotypes_unfiltered_27!$A:$G,7,FALSE)</f>
        <v>4.2699999999999996</v>
      </c>
      <c r="F830" s="1" t="str">
        <f t="shared" si="85"/>
        <v>384</v>
      </c>
      <c r="G830" s="3">
        <v>43018</v>
      </c>
      <c r="H830" s="3" t="s">
        <v>1425</v>
      </c>
      <c r="I830" s="1">
        <v>147.4</v>
      </c>
      <c r="J830" s="3" t="str">
        <f t="shared" si="83"/>
        <v>Oct 10</v>
      </c>
      <c r="K830" s="1">
        <f t="shared" si="86"/>
        <v>35.244633600000007</v>
      </c>
      <c r="L830" s="1" t="str">
        <f t="shared" si="87"/>
        <v>Oct 10 35.24</v>
      </c>
      <c r="M830" t="str">
        <f t="shared" si="89"/>
        <v>no</v>
      </c>
      <c r="N830" t="s">
        <v>1444</v>
      </c>
    </row>
    <row r="831" spans="1:17" hidden="1" x14ac:dyDescent="0.25">
      <c r="A831" t="s">
        <v>672</v>
      </c>
      <c r="B831" s="8">
        <f t="shared" si="84"/>
        <v>41</v>
      </c>
      <c r="C831" s="2">
        <v>7.1425040666923945</v>
      </c>
      <c r="D831">
        <f>VLOOKUP(A831,[1]Library_Genotypes_unfiltered_27!$A:$G,6,FALSE)</f>
        <v>4.0599999999999996</v>
      </c>
      <c r="E831">
        <f>VLOOKUP(A831,[1]Library_Genotypes_unfiltered_27!$A:$G,7,FALSE)</f>
        <v>9.3000000000000007</v>
      </c>
      <c r="F831" s="1" t="str">
        <f t="shared" si="85"/>
        <v>385</v>
      </c>
      <c r="G831" s="3">
        <v>43018</v>
      </c>
      <c r="H831" s="3" t="s">
        <v>1425</v>
      </c>
      <c r="I831" s="1">
        <v>147.4</v>
      </c>
      <c r="J831" s="3" t="str">
        <f t="shared" si="83"/>
        <v>Oct 10</v>
      </c>
      <c r="K831" s="1">
        <f t="shared" si="86"/>
        <v>35.244633600000007</v>
      </c>
      <c r="L831" s="1" t="str">
        <f t="shared" si="87"/>
        <v>Oct 10 35.24</v>
      </c>
      <c r="M831" t="str">
        <f t="shared" si="89"/>
        <v>no</v>
      </c>
      <c r="N831" t="s">
        <v>1444</v>
      </c>
    </row>
    <row r="832" spans="1:17" hidden="1" x14ac:dyDescent="0.25">
      <c r="A832" t="s">
        <v>673</v>
      </c>
      <c r="B832" s="8">
        <f t="shared" si="84"/>
        <v>41</v>
      </c>
      <c r="C832" s="2">
        <v>0.47616693777949298</v>
      </c>
      <c r="D832">
        <f>VLOOKUP(A832,[1]Library_Genotypes_unfiltered_27!$A:$G,6,FALSE)</f>
        <v>28.04</v>
      </c>
      <c r="E832">
        <f>VLOOKUP(A832,[1]Library_Genotypes_unfiltered_27!$A:$G,7,FALSE)</f>
        <v>4.87</v>
      </c>
      <c r="F832" s="1" t="str">
        <f t="shared" si="85"/>
        <v>386</v>
      </c>
      <c r="G832" s="3">
        <v>43018</v>
      </c>
      <c r="H832" s="3" t="s">
        <v>1425</v>
      </c>
      <c r="I832" s="1">
        <v>147.4</v>
      </c>
      <c r="J832" s="3" t="str">
        <f t="shared" si="83"/>
        <v>Oct 10</v>
      </c>
      <c r="K832" s="1">
        <f t="shared" si="86"/>
        <v>35.244633600000007</v>
      </c>
      <c r="L832" s="1" t="str">
        <f t="shared" si="87"/>
        <v>Oct 10 35.24</v>
      </c>
      <c r="M832" t="str">
        <f t="shared" si="89"/>
        <v>no</v>
      </c>
      <c r="N832" t="s">
        <v>1444</v>
      </c>
    </row>
    <row r="833" spans="1:17" hidden="1" x14ac:dyDescent="0.25">
      <c r="A833" t="s">
        <v>674</v>
      </c>
      <c r="B833" s="8">
        <f t="shared" si="84"/>
        <v>41</v>
      </c>
      <c r="C833" s="2">
        <v>0.76186710044718875</v>
      </c>
      <c r="D833">
        <f>VLOOKUP(A833,[1]Library_Genotypes_unfiltered_27!$A:$G,6,FALSE)</f>
        <v>0</v>
      </c>
      <c r="E833">
        <f>VLOOKUP(A833,[1]Library_Genotypes_unfiltered_27!$A:$G,7,FALSE)</f>
        <v>0</v>
      </c>
      <c r="F833" s="1" t="str">
        <f t="shared" si="85"/>
        <v>387</v>
      </c>
      <c r="G833" s="3">
        <v>43018</v>
      </c>
      <c r="H833" s="3" t="s">
        <v>1425</v>
      </c>
      <c r="I833" s="1">
        <v>147.4</v>
      </c>
      <c r="J833" s="3" t="str">
        <f t="shared" si="83"/>
        <v>Oct 10</v>
      </c>
      <c r="K833" s="1">
        <f t="shared" si="86"/>
        <v>35.244633600000007</v>
      </c>
      <c r="L833" s="1" t="str">
        <f t="shared" si="87"/>
        <v>Oct 10 35.24</v>
      </c>
      <c r="M833" t="str">
        <f t="shared" si="89"/>
        <v>no</v>
      </c>
      <c r="N833" t="s">
        <v>1444</v>
      </c>
    </row>
    <row r="834" spans="1:17" hidden="1" x14ac:dyDescent="0.25">
      <c r="A834" t="s">
        <v>1370</v>
      </c>
      <c r="B834" s="8">
        <f t="shared" si="84"/>
        <v>41</v>
      </c>
      <c r="D834">
        <f>VLOOKUP(A834,[1]Library_Genotypes_unfiltered_27!$A:$G,6,FALSE)</f>
        <v>99.63</v>
      </c>
      <c r="E834">
        <f>VLOOKUP(A834,[1]Library_Genotypes_unfiltered_27!$A:$G,7,FALSE)</f>
        <v>0.64</v>
      </c>
      <c r="F834" s="1" t="str">
        <f t="shared" si="85"/>
        <v>388</v>
      </c>
      <c r="G834" s="3">
        <v>43019</v>
      </c>
      <c r="H834" s="3" t="s">
        <v>1427</v>
      </c>
      <c r="I834" s="1">
        <v>144.19999999999999</v>
      </c>
      <c r="J834" s="3" t="str">
        <f t="shared" ref="J834:J897" si="90">CONCATENATE(TEXT(G834,"MMM")," ",TEXT(G834,"DD"))</f>
        <v>Oct 11</v>
      </c>
      <c r="K834" s="1">
        <f t="shared" si="86"/>
        <v>30.094732799999981</v>
      </c>
      <c r="L834" s="1" t="str">
        <f t="shared" si="87"/>
        <v>Oct 11 30.09</v>
      </c>
      <c r="M834" t="str">
        <f t="shared" si="89"/>
        <v>yes</v>
      </c>
      <c r="N834" t="s">
        <v>1443</v>
      </c>
      <c r="O834" t="str">
        <f>VLOOKUP(A834,'[2]genotype table (dups removed)'!$TS$3:$TV$419,4,FALSE)</f>
        <v>Homozygous Spring</v>
      </c>
      <c r="Q834" t="s">
        <v>5</v>
      </c>
    </row>
    <row r="835" spans="1:17" hidden="1" x14ac:dyDescent="0.25">
      <c r="A835" t="s">
        <v>1371</v>
      </c>
      <c r="B835" s="8">
        <f t="shared" ref="B835:B898" si="91">INT((G835-DATE(YEAR(G835),1,1))/7)+1</f>
        <v>41</v>
      </c>
      <c r="D835">
        <f>VLOOKUP(A835,[1]Library_Genotypes_unfiltered_27!$A:$G,6,FALSE)</f>
        <v>97.05</v>
      </c>
      <c r="E835">
        <f>VLOOKUP(A835,[1]Library_Genotypes_unfiltered_27!$A:$G,7,FALSE)</f>
        <v>1.48</v>
      </c>
      <c r="F835" s="1" t="str">
        <f t="shared" ref="F835:F898" si="92">RIGHT(A835,3)</f>
        <v>389</v>
      </c>
      <c r="G835" s="3">
        <v>43019</v>
      </c>
      <c r="H835" s="3" t="s">
        <v>1427</v>
      </c>
      <c r="I835" s="1">
        <v>144.19999999999999</v>
      </c>
      <c r="J835" s="3" t="str">
        <f t="shared" si="90"/>
        <v>Oct 11</v>
      </c>
      <c r="K835" s="1">
        <f t="shared" ref="K835:K898" si="93">CONVERT(I835-125.5,"mi","km")</f>
        <v>30.094732799999981</v>
      </c>
      <c r="L835" s="1" t="str">
        <f t="shared" ref="L835:L898" si="94">CONCATENATE(J835," ",ROUND(K835,2))</f>
        <v>Oct 11 30.09</v>
      </c>
      <c r="M835" t="str">
        <f t="shared" si="89"/>
        <v>yes</v>
      </c>
      <c r="N835" t="s">
        <v>1443</v>
      </c>
      <c r="O835" t="str">
        <f>VLOOKUP(A835,'[2]genotype table (dups removed)'!$TS$3:$TV$419,4,FALSE)</f>
        <v>Homozygous Spring</v>
      </c>
      <c r="Q835" t="s">
        <v>6</v>
      </c>
    </row>
    <row r="836" spans="1:17" hidden="1" x14ac:dyDescent="0.25">
      <c r="A836" t="s">
        <v>675</v>
      </c>
      <c r="B836" s="8">
        <f t="shared" si="91"/>
        <v>41</v>
      </c>
      <c r="C836" s="2">
        <v>2.2856013013415661</v>
      </c>
      <c r="D836">
        <f>VLOOKUP(A836,[1]Library_Genotypes_unfiltered_27!$A:$G,6,FALSE)</f>
        <v>7.38</v>
      </c>
      <c r="E836">
        <f>VLOOKUP(A836,[1]Library_Genotypes_unfiltered_27!$A:$G,7,FALSE)</f>
        <v>0.92</v>
      </c>
      <c r="F836" s="1" t="str">
        <f t="shared" si="92"/>
        <v>390</v>
      </c>
      <c r="G836" s="3">
        <v>43019</v>
      </c>
      <c r="H836" s="3" t="s">
        <v>1427</v>
      </c>
      <c r="I836" s="1">
        <v>144.19999999999999</v>
      </c>
      <c r="J836" s="3" t="str">
        <f t="shared" si="90"/>
        <v>Oct 11</v>
      </c>
      <c r="K836" s="1">
        <f t="shared" si="93"/>
        <v>30.094732799999981</v>
      </c>
      <c r="L836" s="1" t="str">
        <f t="shared" si="94"/>
        <v>Oct 11 30.09</v>
      </c>
      <c r="M836" t="str">
        <f t="shared" si="89"/>
        <v>no</v>
      </c>
      <c r="N836" t="s">
        <v>1443</v>
      </c>
    </row>
    <row r="837" spans="1:17" hidden="1" x14ac:dyDescent="0.25">
      <c r="A837" t="s">
        <v>676</v>
      </c>
      <c r="B837" s="8">
        <f t="shared" si="91"/>
        <v>41</v>
      </c>
      <c r="C837" s="2">
        <v>8.4757714924749745</v>
      </c>
      <c r="D837">
        <f>VLOOKUP(A837,[1]Library_Genotypes_unfiltered_27!$A:$G,6,FALSE)</f>
        <v>43.17</v>
      </c>
      <c r="E837">
        <f>VLOOKUP(A837,[1]Library_Genotypes_unfiltered_27!$A:$G,7,FALSE)</f>
        <v>3.08</v>
      </c>
      <c r="F837" s="1" t="str">
        <f t="shared" si="92"/>
        <v>391</v>
      </c>
      <c r="G837" s="3">
        <v>43019</v>
      </c>
      <c r="H837" s="3" t="s">
        <v>1427</v>
      </c>
      <c r="I837" s="1">
        <v>144.19999999999999</v>
      </c>
      <c r="J837" s="3" t="str">
        <f t="shared" si="90"/>
        <v>Oct 11</v>
      </c>
      <c r="K837" s="1">
        <f t="shared" si="93"/>
        <v>30.094732799999981</v>
      </c>
      <c r="L837" s="1" t="str">
        <f t="shared" si="94"/>
        <v>Oct 11 30.09</v>
      </c>
      <c r="M837" t="str">
        <f t="shared" si="89"/>
        <v>no</v>
      </c>
      <c r="N837" t="s">
        <v>1442</v>
      </c>
    </row>
    <row r="838" spans="1:17" hidden="1" x14ac:dyDescent="0.25">
      <c r="A838" t="s">
        <v>677</v>
      </c>
      <c r="B838" s="8">
        <f t="shared" si="91"/>
        <v>41</v>
      </c>
      <c r="C838" s="2">
        <v>7.1425040666923945</v>
      </c>
      <c r="D838">
        <f>VLOOKUP(A838,[1]Library_Genotypes_unfiltered_27!$A:$G,6,FALSE)</f>
        <v>0.74</v>
      </c>
      <c r="E838">
        <f>VLOOKUP(A838,[1]Library_Genotypes_unfiltered_27!$A:$G,7,FALSE)</f>
        <v>0</v>
      </c>
      <c r="F838" s="1" t="str">
        <f t="shared" si="92"/>
        <v>392</v>
      </c>
      <c r="G838" s="3">
        <v>43019</v>
      </c>
      <c r="H838" s="3" t="s">
        <v>1427</v>
      </c>
      <c r="I838" s="1">
        <v>144.19999999999999</v>
      </c>
      <c r="J838" s="3" t="str">
        <f t="shared" si="90"/>
        <v>Oct 11</v>
      </c>
      <c r="K838" s="1">
        <f t="shared" si="93"/>
        <v>30.094732799999981</v>
      </c>
      <c r="L838" s="1" t="str">
        <f t="shared" si="94"/>
        <v>Oct 11 30.09</v>
      </c>
      <c r="M838" t="str">
        <f t="shared" si="89"/>
        <v>no</v>
      </c>
      <c r="N838" t="s">
        <v>1443</v>
      </c>
    </row>
    <row r="839" spans="1:17" hidden="1" x14ac:dyDescent="0.25">
      <c r="A839" t="s">
        <v>678</v>
      </c>
      <c r="B839" s="8">
        <f t="shared" si="91"/>
        <v>41</v>
      </c>
      <c r="C839" s="2">
        <v>4.2855024400154367</v>
      </c>
      <c r="D839">
        <f>VLOOKUP(A839,[1]Library_Genotypes_unfiltered_27!$A:$G,6,FALSE)</f>
        <v>14.02</v>
      </c>
      <c r="E839">
        <f>VLOOKUP(A839,[1]Library_Genotypes_unfiltered_27!$A:$G,7,FALSE)</f>
        <v>5.51</v>
      </c>
      <c r="F839" s="1" t="str">
        <f t="shared" si="92"/>
        <v>393</v>
      </c>
      <c r="G839" s="3">
        <v>43019</v>
      </c>
      <c r="H839" s="3" t="s">
        <v>1427</v>
      </c>
      <c r="I839" s="1">
        <v>144.19999999999999</v>
      </c>
      <c r="J839" s="3" t="str">
        <f t="shared" si="90"/>
        <v>Oct 11</v>
      </c>
      <c r="K839" s="1">
        <f t="shared" si="93"/>
        <v>30.094732799999981</v>
      </c>
      <c r="L839" s="1" t="str">
        <f t="shared" si="94"/>
        <v>Oct 11 30.09</v>
      </c>
      <c r="M839" t="str">
        <f t="shared" si="89"/>
        <v>no</v>
      </c>
      <c r="N839" t="s">
        <v>1443</v>
      </c>
    </row>
    <row r="840" spans="1:17" hidden="1" x14ac:dyDescent="0.25">
      <c r="A840" t="s">
        <v>679</v>
      </c>
      <c r="B840" s="8">
        <f t="shared" si="91"/>
        <v>41</v>
      </c>
      <c r="C840" s="2">
        <v>6.856803904024698</v>
      </c>
      <c r="D840">
        <f>VLOOKUP(A840,[1]Library_Genotypes_unfiltered_27!$A:$G,6,FALSE)</f>
        <v>3.69</v>
      </c>
      <c r="E840">
        <f>VLOOKUP(A840,[1]Library_Genotypes_unfiltered_27!$A:$G,7,FALSE)</f>
        <v>0.87</v>
      </c>
      <c r="F840" s="1" t="str">
        <f t="shared" si="92"/>
        <v>394</v>
      </c>
      <c r="G840" s="3">
        <v>43019</v>
      </c>
      <c r="H840" s="3" t="s">
        <v>1427</v>
      </c>
      <c r="I840" s="1">
        <v>144.19999999999999</v>
      </c>
      <c r="J840" s="3" t="str">
        <f t="shared" si="90"/>
        <v>Oct 11</v>
      </c>
      <c r="K840" s="1">
        <f t="shared" si="93"/>
        <v>30.094732799999981</v>
      </c>
      <c r="L840" s="1" t="str">
        <f t="shared" si="94"/>
        <v>Oct 11 30.09</v>
      </c>
      <c r="M840" t="str">
        <f t="shared" si="89"/>
        <v>no</v>
      </c>
      <c r="N840" t="s">
        <v>1443</v>
      </c>
    </row>
    <row r="841" spans="1:17" hidden="1" x14ac:dyDescent="0.25">
      <c r="A841" t="s">
        <v>680</v>
      </c>
      <c r="B841" s="8">
        <f t="shared" si="91"/>
        <v>41</v>
      </c>
      <c r="C841" s="2">
        <v>7.6186710044718877</v>
      </c>
      <c r="D841">
        <f>VLOOKUP(A841,[1]Library_Genotypes_unfiltered_27!$A:$G,6,FALSE)</f>
        <v>4.8</v>
      </c>
      <c r="E841">
        <f>VLOOKUP(A841,[1]Library_Genotypes_unfiltered_27!$A:$G,7,FALSE)</f>
        <v>0</v>
      </c>
      <c r="F841" s="1" t="str">
        <f t="shared" si="92"/>
        <v>395</v>
      </c>
      <c r="G841" s="3">
        <v>43019</v>
      </c>
      <c r="H841" s="3" t="s">
        <v>1427</v>
      </c>
      <c r="I841" s="1">
        <v>144.19999999999999</v>
      </c>
      <c r="J841" s="3" t="str">
        <f t="shared" si="90"/>
        <v>Oct 11</v>
      </c>
      <c r="K841" s="1">
        <f t="shared" si="93"/>
        <v>30.094732799999981</v>
      </c>
      <c r="L841" s="1" t="str">
        <f t="shared" si="94"/>
        <v>Oct 11 30.09</v>
      </c>
      <c r="M841" t="str">
        <f t="shared" si="89"/>
        <v>no</v>
      </c>
      <c r="N841" t="s">
        <v>1443</v>
      </c>
    </row>
    <row r="842" spans="1:17" hidden="1" x14ac:dyDescent="0.25">
      <c r="A842" t="s">
        <v>681</v>
      </c>
      <c r="B842" s="8">
        <f t="shared" si="91"/>
        <v>41</v>
      </c>
      <c r="C842" s="2">
        <v>7.7139043920277857</v>
      </c>
      <c r="D842">
        <f>VLOOKUP(A842,[1]Library_Genotypes_unfiltered_27!$A:$G,6,FALSE)</f>
        <v>70.48</v>
      </c>
      <c r="E842">
        <f>VLOOKUP(A842,[1]Library_Genotypes_unfiltered_27!$A:$G,7,FALSE)</f>
        <v>1.66</v>
      </c>
      <c r="F842" s="1" t="str">
        <f t="shared" si="92"/>
        <v>396</v>
      </c>
      <c r="G842" s="3">
        <v>43019</v>
      </c>
      <c r="H842" s="3" t="s">
        <v>1427</v>
      </c>
      <c r="I842" s="1">
        <v>144.19999999999999</v>
      </c>
      <c r="J842" s="3" t="str">
        <f t="shared" si="90"/>
        <v>Oct 11</v>
      </c>
      <c r="K842" s="1">
        <f t="shared" si="93"/>
        <v>30.094732799999981</v>
      </c>
      <c r="L842" s="1" t="str">
        <f t="shared" si="94"/>
        <v>Oct 11 30.09</v>
      </c>
      <c r="M842" t="str">
        <f t="shared" si="89"/>
        <v>no</v>
      </c>
      <c r="N842" t="s">
        <v>1443</v>
      </c>
      <c r="Q842" t="s">
        <v>6</v>
      </c>
    </row>
    <row r="843" spans="1:17" hidden="1" x14ac:dyDescent="0.25">
      <c r="A843" t="s">
        <v>682</v>
      </c>
      <c r="B843" s="8">
        <f t="shared" si="91"/>
        <v>41</v>
      </c>
      <c r="C843" s="2">
        <v>2.0951345262297689</v>
      </c>
      <c r="D843">
        <f>VLOOKUP(A843,[1]Library_Genotypes_unfiltered_27!$A:$G,6,FALSE)</f>
        <v>0</v>
      </c>
      <c r="E843">
        <f>VLOOKUP(A843,[1]Library_Genotypes_unfiltered_27!$A:$G,7,FALSE)</f>
        <v>0</v>
      </c>
      <c r="F843" s="1" t="str">
        <f t="shared" si="92"/>
        <v>397</v>
      </c>
      <c r="G843" s="3">
        <v>43019</v>
      </c>
      <c r="H843" s="3" t="s">
        <v>1427</v>
      </c>
      <c r="I843" s="1">
        <v>144.19999999999999</v>
      </c>
      <c r="J843" s="3" t="str">
        <f t="shared" si="90"/>
        <v>Oct 11</v>
      </c>
      <c r="K843" s="1">
        <f t="shared" si="93"/>
        <v>30.094732799999981</v>
      </c>
      <c r="L843" s="1" t="str">
        <f t="shared" si="94"/>
        <v>Oct 11 30.09</v>
      </c>
      <c r="M843" t="str">
        <f t="shared" si="89"/>
        <v>no</v>
      </c>
      <c r="N843" t="s">
        <v>1443</v>
      </c>
    </row>
    <row r="844" spans="1:17" hidden="1" x14ac:dyDescent="0.25">
      <c r="A844" t="s">
        <v>683</v>
      </c>
      <c r="B844" s="8">
        <f t="shared" si="91"/>
        <v>41</v>
      </c>
      <c r="C844" s="2">
        <v>6.2854035786893077</v>
      </c>
      <c r="D844">
        <f>VLOOKUP(A844,[1]Library_Genotypes_unfiltered_27!$A:$G,6,FALSE)</f>
        <v>0</v>
      </c>
      <c r="E844">
        <f>VLOOKUP(A844,[1]Library_Genotypes_unfiltered_27!$A:$G,7,FALSE)</f>
        <v>0</v>
      </c>
      <c r="F844" s="1" t="str">
        <f t="shared" si="92"/>
        <v>398</v>
      </c>
      <c r="G844" s="3">
        <v>43019</v>
      </c>
      <c r="H844" s="3" t="s">
        <v>1427</v>
      </c>
      <c r="I844" s="1">
        <v>144.19999999999999</v>
      </c>
      <c r="J844" s="3" t="str">
        <f t="shared" si="90"/>
        <v>Oct 11</v>
      </c>
      <c r="K844" s="1">
        <f t="shared" si="93"/>
        <v>30.094732799999981</v>
      </c>
      <c r="L844" s="1" t="str">
        <f t="shared" si="94"/>
        <v>Oct 11 30.09</v>
      </c>
      <c r="M844" t="str">
        <f t="shared" si="89"/>
        <v>no</v>
      </c>
      <c r="N844" t="s">
        <v>1443</v>
      </c>
    </row>
    <row r="845" spans="1:17" hidden="1" x14ac:dyDescent="0.25">
      <c r="A845" t="s">
        <v>684</v>
      </c>
      <c r="B845" s="8">
        <f t="shared" si="91"/>
        <v>41</v>
      </c>
      <c r="C845" s="2">
        <v>9.1424052053662646</v>
      </c>
      <c r="D845">
        <f>VLOOKUP(A845,[1]Library_Genotypes_unfiltered_27!$A:$G,6,FALSE)</f>
        <v>0</v>
      </c>
      <c r="E845">
        <f>VLOOKUP(A845,[1]Library_Genotypes_unfiltered_27!$A:$G,7,FALSE)</f>
        <v>0</v>
      </c>
      <c r="F845" s="1" t="str">
        <f t="shared" si="92"/>
        <v>399</v>
      </c>
      <c r="G845" s="3">
        <v>43019</v>
      </c>
      <c r="H845" s="3" t="s">
        <v>1427</v>
      </c>
      <c r="I845" s="1">
        <v>144.19999999999999</v>
      </c>
      <c r="J845" s="3" t="str">
        <f t="shared" si="90"/>
        <v>Oct 11</v>
      </c>
      <c r="K845" s="1">
        <f t="shared" si="93"/>
        <v>30.094732799999981</v>
      </c>
      <c r="L845" s="1" t="str">
        <f t="shared" si="94"/>
        <v>Oct 11 30.09</v>
      </c>
      <c r="M845" t="str">
        <f t="shared" si="89"/>
        <v>no</v>
      </c>
      <c r="N845" t="s">
        <v>1444</v>
      </c>
    </row>
    <row r="846" spans="1:17" hidden="1" x14ac:dyDescent="0.25">
      <c r="A846" t="s">
        <v>685</v>
      </c>
      <c r="B846" s="8">
        <f t="shared" si="91"/>
        <v>41</v>
      </c>
      <c r="C846" s="2">
        <v>2.1903679137856673</v>
      </c>
      <c r="D846">
        <f>VLOOKUP(A846,[1]Library_Genotypes_unfiltered_27!$A:$G,6,FALSE)</f>
        <v>0</v>
      </c>
      <c r="E846">
        <f>VLOOKUP(A846,[1]Library_Genotypes_unfiltered_27!$A:$G,7,FALSE)</f>
        <v>0</v>
      </c>
      <c r="F846" s="1" t="str">
        <f t="shared" si="92"/>
        <v>400</v>
      </c>
      <c r="G846" s="3">
        <v>43019</v>
      </c>
      <c r="H846" s="3" t="s">
        <v>1427</v>
      </c>
      <c r="I846" s="1">
        <v>144.19999999999999</v>
      </c>
      <c r="J846" s="3" t="str">
        <f t="shared" si="90"/>
        <v>Oct 11</v>
      </c>
      <c r="K846" s="1">
        <f t="shared" si="93"/>
        <v>30.094732799999981</v>
      </c>
      <c r="L846" s="1" t="str">
        <f t="shared" si="94"/>
        <v>Oct 11 30.09</v>
      </c>
      <c r="M846" t="str">
        <f t="shared" si="89"/>
        <v>no</v>
      </c>
      <c r="N846" t="s">
        <v>1442</v>
      </c>
    </row>
    <row r="847" spans="1:17" hidden="1" x14ac:dyDescent="0.25">
      <c r="A847" t="s">
        <v>686</v>
      </c>
      <c r="B847" s="8">
        <f t="shared" si="91"/>
        <v>41</v>
      </c>
      <c r="C847" s="2">
        <v>2.0951345262297689</v>
      </c>
      <c r="D847">
        <f>VLOOKUP(A847,[1]Library_Genotypes_unfiltered_27!$A:$G,6,FALSE)</f>
        <v>76.010000000000005</v>
      </c>
      <c r="E847">
        <f>VLOOKUP(A847,[1]Library_Genotypes_unfiltered_27!$A:$G,7,FALSE)</f>
        <v>3.73</v>
      </c>
      <c r="F847" s="1" t="str">
        <f t="shared" si="92"/>
        <v>401</v>
      </c>
      <c r="G847" s="3">
        <v>43019</v>
      </c>
      <c r="H847" s="3" t="s">
        <v>1427</v>
      </c>
      <c r="I847" s="1">
        <v>144.19999999999999</v>
      </c>
      <c r="J847" s="3" t="str">
        <f t="shared" si="90"/>
        <v>Oct 11</v>
      </c>
      <c r="K847" s="1">
        <f t="shared" si="93"/>
        <v>30.094732799999981</v>
      </c>
      <c r="L847" s="1" t="str">
        <f t="shared" si="94"/>
        <v>Oct 11 30.09</v>
      </c>
      <c r="M847" t="str">
        <f t="shared" si="89"/>
        <v>no</v>
      </c>
      <c r="N847" t="s">
        <v>1444</v>
      </c>
    </row>
    <row r="848" spans="1:17" hidden="1" x14ac:dyDescent="0.25">
      <c r="A848" t="s">
        <v>687</v>
      </c>
      <c r="B848" s="8">
        <f t="shared" si="91"/>
        <v>41</v>
      </c>
      <c r="C848" s="2">
        <v>1.6189675884502763</v>
      </c>
      <c r="D848">
        <f>VLOOKUP(A848,[1]Library_Genotypes_unfiltered_27!$A:$G,6,FALSE)</f>
        <v>73.06</v>
      </c>
      <c r="E848">
        <f>VLOOKUP(A848,[1]Library_Genotypes_unfiltered_27!$A:$G,7,FALSE)</f>
        <v>2.92</v>
      </c>
      <c r="F848" s="1" t="str">
        <f t="shared" si="92"/>
        <v>402</v>
      </c>
      <c r="G848" s="3">
        <v>43019</v>
      </c>
      <c r="H848" s="3" t="s">
        <v>1427</v>
      </c>
      <c r="I848" s="1">
        <v>144.19999999999999</v>
      </c>
      <c r="J848" s="3" t="str">
        <f t="shared" si="90"/>
        <v>Oct 11</v>
      </c>
      <c r="K848" s="1">
        <f t="shared" si="93"/>
        <v>30.094732799999981</v>
      </c>
      <c r="L848" s="1" t="str">
        <f t="shared" si="94"/>
        <v>Oct 11 30.09</v>
      </c>
      <c r="M848" t="str">
        <f t="shared" si="89"/>
        <v>no</v>
      </c>
      <c r="N848" t="s">
        <v>1442</v>
      </c>
    </row>
    <row r="849" spans="1:17" hidden="1" x14ac:dyDescent="0.25">
      <c r="A849" t="s">
        <v>688</v>
      </c>
      <c r="B849" s="8">
        <f t="shared" si="91"/>
        <v>41</v>
      </c>
      <c r="C849" s="2">
        <v>2.9522350142328566</v>
      </c>
      <c r="D849">
        <f>VLOOKUP(A849,[1]Library_Genotypes_unfiltered_27!$A:$G,6,FALSE)</f>
        <v>0</v>
      </c>
      <c r="E849">
        <f>VLOOKUP(A849,[1]Library_Genotypes_unfiltered_27!$A:$G,7,FALSE)</f>
        <v>13.33</v>
      </c>
      <c r="F849" s="1" t="str">
        <f t="shared" si="92"/>
        <v>403</v>
      </c>
      <c r="G849" s="3">
        <v>43019</v>
      </c>
      <c r="H849" s="3" t="s">
        <v>1427</v>
      </c>
      <c r="I849" s="1">
        <v>144.19999999999999</v>
      </c>
      <c r="J849" s="3" t="str">
        <f t="shared" si="90"/>
        <v>Oct 11</v>
      </c>
      <c r="K849" s="1">
        <f t="shared" si="93"/>
        <v>30.094732799999981</v>
      </c>
      <c r="L849" s="1" t="str">
        <f t="shared" si="94"/>
        <v>Oct 11 30.09</v>
      </c>
      <c r="M849" t="str">
        <f t="shared" si="89"/>
        <v>no</v>
      </c>
      <c r="N849" t="s">
        <v>1442</v>
      </c>
    </row>
    <row r="850" spans="1:17" hidden="1" x14ac:dyDescent="0.25">
      <c r="A850" t="s">
        <v>689</v>
      </c>
      <c r="B850" s="8">
        <f t="shared" si="91"/>
        <v>41</v>
      </c>
      <c r="C850" s="2">
        <v>2.1903679137856673</v>
      </c>
      <c r="D850">
        <f>VLOOKUP(A850,[1]Library_Genotypes_unfiltered_27!$A:$G,6,FALSE)</f>
        <v>98.52</v>
      </c>
      <c r="E850">
        <f>VLOOKUP(A850,[1]Library_Genotypes_unfiltered_27!$A:$G,7,FALSE)</f>
        <v>0.38</v>
      </c>
      <c r="F850" s="1" t="str">
        <f t="shared" si="92"/>
        <v>404</v>
      </c>
      <c r="G850" s="3">
        <v>43019</v>
      </c>
      <c r="H850" s="3" t="s">
        <v>1427</v>
      </c>
      <c r="I850" s="1">
        <v>144.19999999999999</v>
      </c>
      <c r="J850" s="3" t="str">
        <f t="shared" si="90"/>
        <v>Oct 11</v>
      </c>
      <c r="K850" s="1">
        <f t="shared" si="93"/>
        <v>30.094732799999981</v>
      </c>
      <c r="L850" s="1" t="str">
        <f t="shared" si="94"/>
        <v>Oct 11 30.09</v>
      </c>
      <c r="M850" t="str">
        <f t="shared" si="89"/>
        <v>yes</v>
      </c>
      <c r="N850" t="s">
        <v>1444</v>
      </c>
      <c r="O850" t="str">
        <f>VLOOKUP(A850,'[2]genotype table (dups removed)'!$TS$3:$TV$419,4,FALSE)</f>
        <v>Heterozygous</v>
      </c>
      <c r="Q850" t="s">
        <v>6</v>
      </c>
    </row>
    <row r="851" spans="1:17" hidden="1" x14ac:dyDescent="0.25">
      <c r="A851" t="s">
        <v>690</v>
      </c>
      <c r="B851" s="8">
        <f t="shared" si="91"/>
        <v>41</v>
      </c>
      <c r="C851" s="2">
        <v>17.046776372505846</v>
      </c>
      <c r="D851">
        <f>VLOOKUP(A851,[1]Library_Genotypes_unfiltered_27!$A:$G,6,FALSE)</f>
        <v>98.89</v>
      </c>
      <c r="E851">
        <f>VLOOKUP(A851,[1]Library_Genotypes_unfiltered_27!$A:$G,7,FALSE)</f>
        <v>0.34</v>
      </c>
      <c r="F851" s="1" t="str">
        <f t="shared" si="92"/>
        <v>405</v>
      </c>
      <c r="G851" s="3">
        <v>43019</v>
      </c>
      <c r="H851" s="3" t="s">
        <v>1427</v>
      </c>
      <c r="I851" s="1">
        <v>144.19999999999999</v>
      </c>
      <c r="J851" s="3" t="str">
        <f t="shared" si="90"/>
        <v>Oct 11</v>
      </c>
      <c r="K851" s="1">
        <f t="shared" si="93"/>
        <v>30.094732799999981</v>
      </c>
      <c r="L851" s="1" t="str">
        <f t="shared" si="94"/>
        <v>Oct 11 30.09</v>
      </c>
      <c r="M851" t="str">
        <f t="shared" si="89"/>
        <v>yes</v>
      </c>
      <c r="N851" t="s">
        <v>1444</v>
      </c>
      <c r="O851" t="str">
        <f>VLOOKUP(A851,'[2]genotype table (dups removed)'!$TS$3:$TV$419,4,FALSE)</f>
        <v>Heterozygous</v>
      </c>
      <c r="Q851" t="s">
        <v>6</v>
      </c>
    </row>
    <row r="852" spans="1:17" hidden="1" x14ac:dyDescent="0.25">
      <c r="A852" t="s">
        <v>691</v>
      </c>
      <c r="B852" s="8">
        <f t="shared" si="91"/>
        <v>41</v>
      </c>
      <c r="C852" s="2">
        <v>1.9046677511179719</v>
      </c>
      <c r="D852">
        <f>VLOOKUP(A852,[1]Library_Genotypes_unfiltered_27!$A:$G,6,FALSE)</f>
        <v>93.36</v>
      </c>
      <c r="E852">
        <f>VLOOKUP(A852,[1]Library_Genotypes_unfiltered_27!$A:$G,7,FALSE)</f>
        <v>0.97</v>
      </c>
      <c r="F852" s="1" t="str">
        <f t="shared" si="92"/>
        <v>406</v>
      </c>
      <c r="G852" s="3">
        <v>43019</v>
      </c>
      <c r="H852" s="3" t="s">
        <v>1427</v>
      </c>
      <c r="I852" s="1">
        <v>144.19999999999999</v>
      </c>
      <c r="J852" s="3" t="str">
        <f t="shared" si="90"/>
        <v>Oct 11</v>
      </c>
      <c r="K852" s="1">
        <f t="shared" si="93"/>
        <v>30.094732799999981</v>
      </c>
      <c r="L852" s="1" t="str">
        <f t="shared" si="94"/>
        <v>Oct 11 30.09</v>
      </c>
      <c r="M852" t="str">
        <f t="shared" si="89"/>
        <v>yes</v>
      </c>
      <c r="N852" t="s">
        <v>1442</v>
      </c>
      <c r="O852" t="str">
        <f>VLOOKUP(A852,'[2]genotype table (dups removed)'!$TS$3:$TV$419,4,FALSE)</f>
        <v>Homozygous Fall</v>
      </c>
      <c r="Q852" t="s">
        <v>5</v>
      </c>
    </row>
    <row r="853" spans="1:17" hidden="1" x14ac:dyDescent="0.25">
      <c r="A853" t="s">
        <v>692</v>
      </c>
      <c r="B853" s="8">
        <f t="shared" si="91"/>
        <v>41</v>
      </c>
      <c r="C853" s="2">
        <v>4.3807358275713346</v>
      </c>
      <c r="D853">
        <f>VLOOKUP(A853,[1]Library_Genotypes_unfiltered_27!$A:$G,6,FALSE)</f>
        <v>0.37</v>
      </c>
      <c r="E853">
        <f>VLOOKUP(A853,[1]Library_Genotypes_unfiltered_27!$A:$G,7,FALSE)</f>
        <v>0</v>
      </c>
      <c r="F853" s="1" t="str">
        <f t="shared" si="92"/>
        <v>407</v>
      </c>
      <c r="G853" s="3">
        <v>43019</v>
      </c>
      <c r="H853" s="3" t="s">
        <v>1427</v>
      </c>
      <c r="I853" s="1">
        <v>144.19999999999999</v>
      </c>
      <c r="J853" s="3" t="str">
        <f t="shared" si="90"/>
        <v>Oct 11</v>
      </c>
      <c r="K853" s="1">
        <f t="shared" si="93"/>
        <v>30.094732799999981</v>
      </c>
      <c r="L853" s="1" t="str">
        <f t="shared" si="94"/>
        <v>Oct 11 30.09</v>
      </c>
      <c r="M853" t="str">
        <f t="shared" si="89"/>
        <v>no</v>
      </c>
      <c r="N853" t="s">
        <v>1443</v>
      </c>
    </row>
    <row r="854" spans="1:17" hidden="1" x14ac:dyDescent="0.25">
      <c r="A854" t="s">
        <v>693</v>
      </c>
      <c r="B854" s="8">
        <f t="shared" si="91"/>
        <v>41</v>
      </c>
      <c r="C854" s="2">
        <v>5.8092366409098135</v>
      </c>
      <c r="D854">
        <f>VLOOKUP(A854,[1]Library_Genotypes_unfiltered_27!$A:$G,6,FALSE)</f>
        <v>46.13</v>
      </c>
      <c r="E854">
        <f>VLOOKUP(A854,[1]Library_Genotypes_unfiltered_27!$A:$G,7,FALSE)</f>
        <v>5.9</v>
      </c>
      <c r="F854" s="1" t="str">
        <f t="shared" si="92"/>
        <v>408</v>
      </c>
      <c r="G854" s="3">
        <v>43019</v>
      </c>
      <c r="H854" s="3" t="s">
        <v>1427</v>
      </c>
      <c r="I854" s="1">
        <v>144.19999999999999</v>
      </c>
      <c r="J854" s="3" t="str">
        <f t="shared" si="90"/>
        <v>Oct 11</v>
      </c>
      <c r="K854" s="1">
        <f t="shared" si="93"/>
        <v>30.094732799999981</v>
      </c>
      <c r="L854" s="1" t="str">
        <f t="shared" si="94"/>
        <v>Oct 11 30.09</v>
      </c>
      <c r="M854" t="str">
        <f t="shared" si="89"/>
        <v>no</v>
      </c>
      <c r="N854" t="s">
        <v>1444</v>
      </c>
    </row>
    <row r="855" spans="1:17" hidden="1" x14ac:dyDescent="0.25">
      <c r="A855" t="s">
        <v>694</v>
      </c>
      <c r="B855" s="8">
        <f t="shared" si="91"/>
        <v>41</v>
      </c>
      <c r="C855" s="2">
        <v>35.331586783238379</v>
      </c>
      <c r="D855">
        <f>VLOOKUP(A855,[1]Library_Genotypes_unfiltered_27!$A:$G,6,FALSE)</f>
        <v>97.05</v>
      </c>
      <c r="E855">
        <f>VLOOKUP(A855,[1]Library_Genotypes_unfiltered_27!$A:$G,7,FALSE)</f>
        <v>0.1</v>
      </c>
      <c r="F855" s="1" t="str">
        <f t="shared" si="92"/>
        <v>409</v>
      </c>
      <c r="G855" s="3">
        <v>43019</v>
      </c>
      <c r="H855" s="3" t="s">
        <v>1427</v>
      </c>
      <c r="I855" s="1">
        <v>144.19999999999999</v>
      </c>
      <c r="J855" s="3" t="str">
        <f t="shared" si="90"/>
        <v>Oct 11</v>
      </c>
      <c r="K855" s="1">
        <f t="shared" si="93"/>
        <v>30.094732799999981</v>
      </c>
      <c r="L855" s="1" t="str">
        <f t="shared" si="94"/>
        <v>Oct 11 30.09</v>
      </c>
      <c r="M855" t="str">
        <f t="shared" si="89"/>
        <v>yes</v>
      </c>
      <c r="N855" t="s">
        <v>1444</v>
      </c>
      <c r="O855" t="str">
        <f>VLOOKUP(A855,'[2]genotype table (dups removed)'!$TS$3:$TV$419,4,FALSE)</f>
        <v>Heterozygous</v>
      </c>
      <c r="Q855" t="s">
        <v>6</v>
      </c>
    </row>
    <row r="856" spans="1:17" hidden="1" x14ac:dyDescent="0.25">
      <c r="A856" t="s">
        <v>695</v>
      </c>
      <c r="B856" s="8">
        <f t="shared" si="91"/>
        <v>41</v>
      </c>
      <c r="C856" s="2">
        <v>6.6135613437339469</v>
      </c>
      <c r="D856">
        <f>VLOOKUP(A856,[1]Library_Genotypes_unfiltered_27!$A:$G,6,FALSE)</f>
        <v>98.52</v>
      </c>
      <c r="E856">
        <f>VLOOKUP(A856,[1]Library_Genotypes_unfiltered_27!$A:$G,7,FALSE)</f>
        <v>0.61</v>
      </c>
      <c r="F856" s="1" t="str">
        <f t="shared" si="92"/>
        <v>410</v>
      </c>
      <c r="G856" s="3">
        <v>43019</v>
      </c>
      <c r="H856" s="3" t="s">
        <v>1433</v>
      </c>
      <c r="I856" s="1">
        <v>140</v>
      </c>
      <c r="J856" s="3" t="str">
        <f t="shared" si="90"/>
        <v>Oct 11</v>
      </c>
      <c r="K856" s="1">
        <f t="shared" si="93"/>
        <v>23.335488000000002</v>
      </c>
      <c r="L856" s="1" t="str">
        <f t="shared" si="94"/>
        <v>Oct 11 23.34</v>
      </c>
      <c r="M856" t="str">
        <f t="shared" si="89"/>
        <v>yes</v>
      </c>
      <c r="N856" t="s">
        <v>1444</v>
      </c>
      <c r="O856" t="str">
        <f>VLOOKUP(A856,'[2]genotype table (dups removed)'!$TS$3:$TV$419,4,FALSE)</f>
        <v>Heterozygous</v>
      </c>
      <c r="Q856" t="s">
        <v>6</v>
      </c>
    </row>
    <row r="857" spans="1:17" hidden="1" x14ac:dyDescent="0.25">
      <c r="A857" t="s">
        <v>1380</v>
      </c>
      <c r="B857" s="8">
        <f t="shared" si="91"/>
        <v>41</v>
      </c>
      <c r="D857">
        <f>VLOOKUP(A857,[1]Library_Genotypes_unfiltered_27!$A:$G,6,FALSE)</f>
        <v>81.92</v>
      </c>
      <c r="E857">
        <f>VLOOKUP(A857,[1]Library_Genotypes_unfiltered_27!$A:$G,7,FALSE)</f>
        <v>3.87</v>
      </c>
      <c r="F857" s="1" t="str">
        <f t="shared" si="92"/>
        <v>411</v>
      </c>
      <c r="G857" s="3">
        <v>43019</v>
      </c>
      <c r="H857" s="3" t="s">
        <v>1433</v>
      </c>
      <c r="I857" s="1">
        <v>140</v>
      </c>
      <c r="J857" s="3" t="str">
        <f t="shared" si="90"/>
        <v>Oct 11</v>
      </c>
      <c r="K857" s="1">
        <f t="shared" si="93"/>
        <v>23.335488000000002</v>
      </c>
      <c r="L857" s="1" t="str">
        <f t="shared" si="94"/>
        <v>Oct 11 23.34</v>
      </c>
      <c r="M857" t="str">
        <f t="shared" ref="M857:M865" si="95">IF(D857&gt;90,IF(E857&lt;2.5,"yes","no"),"no")</f>
        <v>no</v>
      </c>
      <c r="N857" t="s">
        <v>1444</v>
      </c>
    </row>
    <row r="858" spans="1:17" hidden="1" x14ac:dyDescent="0.25">
      <c r="A858" t="s">
        <v>696</v>
      </c>
      <c r="B858" s="8">
        <f t="shared" si="91"/>
        <v>41</v>
      </c>
      <c r="C858" s="2">
        <v>3.9998022773477411</v>
      </c>
      <c r="D858">
        <f>VLOOKUP(A858,[1]Library_Genotypes_unfiltered_27!$A:$G,6,FALSE)</f>
        <v>93.36</v>
      </c>
      <c r="E858">
        <f>VLOOKUP(A858,[1]Library_Genotypes_unfiltered_27!$A:$G,7,FALSE)</f>
        <v>0.68</v>
      </c>
      <c r="F858" s="1" t="str">
        <f t="shared" si="92"/>
        <v>412</v>
      </c>
      <c r="G858" s="3">
        <v>43019</v>
      </c>
      <c r="H858" s="3" t="s">
        <v>1433</v>
      </c>
      <c r="I858" s="1">
        <v>140</v>
      </c>
      <c r="J858" s="3" t="str">
        <f t="shared" si="90"/>
        <v>Oct 11</v>
      </c>
      <c r="K858" s="1">
        <f t="shared" si="93"/>
        <v>23.335488000000002</v>
      </c>
      <c r="L858" s="1" t="str">
        <f t="shared" si="94"/>
        <v>Oct 11 23.34</v>
      </c>
      <c r="M858" t="str">
        <f t="shared" si="95"/>
        <v>yes</v>
      </c>
      <c r="N858" t="s">
        <v>1444</v>
      </c>
      <c r="O858" t="str">
        <f>VLOOKUP(A858,'[2]genotype table (dups removed)'!$TS$3:$TV$419,4,FALSE)</f>
        <v>Heterozygous</v>
      </c>
      <c r="Q858" t="s">
        <v>6</v>
      </c>
    </row>
    <row r="859" spans="1:17" hidden="1" x14ac:dyDescent="0.25">
      <c r="A859" t="s">
        <v>697</v>
      </c>
      <c r="B859" s="8">
        <f t="shared" si="91"/>
        <v>41</v>
      </c>
      <c r="C859" s="2">
        <v>2.7617682391210594</v>
      </c>
      <c r="D859">
        <f>VLOOKUP(A859,[1]Library_Genotypes_unfiltered_27!$A:$G,6,FALSE)</f>
        <v>0</v>
      </c>
      <c r="E859">
        <f>VLOOKUP(A859,[1]Library_Genotypes_unfiltered_27!$A:$G,7,FALSE)</f>
        <v>0</v>
      </c>
      <c r="F859" s="1" t="str">
        <f t="shared" si="92"/>
        <v>413</v>
      </c>
      <c r="G859" s="3">
        <v>43019</v>
      </c>
      <c r="H859" s="3" t="s">
        <v>1433</v>
      </c>
      <c r="I859" s="1">
        <v>140</v>
      </c>
      <c r="J859" s="3" t="str">
        <f t="shared" si="90"/>
        <v>Oct 11</v>
      </c>
      <c r="K859" s="1">
        <f t="shared" si="93"/>
        <v>23.335488000000002</v>
      </c>
      <c r="L859" s="1" t="str">
        <f t="shared" si="94"/>
        <v>Oct 11 23.34</v>
      </c>
      <c r="M859" t="str">
        <f t="shared" si="95"/>
        <v>no</v>
      </c>
      <c r="N859" t="s">
        <v>1443</v>
      </c>
    </row>
    <row r="860" spans="1:17" hidden="1" x14ac:dyDescent="0.25">
      <c r="A860" t="s">
        <v>698</v>
      </c>
      <c r="B860" s="8">
        <f t="shared" si="91"/>
        <v>41</v>
      </c>
      <c r="C860" s="2">
        <v>1.4285008133384789</v>
      </c>
      <c r="D860">
        <f>VLOOKUP(A860,[1]Library_Genotypes_unfiltered_27!$A:$G,6,FALSE)</f>
        <v>1.85</v>
      </c>
      <c r="E860">
        <f>VLOOKUP(A860,[1]Library_Genotypes_unfiltered_27!$A:$G,7,FALSE)</f>
        <v>7.14</v>
      </c>
      <c r="F860" s="1" t="str">
        <f t="shared" si="92"/>
        <v>414</v>
      </c>
      <c r="G860" s="3">
        <v>43019</v>
      </c>
      <c r="H860" s="3" t="s">
        <v>1433</v>
      </c>
      <c r="I860" s="1">
        <v>140</v>
      </c>
      <c r="J860" s="3" t="str">
        <f t="shared" si="90"/>
        <v>Oct 11</v>
      </c>
      <c r="K860" s="1">
        <f t="shared" si="93"/>
        <v>23.335488000000002</v>
      </c>
      <c r="L860" s="1" t="str">
        <f t="shared" si="94"/>
        <v>Oct 11 23.34</v>
      </c>
      <c r="M860" t="str">
        <f t="shared" si="95"/>
        <v>no</v>
      </c>
      <c r="N860" t="s">
        <v>1443</v>
      </c>
    </row>
    <row r="861" spans="1:17" hidden="1" x14ac:dyDescent="0.25">
      <c r="A861" t="s">
        <v>699</v>
      </c>
      <c r="B861" s="8">
        <f t="shared" si="91"/>
        <v>41</v>
      </c>
      <c r="C861" s="2">
        <v>0.95233387555898596</v>
      </c>
      <c r="D861">
        <f>VLOOKUP(A861,[1]Library_Genotypes_unfiltered_27!$A:$G,6,FALSE)</f>
        <v>0.37</v>
      </c>
      <c r="E861">
        <f>VLOOKUP(A861,[1]Library_Genotypes_unfiltered_27!$A:$G,7,FALSE)</f>
        <v>10</v>
      </c>
      <c r="F861" s="1" t="str">
        <f t="shared" si="92"/>
        <v>415</v>
      </c>
      <c r="G861" s="3">
        <v>43019</v>
      </c>
      <c r="H861" s="3" t="s">
        <v>1433</v>
      </c>
      <c r="I861" s="1">
        <v>140</v>
      </c>
      <c r="J861" s="3" t="str">
        <f t="shared" si="90"/>
        <v>Oct 11</v>
      </c>
      <c r="K861" s="1">
        <f t="shared" si="93"/>
        <v>23.335488000000002</v>
      </c>
      <c r="L861" s="1" t="str">
        <f t="shared" si="94"/>
        <v>Oct 11 23.34</v>
      </c>
      <c r="M861" t="str">
        <f t="shared" si="95"/>
        <v>no</v>
      </c>
      <c r="N861" t="s">
        <v>1444</v>
      </c>
    </row>
    <row r="862" spans="1:17" hidden="1" x14ac:dyDescent="0.25">
      <c r="A862" t="s">
        <v>700</v>
      </c>
      <c r="B862" s="8">
        <f t="shared" si="91"/>
        <v>41</v>
      </c>
      <c r="C862" s="2">
        <v>5.0473695404626255</v>
      </c>
      <c r="D862">
        <f>VLOOKUP(A862,[1]Library_Genotypes_unfiltered_27!$A:$G,6,FALSE)</f>
        <v>98.89</v>
      </c>
      <c r="E862">
        <f>VLOOKUP(A862,[1]Library_Genotypes_unfiltered_27!$A:$G,7,FALSE)</f>
        <v>0.14000000000000001</v>
      </c>
      <c r="F862" s="1" t="str">
        <f t="shared" si="92"/>
        <v>416</v>
      </c>
      <c r="G862" s="3">
        <v>43019</v>
      </c>
      <c r="H862" s="3" t="s">
        <v>1433</v>
      </c>
      <c r="I862" s="1">
        <v>140</v>
      </c>
      <c r="J862" s="3" t="str">
        <f t="shared" si="90"/>
        <v>Oct 11</v>
      </c>
      <c r="K862" s="1">
        <f t="shared" si="93"/>
        <v>23.335488000000002</v>
      </c>
      <c r="L862" s="1" t="str">
        <f t="shared" si="94"/>
        <v>Oct 11 23.34</v>
      </c>
      <c r="M862" t="str">
        <f t="shared" si="95"/>
        <v>yes</v>
      </c>
      <c r="N862" t="s">
        <v>1444</v>
      </c>
      <c r="Q862" t="s">
        <v>5</v>
      </c>
    </row>
    <row r="863" spans="1:17" hidden="1" x14ac:dyDescent="0.25">
      <c r="A863" t="s">
        <v>701</v>
      </c>
      <c r="B863" s="8">
        <f t="shared" si="91"/>
        <v>41</v>
      </c>
      <c r="C863" s="2">
        <v>0.95233387555898596</v>
      </c>
      <c r="D863">
        <f>VLOOKUP(A863,[1]Library_Genotypes_unfiltered_27!$A:$G,6,FALSE)</f>
        <v>2.95</v>
      </c>
      <c r="E863">
        <f>VLOOKUP(A863,[1]Library_Genotypes_unfiltered_27!$A:$G,7,FALSE)</f>
        <v>4.63</v>
      </c>
      <c r="F863" s="1" t="str">
        <f t="shared" si="92"/>
        <v>417</v>
      </c>
      <c r="G863" s="3">
        <v>43019</v>
      </c>
      <c r="H863" s="3" t="s">
        <v>1433</v>
      </c>
      <c r="I863" s="1">
        <v>140</v>
      </c>
      <c r="J863" s="3" t="str">
        <f t="shared" si="90"/>
        <v>Oct 11</v>
      </c>
      <c r="K863" s="1">
        <f t="shared" si="93"/>
        <v>23.335488000000002</v>
      </c>
      <c r="L863" s="1" t="str">
        <f t="shared" si="94"/>
        <v>Oct 11 23.34</v>
      </c>
      <c r="M863" t="str">
        <f t="shared" si="95"/>
        <v>no</v>
      </c>
      <c r="N863" t="s">
        <v>1444</v>
      </c>
    </row>
    <row r="864" spans="1:17" hidden="1" x14ac:dyDescent="0.25">
      <c r="A864" t="s">
        <v>1381</v>
      </c>
      <c r="B864" s="8">
        <f t="shared" si="91"/>
        <v>41</v>
      </c>
      <c r="D864">
        <f>VLOOKUP(A864,[1]Library_Genotypes_unfiltered_27!$A:$G,6,FALSE)</f>
        <v>96.68</v>
      </c>
      <c r="E864">
        <f>VLOOKUP(A864,[1]Library_Genotypes_unfiltered_27!$A:$G,7,FALSE)</f>
        <v>1.4</v>
      </c>
      <c r="F864" s="1" t="str">
        <f t="shared" si="92"/>
        <v>418</v>
      </c>
      <c r="G864" s="3">
        <v>43021</v>
      </c>
      <c r="H864" s="3" t="s">
        <v>1431</v>
      </c>
      <c r="I864" s="1">
        <v>155.5</v>
      </c>
      <c r="J864" s="3" t="str">
        <f t="shared" si="90"/>
        <v>Oct 13</v>
      </c>
      <c r="K864" s="1">
        <f t="shared" si="93"/>
        <v>48.280320000000003</v>
      </c>
      <c r="L864" s="1" t="str">
        <f t="shared" si="94"/>
        <v>Oct 13 48.28</v>
      </c>
      <c r="M864" t="str">
        <f t="shared" si="95"/>
        <v>yes</v>
      </c>
      <c r="N864" t="s">
        <v>1444</v>
      </c>
      <c r="O864" t="str">
        <f>VLOOKUP(A864,'[2]genotype table (dups removed)'!$TS$3:$TV$419,4,FALSE)</f>
        <v>Heterozygous</v>
      </c>
      <c r="Q864" t="s">
        <v>5</v>
      </c>
    </row>
    <row r="865" spans="1:17" hidden="1" x14ac:dyDescent="0.25">
      <c r="A865" t="s">
        <v>1382</v>
      </c>
      <c r="B865" s="8">
        <f t="shared" si="91"/>
        <v>41</v>
      </c>
      <c r="D865">
        <f>VLOOKUP(A865,[1]Library_Genotypes_unfiltered_27!$A:$G,6,FALSE)</f>
        <v>99.26</v>
      </c>
      <c r="E865">
        <f>VLOOKUP(A865,[1]Library_Genotypes_unfiltered_27!$A:$G,7,FALSE)</f>
        <v>1.1499999999999999</v>
      </c>
      <c r="F865" s="1" t="str">
        <f t="shared" si="92"/>
        <v>419</v>
      </c>
      <c r="G865" s="3">
        <v>43021</v>
      </c>
      <c r="H865" s="3" t="s">
        <v>1431</v>
      </c>
      <c r="I865" s="1">
        <v>155.5</v>
      </c>
      <c r="J865" s="3" t="str">
        <f t="shared" si="90"/>
        <v>Oct 13</v>
      </c>
      <c r="K865" s="1">
        <f t="shared" si="93"/>
        <v>48.280320000000003</v>
      </c>
      <c r="L865" s="1" t="str">
        <f t="shared" si="94"/>
        <v>Oct 13 48.28</v>
      </c>
      <c r="M865" t="str">
        <f t="shared" si="95"/>
        <v>yes</v>
      </c>
      <c r="N865" t="s">
        <v>1443</v>
      </c>
      <c r="O865" t="str">
        <f>VLOOKUP(A865,'[2]genotype table (dups removed)'!$TS$3:$TV$419,4,FALSE)</f>
        <v>Homozygous Spring</v>
      </c>
      <c r="Q865" t="s">
        <v>5</v>
      </c>
    </row>
    <row r="866" spans="1:17" hidden="1" x14ac:dyDescent="0.25">
      <c r="A866" t="s">
        <v>702</v>
      </c>
      <c r="B866" s="8">
        <f t="shared" si="91"/>
        <v>41</v>
      </c>
      <c r="C866" s="2">
        <v>9.2376385929221652</v>
      </c>
      <c r="D866">
        <f>VLOOKUP(A866,[1]Library_Genotypes_unfiltered_27!$A:$G,6,FALSE)</f>
        <v>99.26</v>
      </c>
      <c r="E866">
        <f>VLOOKUP(A866,[1]Library_Genotypes_unfiltered_27!$A:$G,7,FALSE)</f>
        <v>0.49</v>
      </c>
      <c r="F866" s="1" t="str">
        <f t="shared" si="92"/>
        <v>420</v>
      </c>
      <c r="G866" s="3">
        <v>43021</v>
      </c>
      <c r="H866" s="3" t="s">
        <v>1431</v>
      </c>
      <c r="I866" s="1">
        <v>155.5</v>
      </c>
      <c r="J866" s="3" t="str">
        <f t="shared" si="90"/>
        <v>Oct 13</v>
      </c>
      <c r="K866" s="1">
        <f t="shared" si="93"/>
        <v>48.280320000000003</v>
      </c>
      <c r="L866" s="1" t="str">
        <f t="shared" si="94"/>
        <v>Oct 13 48.28</v>
      </c>
      <c r="M866" t="s">
        <v>1438</v>
      </c>
      <c r="N866" t="s">
        <v>1444</v>
      </c>
      <c r="P866" t="s">
        <v>1446</v>
      </c>
    </row>
    <row r="867" spans="1:17" hidden="1" x14ac:dyDescent="0.25">
      <c r="A867" t="s">
        <v>703</v>
      </c>
      <c r="B867" s="8">
        <f t="shared" si="91"/>
        <v>41</v>
      </c>
      <c r="C867" s="2">
        <v>7.4282042293600901</v>
      </c>
      <c r="D867">
        <f>VLOOKUP(A867,[1]Library_Genotypes_unfiltered_27!$A:$G,6,FALSE)</f>
        <v>98.89</v>
      </c>
      <c r="E867">
        <f>VLOOKUP(A867,[1]Library_Genotypes_unfiltered_27!$A:$G,7,FALSE)</f>
        <v>0.64</v>
      </c>
      <c r="F867" s="1" t="str">
        <f t="shared" si="92"/>
        <v>421</v>
      </c>
      <c r="G867" s="3">
        <v>43021</v>
      </c>
      <c r="H867" s="3" t="s">
        <v>1431</v>
      </c>
      <c r="I867" s="1">
        <v>155.5</v>
      </c>
      <c r="J867" s="3" t="str">
        <f t="shared" si="90"/>
        <v>Oct 13</v>
      </c>
      <c r="K867" s="1">
        <f t="shared" si="93"/>
        <v>48.280320000000003</v>
      </c>
      <c r="L867" s="1" t="str">
        <f t="shared" si="94"/>
        <v>Oct 13 48.28</v>
      </c>
      <c r="M867" t="str">
        <f>IF(D867&gt;90,IF(E867&lt;2.5,"yes","no"),"no")</f>
        <v>yes</v>
      </c>
      <c r="N867" t="s">
        <v>1444</v>
      </c>
      <c r="O867" t="str">
        <f>VLOOKUP(A867,'[2]genotype table (dups removed)'!$TS$3:$TV$419,4,FALSE)</f>
        <v>Heterozygous</v>
      </c>
      <c r="Q867" t="s">
        <v>6</v>
      </c>
    </row>
    <row r="868" spans="1:17" hidden="1" x14ac:dyDescent="0.25">
      <c r="A868" t="s">
        <v>704</v>
      </c>
      <c r="B868" s="8">
        <f t="shared" si="91"/>
        <v>41</v>
      </c>
      <c r="C868" s="2">
        <v>9.6185721431457587</v>
      </c>
      <c r="D868">
        <f>VLOOKUP(A868,[1]Library_Genotypes_unfiltered_27!$A:$G,6,FALSE)</f>
        <v>88.56</v>
      </c>
      <c r="E868">
        <f>VLOOKUP(A868,[1]Library_Genotypes_unfiltered_27!$A:$G,7,FALSE)</f>
        <v>1.07</v>
      </c>
      <c r="F868" s="1" t="str">
        <f t="shared" si="92"/>
        <v>422</v>
      </c>
      <c r="G868" s="3">
        <v>43021</v>
      </c>
      <c r="H868" s="3" t="s">
        <v>1431</v>
      </c>
      <c r="I868" s="1">
        <v>155.5</v>
      </c>
      <c r="J868" s="3" t="str">
        <f t="shared" si="90"/>
        <v>Oct 13</v>
      </c>
      <c r="K868" s="1">
        <f t="shared" si="93"/>
        <v>48.280320000000003</v>
      </c>
      <c r="L868" s="1" t="str">
        <f t="shared" si="94"/>
        <v>Oct 13 48.28</v>
      </c>
      <c r="M868" t="str">
        <f>IF(D868&gt;90,IF(E868&lt;2.5,"yes","no"),"no")</f>
        <v>no</v>
      </c>
      <c r="N868" t="s">
        <v>1444</v>
      </c>
      <c r="Q868" t="s">
        <v>6</v>
      </c>
    </row>
    <row r="869" spans="1:17" hidden="1" x14ac:dyDescent="0.25">
      <c r="A869" t="s">
        <v>705</v>
      </c>
      <c r="B869" s="8">
        <f t="shared" si="91"/>
        <v>41</v>
      </c>
      <c r="C869" s="2">
        <v>7.6186710044718877</v>
      </c>
      <c r="D869">
        <f>VLOOKUP(A869,[1]Library_Genotypes_unfiltered_27!$A:$G,6,FALSE)</f>
        <v>44.65</v>
      </c>
      <c r="E869">
        <f>VLOOKUP(A869,[1]Library_Genotypes_unfiltered_27!$A:$G,7,FALSE)</f>
        <v>4.28</v>
      </c>
      <c r="F869" s="1" t="str">
        <f t="shared" si="92"/>
        <v>423</v>
      </c>
      <c r="G869" s="3">
        <v>43021</v>
      </c>
      <c r="H869" s="3" t="s">
        <v>1431</v>
      </c>
      <c r="I869" s="1">
        <v>155.5</v>
      </c>
      <c r="J869" s="3" t="str">
        <f t="shared" si="90"/>
        <v>Oct 13</v>
      </c>
      <c r="K869" s="1">
        <f t="shared" si="93"/>
        <v>48.280320000000003</v>
      </c>
      <c r="L869" s="1" t="str">
        <f t="shared" si="94"/>
        <v>Oct 13 48.28</v>
      </c>
      <c r="M869" t="str">
        <f>IF(D869&gt;90,IF(E869&lt;2.5,"yes","no"),"no")</f>
        <v>no</v>
      </c>
      <c r="N869" t="s">
        <v>1444</v>
      </c>
    </row>
    <row r="870" spans="1:17" hidden="1" x14ac:dyDescent="0.25">
      <c r="A870" t="s">
        <v>706</v>
      </c>
      <c r="B870" s="8">
        <f t="shared" si="91"/>
        <v>41</v>
      </c>
      <c r="C870" s="2">
        <v>1.1428006506707831</v>
      </c>
      <c r="D870">
        <f>VLOOKUP(A870,[1]Library_Genotypes_unfiltered_27!$A:$G,6,FALSE)</f>
        <v>34.32</v>
      </c>
      <c r="E870">
        <f>VLOOKUP(A870,[1]Library_Genotypes_unfiltered_27!$A:$G,7,FALSE)</f>
        <v>6.03</v>
      </c>
      <c r="F870" s="1" t="str">
        <f t="shared" si="92"/>
        <v>424</v>
      </c>
      <c r="G870" s="3">
        <v>43021</v>
      </c>
      <c r="H870" s="3" t="s">
        <v>1431</v>
      </c>
      <c r="I870" s="1">
        <v>155.5</v>
      </c>
      <c r="J870" s="3" t="str">
        <f t="shared" si="90"/>
        <v>Oct 13</v>
      </c>
      <c r="K870" s="1">
        <f t="shared" si="93"/>
        <v>48.280320000000003</v>
      </c>
      <c r="L870" s="1" t="str">
        <f t="shared" si="94"/>
        <v>Oct 13 48.28</v>
      </c>
      <c r="M870" t="str">
        <f>IF(D870&gt;90,IF(E870&lt;2.5,"yes","no"),"no")</f>
        <v>no</v>
      </c>
      <c r="N870" t="s">
        <v>1443</v>
      </c>
    </row>
    <row r="871" spans="1:17" hidden="1" x14ac:dyDescent="0.25">
      <c r="A871" t="s">
        <v>707</v>
      </c>
      <c r="B871" s="8">
        <f t="shared" si="91"/>
        <v>41</v>
      </c>
      <c r="C871" s="2">
        <v>8.7614716551426692</v>
      </c>
      <c r="D871">
        <f>VLOOKUP(A871,[1]Library_Genotypes_unfiltered_27!$A:$G,6,FALSE)</f>
        <v>99.26</v>
      </c>
      <c r="E871">
        <f>VLOOKUP(A871,[1]Library_Genotypes_unfiltered_27!$A:$G,7,FALSE)</f>
        <v>0.22</v>
      </c>
      <c r="F871" s="1" t="str">
        <f t="shared" si="92"/>
        <v>425</v>
      </c>
      <c r="G871" s="3">
        <v>43021</v>
      </c>
      <c r="H871" s="3" t="s">
        <v>1431</v>
      </c>
      <c r="I871" s="1">
        <v>155.5</v>
      </c>
      <c r="J871" s="3" t="str">
        <f t="shared" si="90"/>
        <v>Oct 13</v>
      </c>
      <c r="K871" s="1">
        <f t="shared" si="93"/>
        <v>48.280320000000003</v>
      </c>
      <c r="L871" s="1" t="str">
        <f t="shared" si="94"/>
        <v>Oct 13 48.28</v>
      </c>
      <c r="M871" t="s">
        <v>1438</v>
      </c>
      <c r="N871" t="s">
        <v>1444</v>
      </c>
      <c r="P871" t="s">
        <v>1447</v>
      </c>
    </row>
    <row r="872" spans="1:17" hidden="1" x14ac:dyDescent="0.25">
      <c r="A872" t="s">
        <v>708</v>
      </c>
      <c r="B872" s="8">
        <f t="shared" si="91"/>
        <v>41</v>
      </c>
      <c r="C872" s="2">
        <v>4.8569027653508279</v>
      </c>
      <c r="D872">
        <f>VLOOKUP(A872,[1]Library_Genotypes_unfiltered_27!$A:$G,6,FALSE)</f>
        <v>0</v>
      </c>
      <c r="E872">
        <f>VLOOKUP(A872,[1]Library_Genotypes_unfiltered_27!$A:$G,7,FALSE)</f>
        <v>0</v>
      </c>
      <c r="F872" s="1" t="str">
        <f t="shared" si="92"/>
        <v>426</v>
      </c>
      <c r="G872" s="3">
        <v>43021</v>
      </c>
      <c r="H872" s="3" t="s">
        <v>1431</v>
      </c>
      <c r="I872" s="1">
        <v>155.5</v>
      </c>
      <c r="J872" s="3" t="str">
        <f t="shared" si="90"/>
        <v>Oct 13</v>
      </c>
      <c r="K872" s="1">
        <f t="shared" si="93"/>
        <v>48.280320000000003</v>
      </c>
      <c r="L872" s="1" t="str">
        <f t="shared" si="94"/>
        <v>Oct 13 48.28</v>
      </c>
      <c r="M872" t="str">
        <f t="shared" ref="M872:M935" si="96">IF(D872&gt;90,IF(E872&lt;2.5,"yes","no"),"no")</f>
        <v>no</v>
      </c>
      <c r="N872" t="s">
        <v>1444</v>
      </c>
    </row>
    <row r="873" spans="1:17" hidden="1" x14ac:dyDescent="0.25">
      <c r="A873" t="s">
        <v>709</v>
      </c>
      <c r="B873" s="8">
        <f t="shared" si="91"/>
        <v>41</v>
      </c>
      <c r="C873" s="2">
        <v>2.4760680764533634</v>
      </c>
      <c r="D873">
        <f>VLOOKUP(A873,[1]Library_Genotypes_unfiltered_27!$A:$G,6,FALSE)</f>
        <v>2.58</v>
      </c>
      <c r="E873">
        <f>VLOOKUP(A873,[1]Library_Genotypes_unfiltered_27!$A:$G,7,FALSE)</f>
        <v>2.17</v>
      </c>
      <c r="F873" s="1" t="str">
        <f t="shared" si="92"/>
        <v>427</v>
      </c>
      <c r="G873" s="3">
        <v>43021</v>
      </c>
      <c r="H873" s="3" t="s">
        <v>1431</v>
      </c>
      <c r="I873" s="1">
        <v>155.5</v>
      </c>
      <c r="J873" s="3" t="str">
        <f t="shared" si="90"/>
        <v>Oct 13</v>
      </c>
      <c r="K873" s="1">
        <f t="shared" si="93"/>
        <v>48.280320000000003</v>
      </c>
      <c r="L873" s="1" t="str">
        <f t="shared" si="94"/>
        <v>Oct 13 48.28</v>
      </c>
      <c r="M873" t="str">
        <f t="shared" si="96"/>
        <v>no</v>
      </c>
      <c r="N873" t="s">
        <v>1444</v>
      </c>
    </row>
    <row r="874" spans="1:17" hidden="1" x14ac:dyDescent="0.25">
      <c r="A874" t="s">
        <v>710</v>
      </c>
      <c r="B874" s="8">
        <f t="shared" si="91"/>
        <v>41</v>
      </c>
      <c r="C874" s="2">
        <v>5.0473695404626255</v>
      </c>
      <c r="D874">
        <f>VLOOKUP(A874,[1]Library_Genotypes_unfiltered_27!$A:$G,6,FALSE)</f>
        <v>11.07</v>
      </c>
      <c r="E874">
        <f>VLOOKUP(A874,[1]Library_Genotypes_unfiltered_27!$A:$G,7,FALSE)</f>
        <v>4.2300000000000004</v>
      </c>
      <c r="F874" s="1" t="str">
        <f t="shared" si="92"/>
        <v>428</v>
      </c>
      <c r="G874" s="3">
        <v>43021</v>
      </c>
      <c r="H874" s="3" t="s">
        <v>1431</v>
      </c>
      <c r="I874" s="1">
        <v>155.5</v>
      </c>
      <c r="J874" s="3" t="str">
        <f t="shared" si="90"/>
        <v>Oct 13</v>
      </c>
      <c r="K874" s="1">
        <f t="shared" si="93"/>
        <v>48.280320000000003</v>
      </c>
      <c r="L874" s="1" t="str">
        <f t="shared" si="94"/>
        <v>Oct 13 48.28</v>
      </c>
      <c r="M874" t="str">
        <f t="shared" si="96"/>
        <v>no</v>
      </c>
      <c r="N874" t="s">
        <v>1444</v>
      </c>
    </row>
    <row r="875" spans="1:17" hidden="1" x14ac:dyDescent="0.25">
      <c r="A875" t="s">
        <v>711</v>
      </c>
      <c r="B875" s="8">
        <f t="shared" si="91"/>
        <v>41</v>
      </c>
      <c r="C875" s="2">
        <v>3.2379351769005527</v>
      </c>
      <c r="D875">
        <f>VLOOKUP(A875,[1]Library_Genotypes_unfiltered_27!$A:$G,6,FALSE)</f>
        <v>99.26</v>
      </c>
      <c r="E875">
        <f>VLOOKUP(A875,[1]Library_Genotypes_unfiltered_27!$A:$G,7,FALSE)</f>
        <v>0.19</v>
      </c>
      <c r="F875" s="1" t="str">
        <f t="shared" si="92"/>
        <v>429</v>
      </c>
      <c r="G875" s="3">
        <v>43021</v>
      </c>
      <c r="H875" s="3" t="s">
        <v>1431</v>
      </c>
      <c r="I875" s="1">
        <v>155.5</v>
      </c>
      <c r="J875" s="3" t="str">
        <f t="shared" si="90"/>
        <v>Oct 13</v>
      </c>
      <c r="K875" s="1">
        <f t="shared" si="93"/>
        <v>48.280320000000003</v>
      </c>
      <c r="L875" s="1" t="str">
        <f t="shared" si="94"/>
        <v>Oct 13 48.28</v>
      </c>
      <c r="M875" t="str">
        <f t="shared" si="96"/>
        <v>yes</v>
      </c>
      <c r="N875" t="s">
        <v>1443</v>
      </c>
      <c r="O875" t="str">
        <f>VLOOKUP(A875,'[2]genotype table (dups removed)'!$TS$3:$TV$419,4,FALSE)</f>
        <v>Heterozygous</v>
      </c>
      <c r="Q875" t="s">
        <v>5</v>
      </c>
    </row>
    <row r="876" spans="1:17" hidden="1" x14ac:dyDescent="0.25">
      <c r="A876" t="s">
        <v>712</v>
      </c>
      <c r="B876" s="8">
        <f t="shared" si="91"/>
        <v>41</v>
      </c>
      <c r="C876" s="2">
        <v>4.1885888510314997</v>
      </c>
      <c r="D876">
        <f>VLOOKUP(A876,[1]Library_Genotypes_unfiltered_27!$A:$G,6,FALSE)</f>
        <v>0.74</v>
      </c>
      <c r="E876">
        <f>VLOOKUP(A876,[1]Library_Genotypes_unfiltered_27!$A:$G,7,FALSE)</f>
        <v>0</v>
      </c>
      <c r="F876" s="1" t="str">
        <f t="shared" si="92"/>
        <v>430</v>
      </c>
      <c r="G876" s="3">
        <v>43021</v>
      </c>
      <c r="H876" s="3" t="s">
        <v>1431</v>
      </c>
      <c r="I876" s="1">
        <v>155.5</v>
      </c>
      <c r="J876" s="3" t="str">
        <f t="shared" si="90"/>
        <v>Oct 13</v>
      </c>
      <c r="K876" s="1">
        <f t="shared" si="93"/>
        <v>48.280320000000003</v>
      </c>
      <c r="L876" s="1" t="str">
        <f t="shared" si="94"/>
        <v>Oct 13 48.28</v>
      </c>
      <c r="M876" t="str">
        <f t="shared" si="96"/>
        <v>no</v>
      </c>
      <c r="N876" t="s">
        <v>1443</v>
      </c>
    </row>
    <row r="877" spans="1:17" hidden="1" x14ac:dyDescent="0.25">
      <c r="A877" t="s">
        <v>713</v>
      </c>
      <c r="B877" s="8">
        <f t="shared" si="91"/>
        <v>41</v>
      </c>
      <c r="C877" s="2">
        <v>6.6663371289129021</v>
      </c>
      <c r="D877">
        <f>VLOOKUP(A877,[1]Library_Genotypes_unfiltered_27!$A:$G,6,FALSE)</f>
        <v>1.85</v>
      </c>
      <c r="E877">
        <f>VLOOKUP(A877,[1]Library_Genotypes_unfiltered_27!$A:$G,7,FALSE)</f>
        <v>1.69</v>
      </c>
      <c r="F877" s="1" t="str">
        <f t="shared" si="92"/>
        <v>431</v>
      </c>
      <c r="G877" s="3">
        <v>43021</v>
      </c>
      <c r="H877" s="3" t="s">
        <v>1431</v>
      </c>
      <c r="I877" s="1">
        <v>155.5</v>
      </c>
      <c r="J877" s="3" t="str">
        <f t="shared" si="90"/>
        <v>Oct 13</v>
      </c>
      <c r="K877" s="1">
        <f t="shared" si="93"/>
        <v>48.280320000000003</v>
      </c>
      <c r="L877" s="1" t="str">
        <f t="shared" si="94"/>
        <v>Oct 13 48.28</v>
      </c>
      <c r="M877" t="str">
        <f t="shared" si="96"/>
        <v>no</v>
      </c>
      <c r="N877" t="s">
        <v>1443</v>
      </c>
    </row>
    <row r="878" spans="1:17" hidden="1" x14ac:dyDescent="0.25">
      <c r="A878" t="s">
        <v>1383</v>
      </c>
      <c r="B878" s="8">
        <f t="shared" si="91"/>
        <v>42</v>
      </c>
      <c r="D878">
        <f>VLOOKUP(A878,[1]Library_Genotypes_unfiltered_27!$A:$G,6,FALSE)</f>
        <v>90.41</v>
      </c>
      <c r="E878">
        <f>VLOOKUP(A878,[1]Library_Genotypes_unfiltered_27!$A:$G,7,FALSE)</f>
        <v>1.36</v>
      </c>
      <c r="F878" s="1" t="str">
        <f t="shared" si="92"/>
        <v>432</v>
      </c>
      <c r="G878" s="3">
        <v>43024</v>
      </c>
      <c r="H878" s="3" t="s">
        <v>1435</v>
      </c>
      <c r="I878" s="1">
        <v>156.25</v>
      </c>
      <c r="J878" s="3" t="str">
        <f t="shared" si="90"/>
        <v>Oct 16</v>
      </c>
      <c r="K878" s="1">
        <f t="shared" si="93"/>
        <v>49.487328000000005</v>
      </c>
      <c r="L878" s="1" t="str">
        <f t="shared" si="94"/>
        <v>Oct 16 49.49</v>
      </c>
      <c r="M878" t="str">
        <f t="shared" si="96"/>
        <v>yes</v>
      </c>
      <c r="N878" t="s">
        <v>1443</v>
      </c>
      <c r="O878" t="str">
        <f>VLOOKUP(A878,'[2]genotype table (dups removed)'!$TS$3:$TV$419,4,FALSE)</f>
        <v>Homozygous Spring</v>
      </c>
      <c r="Q878" t="s">
        <v>5</v>
      </c>
    </row>
    <row r="879" spans="1:17" hidden="1" x14ac:dyDescent="0.25">
      <c r="A879" t="s">
        <v>1384</v>
      </c>
      <c r="B879" s="8">
        <f t="shared" si="91"/>
        <v>42</v>
      </c>
      <c r="D879">
        <f>VLOOKUP(A879,[1]Library_Genotypes_unfiltered_27!$A:$G,6,FALSE)</f>
        <v>8.49</v>
      </c>
      <c r="E879">
        <f>VLOOKUP(A879,[1]Library_Genotypes_unfiltered_27!$A:$G,7,FALSE)</f>
        <v>8.4499999999999993</v>
      </c>
      <c r="F879" s="1" t="str">
        <f t="shared" si="92"/>
        <v>433</v>
      </c>
      <c r="G879" s="3">
        <v>43024</v>
      </c>
      <c r="H879" s="3" t="s">
        <v>1435</v>
      </c>
      <c r="I879" s="1">
        <v>156.25</v>
      </c>
      <c r="J879" s="3" t="str">
        <f t="shared" si="90"/>
        <v>Oct 16</v>
      </c>
      <c r="K879" s="1">
        <f t="shared" si="93"/>
        <v>49.487328000000005</v>
      </c>
      <c r="L879" s="1" t="str">
        <f t="shared" si="94"/>
        <v>Oct 16 49.49</v>
      </c>
      <c r="M879" t="str">
        <f t="shared" si="96"/>
        <v>no</v>
      </c>
      <c r="N879" t="s">
        <v>1443</v>
      </c>
    </row>
    <row r="880" spans="1:17" hidden="1" x14ac:dyDescent="0.25">
      <c r="A880" t="s">
        <v>1385</v>
      </c>
      <c r="B880" s="8">
        <f t="shared" si="91"/>
        <v>42</v>
      </c>
      <c r="D880">
        <f>VLOOKUP(A880,[1]Library_Genotypes_unfiltered_27!$A:$G,6,FALSE)</f>
        <v>24.35</v>
      </c>
      <c r="E880">
        <f>VLOOKUP(A880,[1]Library_Genotypes_unfiltered_27!$A:$G,7,FALSE)</f>
        <v>8.74</v>
      </c>
      <c r="F880" s="1" t="str">
        <f t="shared" si="92"/>
        <v>434</v>
      </c>
      <c r="G880" s="3">
        <v>43024</v>
      </c>
      <c r="H880" s="3" t="s">
        <v>1424</v>
      </c>
      <c r="I880" s="1">
        <v>154</v>
      </c>
      <c r="J880" s="3" t="str">
        <f t="shared" si="90"/>
        <v>Oct 16</v>
      </c>
      <c r="K880" s="1">
        <f t="shared" si="93"/>
        <v>45.866304</v>
      </c>
      <c r="L880" s="1" t="str">
        <f t="shared" si="94"/>
        <v>Oct 16 45.87</v>
      </c>
      <c r="M880" t="str">
        <f t="shared" si="96"/>
        <v>no</v>
      </c>
      <c r="N880" t="s">
        <v>1443</v>
      </c>
    </row>
    <row r="881" spans="1:17" hidden="1" x14ac:dyDescent="0.25">
      <c r="A881" t="s">
        <v>1386</v>
      </c>
      <c r="B881" s="8">
        <f t="shared" si="91"/>
        <v>42</v>
      </c>
      <c r="D881">
        <f>VLOOKUP(A881,[1]Library_Genotypes_unfiltered_27!$A:$G,6,FALSE)</f>
        <v>44.65</v>
      </c>
      <c r="E881">
        <f>VLOOKUP(A881,[1]Library_Genotypes_unfiltered_27!$A:$G,7,FALSE)</f>
        <v>6.96</v>
      </c>
      <c r="F881" s="1" t="str">
        <f t="shared" si="92"/>
        <v>435</v>
      </c>
      <c r="G881" s="3">
        <v>43024</v>
      </c>
      <c r="H881" s="3" t="s">
        <v>1424</v>
      </c>
      <c r="I881" s="1">
        <v>154</v>
      </c>
      <c r="J881" s="3" t="str">
        <f t="shared" si="90"/>
        <v>Oct 16</v>
      </c>
      <c r="K881" s="1">
        <f t="shared" si="93"/>
        <v>45.866304</v>
      </c>
      <c r="L881" s="1" t="str">
        <f t="shared" si="94"/>
        <v>Oct 16 45.87</v>
      </c>
      <c r="M881" t="str">
        <f t="shared" si="96"/>
        <v>no</v>
      </c>
      <c r="N881" t="s">
        <v>1442</v>
      </c>
    </row>
    <row r="882" spans="1:17" hidden="1" x14ac:dyDescent="0.25">
      <c r="A882" t="s">
        <v>714</v>
      </c>
      <c r="B882" s="8">
        <f t="shared" si="91"/>
        <v>42</v>
      </c>
      <c r="C882" s="2">
        <v>3.2379351769005527</v>
      </c>
      <c r="D882">
        <f>VLOOKUP(A882,[1]Library_Genotypes_unfiltered_27!$A:$G,6,FALSE)</f>
        <v>0.74</v>
      </c>
      <c r="E882">
        <f>VLOOKUP(A882,[1]Library_Genotypes_unfiltered_27!$A:$G,7,FALSE)</f>
        <v>0</v>
      </c>
      <c r="F882" s="1" t="str">
        <f t="shared" si="92"/>
        <v>436</v>
      </c>
      <c r="G882" s="3">
        <v>43024</v>
      </c>
      <c r="H882" s="3" t="s">
        <v>1424</v>
      </c>
      <c r="I882" s="1">
        <v>154</v>
      </c>
      <c r="J882" s="3" t="str">
        <f t="shared" si="90"/>
        <v>Oct 16</v>
      </c>
      <c r="K882" s="1">
        <f t="shared" si="93"/>
        <v>45.866304</v>
      </c>
      <c r="L882" s="1" t="str">
        <f t="shared" si="94"/>
        <v>Oct 16 45.87</v>
      </c>
      <c r="M882" t="str">
        <f t="shared" si="96"/>
        <v>no</v>
      </c>
      <c r="N882" t="s">
        <v>1443</v>
      </c>
    </row>
    <row r="883" spans="1:17" hidden="1" x14ac:dyDescent="0.25">
      <c r="A883" t="s">
        <v>715</v>
      </c>
      <c r="B883" s="8">
        <f t="shared" si="91"/>
        <v>42</v>
      </c>
      <c r="C883" s="2">
        <v>6.7615705164688</v>
      </c>
      <c r="D883">
        <f>VLOOKUP(A883,[1]Library_Genotypes_unfiltered_27!$A:$G,6,FALSE)</f>
        <v>94.46</v>
      </c>
      <c r="E883">
        <f>VLOOKUP(A883,[1]Library_Genotypes_unfiltered_27!$A:$G,7,FALSE)</f>
        <v>2.2200000000000002</v>
      </c>
      <c r="F883" s="1" t="str">
        <f t="shared" si="92"/>
        <v>437</v>
      </c>
      <c r="G883" s="3">
        <v>43024</v>
      </c>
      <c r="H883" s="3" t="s">
        <v>1424</v>
      </c>
      <c r="I883" s="1">
        <v>154</v>
      </c>
      <c r="J883" s="3" t="str">
        <f t="shared" si="90"/>
        <v>Oct 16</v>
      </c>
      <c r="K883" s="1">
        <f t="shared" si="93"/>
        <v>45.866304</v>
      </c>
      <c r="L883" s="1" t="str">
        <f t="shared" si="94"/>
        <v>Oct 16 45.87</v>
      </c>
      <c r="M883" t="str">
        <f t="shared" si="96"/>
        <v>yes</v>
      </c>
      <c r="N883" t="s">
        <v>1444</v>
      </c>
      <c r="O883" t="str">
        <f>VLOOKUP(A883,'[2]genotype table (dups removed)'!$TS$3:$TV$419,4,FALSE)</f>
        <v>Heterozygous</v>
      </c>
      <c r="Q883" t="s">
        <v>5</v>
      </c>
    </row>
    <row r="884" spans="1:17" hidden="1" x14ac:dyDescent="0.25">
      <c r="A884" t="s">
        <v>716</v>
      </c>
      <c r="B884" s="8">
        <f t="shared" si="91"/>
        <v>42</v>
      </c>
      <c r="C884" s="2">
        <v>1.7142009760061745</v>
      </c>
      <c r="D884">
        <f>VLOOKUP(A884,[1]Library_Genotypes_unfiltered_27!$A:$G,6,FALSE)</f>
        <v>2.95</v>
      </c>
      <c r="E884">
        <f>VLOOKUP(A884,[1]Library_Genotypes_unfiltered_27!$A:$G,7,FALSE)</f>
        <v>0</v>
      </c>
      <c r="F884" s="1" t="str">
        <f t="shared" si="92"/>
        <v>438</v>
      </c>
      <c r="G884" s="3">
        <v>43024</v>
      </c>
      <c r="H884" s="3" t="s">
        <v>1424</v>
      </c>
      <c r="I884" s="1">
        <v>154</v>
      </c>
      <c r="J884" s="3" t="str">
        <f t="shared" si="90"/>
        <v>Oct 16</v>
      </c>
      <c r="K884" s="1">
        <f t="shared" si="93"/>
        <v>45.866304</v>
      </c>
      <c r="L884" s="1" t="str">
        <f t="shared" si="94"/>
        <v>Oct 16 45.87</v>
      </c>
      <c r="M884" t="str">
        <f t="shared" si="96"/>
        <v>no</v>
      </c>
      <c r="N884" t="s">
        <v>1443</v>
      </c>
    </row>
    <row r="885" spans="1:17" hidden="1" x14ac:dyDescent="0.25">
      <c r="A885" t="s">
        <v>717</v>
      </c>
      <c r="B885" s="8">
        <f t="shared" si="91"/>
        <v>42</v>
      </c>
      <c r="C885" s="2">
        <v>6.2854035786893077</v>
      </c>
      <c r="D885">
        <f>VLOOKUP(A885,[1]Library_Genotypes_unfiltered_27!$A:$G,6,FALSE)</f>
        <v>98.89</v>
      </c>
      <c r="E885">
        <f>VLOOKUP(A885,[1]Library_Genotypes_unfiltered_27!$A:$G,7,FALSE)</f>
        <v>0.37</v>
      </c>
      <c r="F885" s="1" t="str">
        <f t="shared" si="92"/>
        <v>439</v>
      </c>
      <c r="G885" s="3">
        <v>43024</v>
      </c>
      <c r="H885" s="3" t="s">
        <v>1424</v>
      </c>
      <c r="I885" s="1">
        <v>154</v>
      </c>
      <c r="J885" s="3" t="str">
        <f t="shared" si="90"/>
        <v>Oct 16</v>
      </c>
      <c r="K885" s="1">
        <f t="shared" si="93"/>
        <v>45.866304</v>
      </c>
      <c r="L885" s="1" t="str">
        <f t="shared" si="94"/>
        <v>Oct 16 45.87</v>
      </c>
      <c r="M885" t="str">
        <f t="shared" si="96"/>
        <v>yes</v>
      </c>
      <c r="N885" t="s">
        <v>1444</v>
      </c>
      <c r="O885" t="str">
        <f>VLOOKUP(A885,'[2]genotype table (dups removed)'!$TS$3:$TV$419,4,FALSE)</f>
        <v>Heterozygous</v>
      </c>
      <c r="Q885" t="s">
        <v>5</v>
      </c>
    </row>
    <row r="886" spans="1:17" hidden="1" x14ac:dyDescent="0.25">
      <c r="A886" t="s">
        <v>718</v>
      </c>
      <c r="B886" s="8">
        <f t="shared" si="91"/>
        <v>42</v>
      </c>
      <c r="C886" s="2">
        <v>1.4285008133384789</v>
      </c>
      <c r="D886">
        <f>VLOOKUP(A886,[1]Library_Genotypes_unfiltered_27!$A:$G,6,FALSE)</f>
        <v>50.55</v>
      </c>
      <c r="E886">
        <f>VLOOKUP(A886,[1]Library_Genotypes_unfiltered_27!$A:$G,7,FALSE)</f>
        <v>2.81</v>
      </c>
      <c r="F886" s="1" t="str">
        <f t="shared" si="92"/>
        <v>440</v>
      </c>
      <c r="G886" s="3">
        <v>43024</v>
      </c>
      <c r="H886" s="3" t="s">
        <v>1424</v>
      </c>
      <c r="I886" s="1">
        <v>154</v>
      </c>
      <c r="J886" s="3" t="str">
        <f t="shared" si="90"/>
        <v>Oct 16</v>
      </c>
      <c r="K886" s="1">
        <f t="shared" si="93"/>
        <v>45.866304</v>
      </c>
      <c r="L886" s="1" t="str">
        <f t="shared" si="94"/>
        <v>Oct 16 45.87</v>
      </c>
      <c r="M886" t="str">
        <f t="shared" si="96"/>
        <v>no</v>
      </c>
      <c r="N886" t="s">
        <v>1443</v>
      </c>
    </row>
    <row r="887" spans="1:17" hidden="1" x14ac:dyDescent="0.25">
      <c r="A887" t="s">
        <v>719</v>
      </c>
      <c r="B887" s="8">
        <f t="shared" si="91"/>
        <v>42</v>
      </c>
      <c r="C887" s="2">
        <v>0.76186710044718875</v>
      </c>
      <c r="D887">
        <f>VLOOKUP(A887,[1]Library_Genotypes_unfiltered_27!$A:$G,6,FALSE)</f>
        <v>0</v>
      </c>
      <c r="E887">
        <f>VLOOKUP(A887,[1]Library_Genotypes_unfiltered_27!$A:$G,7,FALSE)</f>
        <v>0</v>
      </c>
      <c r="F887" s="1" t="str">
        <f t="shared" si="92"/>
        <v>441</v>
      </c>
      <c r="G887" s="3">
        <v>43024</v>
      </c>
      <c r="H887" s="3" t="s">
        <v>1424</v>
      </c>
      <c r="I887" s="1">
        <v>154</v>
      </c>
      <c r="J887" s="3" t="str">
        <f t="shared" si="90"/>
        <v>Oct 16</v>
      </c>
      <c r="K887" s="1">
        <f t="shared" si="93"/>
        <v>45.866304</v>
      </c>
      <c r="L887" s="1" t="str">
        <f t="shared" si="94"/>
        <v>Oct 16 45.87</v>
      </c>
      <c r="M887" t="str">
        <f t="shared" si="96"/>
        <v>no</v>
      </c>
      <c r="N887" t="s">
        <v>1442</v>
      </c>
    </row>
    <row r="888" spans="1:17" hidden="1" x14ac:dyDescent="0.25">
      <c r="A888" t="s">
        <v>720</v>
      </c>
      <c r="B888" s="8">
        <f t="shared" si="91"/>
        <v>42</v>
      </c>
      <c r="C888" s="2">
        <v>1.0475672631148845</v>
      </c>
      <c r="D888">
        <f>VLOOKUP(A888,[1]Library_Genotypes_unfiltered_27!$A:$G,6,FALSE)</f>
        <v>0.37</v>
      </c>
      <c r="E888">
        <f>VLOOKUP(A888,[1]Library_Genotypes_unfiltered_27!$A:$G,7,FALSE)</f>
        <v>0</v>
      </c>
      <c r="F888" s="1" t="str">
        <f t="shared" si="92"/>
        <v>442</v>
      </c>
      <c r="G888" s="3">
        <v>43024</v>
      </c>
      <c r="H888" s="3" t="s">
        <v>1424</v>
      </c>
      <c r="I888" s="1">
        <v>154</v>
      </c>
      <c r="J888" s="3" t="str">
        <f t="shared" si="90"/>
        <v>Oct 16</v>
      </c>
      <c r="K888" s="1">
        <f t="shared" si="93"/>
        <v>45.866304</v>
      </c>
      <c r="L888" s="1" t="str">
        <f t="shared" si="94"/>
        <v>Oct 16 45.87</v>
      </c>
      <c r="M888" t="str">
        <f t="shared" si="96"/>
        <v>no</v>
      </c>
      <c r="N888" t="s">
        <v>1443</v>
      </c>
    </row>
    <row r="889" spans="1:17" hidden="1" x14ac:dyDescent="0.25">
      <c r="A889" t="s">
        <v>721</v>
      </c>
      <c r="B889" s="8">
        <f t="shared" si="91"/>
        <v>42</v>
      </c>
      <c r="C889" s="2">
        <v>11.713706669375528</v>
      </c>
      <c r="D889">
        <f>VLOOKUP(A889,[1]Library_Genotypes_unfiltered_27!$A:$G,6,FALSE)</f>
        <v>81.180000000000007</v>
      </c>
      <c r="E889">
        <f>VLOOKUP(A889,[1]Library_Genotypes_unfiltered_27!$A:$G,7,FALSE)</f>
        <v>3.36</v>
      </c>
      <c r="F889" s="1" t="str">
        <f t="shared" si="92"/>
        <v>443</v>
      </c>
      <c r="G889" s="3">
        <v>43024</v>
      </c>
      <c r="H889" s="3" t="s">
        <v>1424</v>
      </c>
      <c r="I889" s="1">
        <v>154</v>
      </c>
      <c r="J889" s="3" t="str">
        <f t="shared" si="90"/>
        <v>Oct 16</v>
      </c>
      <c r="K889" s="1">
        <f t="shared" si="93"/>
        <v>45.866304</v>
      </c>
      <c r="L889" s="1" t="str">
        <f t="shared" si="94"/>
        <v>Oct 16 45.87</v>
      </c>
      <c r="M889" t="str">
        <f t="shared" si="96"/>
        <v>no</v>
      </c>
      <c r="N889" t="s">
        <v>1443</v>
      </c>
    </row>
    <row r="890" spans="1:17" hidden="1" x14ac:dyDescent="0.25">
      <c r="A890" t="s">
        <v>722</v>
      </c>
      <c r="B890" s="8">
        <f t="shared" si="91"/>
        <v>42</v>
      </c>
      <c r="C890" s="2">
        <v>10.761372793816541</v>
      </c>
      <c r="D890">
        <f>VLOOKUP(A890,[1]Library_Genotypes_unfiltered_27!$A:$G,6,FALSE)</f>
        <v>16.97</v>
      </c>
      <c r="E890">
        <f>VLOOKUP(A890,[1]Library_Genotypes_unfiltered_27!$A:$G,7,FALSE)</f>
        <v>7.63</v>
      </c>
      <c r="F890" s="1" t="str">
        <f t="shared" si="92"/>
        <v>444</v>
      </c>
      <c r="G890" s="3">
        <v>43024</v>
      </c>
      <c r="H890" s="3" t="s">
        <v>1424</v>
      </c>
      <c r="I890" s="1">
        <v>154</v>
      </c>
      <c r="J890" s="3" t="str">
        <f t="shared" si="90"/>
        <v>Oct 16</v>
      </c>
      <c r="K890" s="1">
        <f t="shared" si="93"/>
        <v>45.866304</v>
      </c>
      <c r="L890" s="1" t="str">
        <f t="shared" si="94"/>
        <v>Oct 16 45.87</v>
      </c>
      <c r="M890" t="str">
        <f t="shared" si="96"/>
        <v>no</v>
      </c>
      <c r="N890" t="s">
        <v>1443</v>
      </c>
    </row>
    <row r="891" spans="1:17" hidden="1" x14ac:dyDescent="0.25">
      <c r="A891" t="s">
        <v>723</v>
      </c>
      <c r="B891" s="8">
        <f t="shared" si="91"/>
        <v>42</v>
      </c>
      <c r="C891" s="2">
        <v>6.7615705164688</v>
      </c>
      <c r="D891">
        <f>VLOOKUP(A891,[1]Library_Genotypes_unfiltered_27!$A:$G,6,FALSE)</f>
        <v>99.26</v>
      </c>
      <c r="E891">
        <f>VLOOKUP(A891,[1]Library_Genotypes_unfiltered_27!$A:$G,7,FALSE)</f>
        <v>0.18</v>
      </c>
      <c r="F891" s="1" t="str">
        <f t="shared" si="92"/>
        <v>445</v>
      </c>
      <c r="G891" s="3">
        <v>43024</v>
      </c>
      <c r="H891" s="3" t="s">
        <v>1424</v>
      </c>
      <c r="I891" s="1">
        <v>154</v>
      </c>
      <c r="J891" s="3" t="str">
        <f t="shared" si="90"/>
        <v>Oct 16</v>
      </c>
      <c r="K891" s="1">
        <f t="shared" si="93"/>
        <v>45.866304</v>
      </c>
      <c r="L891" s="1" t="str">
        <f t="shared" si="94"/>
        <v>Oct 16 45.87</v>
      </c>
      <c r="M891" t="str">
        <f t="shared" si="96"/>
        <v>yes</v>
      </c>
      <c r="N891" t="s">
        <v>1444</v>
      </c>
      <c r="O891" t="str">
        <f>VLOOKUP(A891,'[2]genotype table (dups removed)'!$TS$3:$TV$419,4,FALSE)</f>
        <v>Heterozygous</v>
      </c>
      <c r="Q891" t="s">
        <v>6</v>
      </c>
    </row>
    <row r="892" spans="1:17" hidden="1" x14ac:dyDescent="0.25">
      <c r="A892" t="s">
        <v>1395</v>
      </c>
      <c r="B892" s="8">
        <f t="shared" si="91"/>
        <v>42</v>
      </c>
      <c r="D892">
        <f>VLOOKUP(A892,[1]Library_Genotypes_unfiltered_27!$A:$G,6,FALSE)</f>
        <v>67.53</v>
      </c>
      <c r="E892">
        <f>VLOOKUP(A892,[1]Library_Genotypes_unfiltered_27!$A:$G,7,FALSE)</f>
        <v>5.25</v>
      </c>
      <c r="F892" s="1" t="str">
        <f t="shared" si="92"/>
        <v>446</v>
      </c>
      <c r="G892" s="3">
        <v>43025</v>
      </c>
      <c r="H892" s="3" t="s">
        <v>1426</v>
      </c>
      <c r="I892" s="1">
        <v>150</v>
      </c>
      <c r="J892" s="3" t="str">
        <f t="shared" si="90"/>
        <v>Oct 17</v>
      </c>
      <c r="K892" s="1">
        <f t="shared" si="93"/>
        <v>39.428927999999999</v>
      </c>
      <c r="L892" s="1" t="str">
        <f t="shared" si="94"/>
        <v>Oct 17 39.43</v>
      </c>
      <c r="M892" t="str">
        <f t="shared" si="96"/>
        <v>no</v>
      </c>
      <c r="N892" t="s">
        <v>1444</v>
      </c>
    </row>
    <row r="893" spans="1:17" hidden="1" x14ac:dyDescent="0.25">
      <c r="A893" t="s">
        <v>1396</v>
      </c>
      <c r="B893" s="8">
        <f t="shared" si="91"/>
        <v>42</v>
      </c>
      <c r="D893">
        <f>VLOOKUP(A893,[1]Library_Genotypes_unfiltered_27!$A:$G,6,FALSE)</f>
        <v>99.26</v>
      </c>
      <c r="E893">
        <f>VLOOKUP(A893,[1]Library_Genotypes_unfiltered_27!$A:$G,7,FALSE)</f>
        <v>0.66</v>
      </c>
      <c r="F893" s="1" t="str">
        <f t="shared" si="92"/>
        <v>447</v>
      </c>
      <c r="G893" s="3">
        <v>43025</v>
      </c>
      <c r="H893" s="3" t="s">
        <v>1426</v>
      </c>
      <c r="I893" s="1">
        <v>150</v>
      </c>
      <c r="J893" s="3" t="str">
        <f t="shared" si="90"/>
        <v>Oct 17</v>
      </c>
      <c r="K893" s="1">
        <f t="shared" si="93"/>
        <v>39.428927999999999</v>
      </c>
      <c r="L893" s="1" t="str">
        <f t="shared" si="94"/>
        <v>Oct 17 39.43</v>
      </c>
      <c r="M893" t="str">
        <f t="shared" si="96"/>
        <v>yes</v>
      </c>
      <c r="N893" t="s">
        <v>1443</v>
      </c>
      <c r="O893" t="str">
        <f>VLOOKUP(A893,'[2]genotype table (dups removed)'!$TS$3:$TV$419,4,FALSE)</f>
        <v>Homozygous Spring</v>
      </c>
      <c r="Q893" t="s">
        <v>6</v>
      </c>
    </row>
    <row r="894" spans="1:17" hidden="1" x14ac:dyDescent="0.25">
      <c r="A894" t="s">
        <v>724</v>
      </c>
      <c r="B894" s="8">
        <f t="shared" si="91"/>
        <v>42</v>
      </c>
      <c r="C894" s="2">
        <v>13.999307970717092</v>
      </c>
      <c r="D894">
        <f>VLOOKUP(A894,[1]Library_Genotypes_unfiltered_27!$A:$G,6,FALSE)</f>
        <v>0</v>
      </c>
      <c r="E894">
        <f>VLOOKUP(A894,[1]Library_Genotypes_unfiltered_27!$A:$G,7,FALSE)</f>
        <v>0</v>
      </c>
      <c r="F894" s="1" t="str">
        <f t="shared" si="92"/>
        <v>448</v>
      </c>
      <c r="G894" s="3">
        <v>43025</v>
      </c>
      <c r="H894" s="3" t="s">
        <v>1426</v>
      </c>
      <c r="I894" s="1">
        <v>150</v>
      </c>
      <c r="J894" s="3" t="str">
        <f t="shared" si="90"/>
        <v>Oct 17</v>
      </c>
      <c r="K894" s="1">
        <f t="shared" si="93"/>
        <v>39.428927999999999</v>
      </c>
      <c r="L894" s="1" t="str">
        <f t="shared" si="94"/>
        <v>Oct 17 39.43</v>
      </c>
      <c r="M894" t="str">
        <f t="shared" si="96"/>
        <v>no</v>
      </c>
      <c r="N894" t="s">
        <v>1442</v>
      </c>
    </row>
    <row r="895" spans="1:17" hidden="1" x14ac:dyDescent="0.25">
      <c r="A895" t="s">
        <v>725</v>
      </c>
      <c r="B895" s="8">
        <f t="shared" si="91"/>
        <v>42</v>
      </c>
      <c r="C895" s="2">
        <v>5.7140032533539156</v>
      </c>
      <c r="D895">
        <f>VLOOKUP(A895,[1]Library_Genotypes_unfiltered_27!$A:$G,6,FALSE)</f>
        <v>0</v>
      </c>
      <c r="E895">
        <f>VLOOKUP(A895,[1]Library_Genotypes_unfiltered_27!$A:$G,7,FALSE)</f>
        <v>0</v>
      </c>
      <c r="F895" s="1" t="str">
        <f t="shared" si="92"/>
        <v>449</v>
      </c>
      <c r="G895" s="3">
        <v>43025</v>
      </c>
      <c r="H895" s="3" t="s">
        <v>1426</v>
      </c>
      <c r="I895" s="1">
        <v>150</v>
      </c>
      <c r="J895" s="3" t="str">
        <f t="shared" si="90"/>
        <v>Oct 17</v>
      </c>
      <c r="K895" s="1">
        <f t="shared" si="93"/>
        <v>39.428927999999999</v>
      </c>
      <c r="L895" s="1" t="str">
        <f t="shared" si="94"/>
        <v>Oct 17 39.43</v>
      </c>
      <c r="M895" t="str">
        <f t="shared" si="96"/>
        <v>no</v>
      </c>
      <c r="N895" t="s">
        <v>1442</v>
      </c>
    </row>
    <row r="896" spans="1:17" hidden="1" x14ac:dyDescent="0.25">
      <c r="A896" t="s">
        <v>726</v>
      </c>
      <c r="B896" s="8">
        <f t="shared" si="91"/>
        <v>42</v>
      </c>
      <c r="C896" s="2">
        <v>29.540574002011628</v>
      </c>
      <c r="D896">
        <f>VLOOKUP(A896,[1]Library_Genotypes_unfiltered_27!$A:$G,6,FALSE)</f>
        <v>34.69</v>
      </c>
      <c r="E896">
        <f>VLOOKUP(A896,[1]Library_Genotypes_unfiltered_27!$A:$G,7,FALSE)</f>
        <v>1.79</v>
      </c>
      <c r="F896" s="1" t="str">
        <f t="shared" si="92"/>
        <v>450</v>
      </c>
      <c r="G896" s="3">
        <v>43025</v>
      </c>
      <c r="H896" s="3" t="s">
        <v>1426</v>
      </c>
      <c r="I896" s="1">
        <v>150</v>
      </c>
      <c r="J896" s="3" t="str">
        <f t="shared" si="90"/>
        <v>Oct 17</v>
      </c>
      <c r="K896" s="1">
        <f t="shared" si="93"/>
        <v>39.428927999999999</v>
      </c>
      <c r="L896" s="1" t="str">
        <f t="shared" si="94"/>
        <v>Oct 17 39.43</v>
      </c>
      <c r="M896" t="str">
        <f t="shared" si="96"/>
        <v>no</v>
      </c>
      <c r="N896" t="s">
        <v>1443</v>
      </c>
      <c r="Q896" t="s">
        <v>5</v>
      </c>
    </row>
    <row r="897" spans="1:17" hidden="1" x14ac:dyDescent="0.25">
      <c r="A897" t="s">
        <v>1397</v>
      </c>
      <c r="B897" s="8">
        <f t="shared" si="91"/>
        <v>42</v>
      </c>
      <c r="D897">
        <f>VLOOKUP(A897,[1]Library_Genotypes_unfiltered_27!$A:$G,6,FALSE)</f>
        <v>99.63</v>
      </c>
      <c r="E897">
        <f>VLOOKUP(A897,[1]Library_Genotypes_unfiltered_27!$A:$G,7,FALSE)</f>
        <v>0.33</v>
      </c>
      <c r="F897" s="1" t="str">
        <f t="shared" si="92"/>
        <v>451</v>
      </c>
      <c r="G897" s="3">
        <v>43025</v>
      </c>
      <c r="H897" s="3" t="s">
        <v>1425</v>
      </c>
      <c r="I897" s="1">
        <v>147.4</v>
      </c>
      <c r="J897" s="3" t="str">
        <f t="shared" si="90"/>
        <v>Oct 17</v>
      </c>
      <c r="K897" s="1">
        <f t="shared" si="93"/>
        <v>35.244633600000007</v>
      </c>
      <c r="L897" s="1" t="str">
        <f t="shared" si="94"/>
        <v>Oct 17 35.24</v>
      </c>
      <c r="M897" t="str">
        <f t="shared" si="96"/>
        <v>yes</v>
      </c>
      <c r="N897" t="s">
        <v>1443</v>
      </c>
      <c r="O897" t="str">
        <f>VLOOKUP(A897,'[2]genotype table (dups removed)'!$TS$3:$TV$419,4,FALSE)</f>
        <v>Homozygous Spring</v>
      </c>
      <c r="Q897" t="s">
        <v>6</v>
      </c>
    </row>
    <row r="898" spans="1:17" hidden="1" x14ac:dyDescent="0.25">
      <c r="A898" t="s">
        <v>1398</v>
      </c>
      <c r="B898" s="8">
        <f t="shared" si="91"/>
        <v>42</v>
      </c>
      <c r="D898">
        <f>VLOOKUP(A898,[1]Library_Genotypes_unfiltered_27!$A:$G,6,FALSE)</f>
        <v>52.4</v>
      </c>
      <c r="E898">
        <f>VLOOKUP(A898,[1]Library_Genotypes_unfiltered_27!$A:$G,7,FALSE)</f>
        <v>6.36</v>
      </c>
      <c r="F898" s="1" t="str">
        <f t="shared" si="92"/>
        <v>452</v>
      </c>
      <c r="G898" s="3">
        <v>43025</v>
      </c>
      <c r="H898" s="3" t="s">
        <v>1425</v>
      </c>
      <c r="I898" s="1">
        <v>147.4</v>
      </c>
      <c r="J898" s="3" t="str">
        <f t="shared" ref="J898:J961" si="97">CONCATENATE(TEXT(G898,"MMM")," ",TEXT(G898,"DD"))</f>
        <v>Oct 17</v>
      </c>
      <c r="K898" s="1">
        <f t="shared" si="93"/>
        <v>35.244633600000007</v>
      </c>
      <c r="L898" s="1" t="str">
        <f t="shared" si="94"/>
        <v>Oct 17 35.24</v>
      </c>
      <c r="M898" t="str">
        <f t="shared" si="96"/>
        <v>no</v>
      </c>
      <c r="N898" t="s">
        <v>1443</v>
      </c>
    </row>
    <row r="899" spans="1:17" hidden="1" x14ac:dyDescent="0.25">
      <c r="A899" t="s">
        <v>727</v>
      </c>
      <c r="B899" s="8">
        <f t="shared" ref="B899:B962" si="98">INT((G899-DATE(YEAR(G899),1,1))/7)+1</f>
        <v>42</v>
      </c>
      <c r="C899" s="2">
        <v>2.4760680764533634</v>
      </c>
      <c r="D899">
        <f>VLOOKUP(A899,[1]Library_Genotypes_unfiltered_27!$A:$G,6,FALSE)</f>
        <v>0.37</v>
      </c>
      <c r="E899">
        <f>VLOOKUP(A899,[1]Library_Genotypes_unfiltered_27!$A:$G,7,FALSE)</f>
        <v>4.76</v>
      </c>
      <c r="F899" s="1" t="str">
        <f t="shared" ref="F899:F962" si="99">RIGHT(A899,3)</f>
        <v>453</v>
      </c>
      <c r="G899" s="3">
        <v>43025</v>
      </c>
      <c r="H899" s="3" t="s">
        <v>1425</v>
      </c>
      <c r="I899" s="1">
        <v>147.4</v>
      </c>
      <c r="J899" s="3" t="str">
        <f t="shared" si="97"/>
        <v>Oct 17</v>
      </c>
      <c r="K899" s="1">
        <f t="shared" ref="K899:K962" si="100">CONVERT(I899-125.5,"mi","km")</f>
        <v>35.244633600000007</v>
      </c>
      <c r="L899" s="1" t="str">
        <f t="shared" ref="L899:L962" si="101">CONCATENATE(J899," ",ROUND(K899,2))</f>
        <v>Oct 17 35.24</v>
      </c>
      <c r="M899" t="str">
        <f t="shared" si="96"/>
        <v>no</v>
      </c>
      <c r="N899" t="s">
        <v>1444</v>
      </c>
    </row>
    <row r="900" spans="1:17" hidden="1" x14ac:dyDescent="0.25">
      <c r="A900" t="s">
        <v>728</v>
      </c>
      <c r="B900" s="8">
        <f t="shared" si="98"/>
        <v>42</v>
      </c>
      <c r="C900" s="2">
        <v>9.1424052053662646</v>
      </c>
      <c r="D900">
        <f>VLOOKUP(A900,[1]Library_Genotypes_unfiltered_27!$A:$G,6,FALSE)</f>
        <v>1.1100000000000001</v>
      </c>
      <c r="E900">
        <f>VLOOKUP(A900,[1]Library_Genotypes_unfiltered_27!$A:$G,7,FALSE)</f>
        <v>2.13</v>
      </c>
      <c r="F900" s="1" t="str">
        <f t="shared" si="99"/>
        <v>454</v>
      </c>
      <c r="G900" s="3">
        <v>43025</v>
      </c>
      <c r="H900" s="3" t="s">
        <v>1425</v>
      </c>
      <c r="I900" s="1">
        <v>147.4</v>
      </c>
      <c r="J900" s="3" t="str">
        <f t="shared" si="97"/>
        <v>Oct 17</v>
      </c>
      <c r="K900" s="1">
        <f t="shared" si="100"/>
        <v>35.244633600000007</v>
      </c>
      <c r="L900" s="1" t="str">
        <f t="shared" si="101"/>
        <v>Oct 17 35.24</v>
      </c>
      <c r="M900" t="str">
        <f t="shared" si="96"/>
        <v>no</v>
      </c>
      <c r="N900" t="s">
        <v>1444</v>
      </c>
    </row>
    <row r="901" spans="1:17" hidden="1" x14ac:dyDescent="0.25">
      <c r="A901" t="s">
        <v>729</v>
      </c>
      <c r="B901" s="8">
        <f t="shared" si="98"/>
        <v>42</v>
      </c>
      <c r="C901" s="2">
        <v>0.85710048800308725</v>
      </c>
      <c r="D901">
        <f>VLOOKUP(A901,[1]Library_Genotypes_unfiltered_27!$A:$G,6,FALSE)</f>
        <v>0</v>
      </c>
      <c r="E901">
        <f>VLOOKUP(A901,[1]Library_Genotypes_unfiltered_27!$A:$G,7,FALSE)</f>
        <v>0</v>
      </c>
      <c r="F901" s="1" t="str">
        <f t="shared" si="99"/>
        <v>455</v>
      </c>
      <c r="G901" s="3">
        <v>43025</v>
      </c>
      <c r="H901" s="3" t="s">
        <v>1425</v>
      </c>
      <c r="I901" s="1">
        <v>147.4</v>
      </c>
      <c r="J901" s="3" t="str">
        <f t="shared" si="97"/>
        <v>Oct 17</v>
      </c>
      <c r="K901" s="1">
        <f t="shared" si="100"/>
        <v>35.244633600000007</v>
      </c>
      <c r="L901" s="1" t="str">
        <f t="shared" si="101"/>
        <v>Oct 17 35.24</v>
      </c>
      <c r="M901" t="str">
        <f t="shared" si="96"/>
        <v>no</v>
      </c>
      <c r="N901" t="s">
        <v>1442</v>
      </c>
    </row>
    <row r="902" spans="1:17" hidden="1" x14ac:dyDescent="0.25">
      <c r="A902" t="s">
        <v>730</v>
      </c>
      <c r="B902" s="8">
        <f t="shared" si="98"/>
        <v>42</v>
      </c>
      <c r="C902" s="2">
        <v>14.285008133384789</v>
      </c>
      <c r="D902">
        <f>VLOOKUP(A902,[1]Library_Genotypes_unfiltered_27!$A:$G,6,FALSE)</f>
        <v>99.63</v>
      </c>
      <c r="E902">
        <f>VLOOKUP(A902,[1]Library_Genotypes_unfiltered_27!$A:$G,7,FALSE)</f>
        <v>0.28000000000000003</v>
      </c>
      <c r="F902" s="1" t="str">
        <f t="shared" si="99"/>
        <v>456</v>
      </c>
      <c r="G902" s="3">
        <v>43025</v>
      </c>
      <c r="H902" s="3" t="s">
        <v>1425</v>
      </c>
      <c r="I902" s="1">
        <v>147.4</v>
      </c>
      <c r="J902" s="3" t="str">
        <f t="shared" si="97"/>
        <v>Oct 17</v>
      </c>
      <c r="K902" s="1">
        <f t="shared" si="100"/>
        <v>35.244633600000007</v>
      </c>
      <c r="L902" s="1" t="str">
        <f t="shared" si="101"/>
        <v>Oct 17 35.24</v>
      </c>
      <c r="M902" t="str">
        <f t="shared" si="96"/>
        <v>yes</v>
      </c>
      <c r="N902" t="s">
        <v>1444</v>
      </c>
      <c r="O902" t="str">
        <f>VLOOKUP(A902,'[2]genotype table (dups removed)'!$TS$3:$TV$419,4,FALSE)</f>
        <v>Heterozygous</v>
      </c>
      <c r="Q902" t="s">
        <v>6</v>
      </c>
    </row>
    <row r="903" spans="1:17" hidden="1" x14ac:dyDescent="0.25">
      <c r="A903" t="s">
        <v>1399</v>
      </c>
      <c r="B903" s="8">
        <f t="shared" si="98"/>
        <v>42</v>
      </c>
      <c r="D903">
        <f>VLOOKUP(A903,[1]Library_Genotypes_unfiltered_27!$A:$G,6,FALSE)</f>
        <v>14.02</v>
      </c>
      <c r="E903">
        <f>VLOOKUP(A903,[1]Library_Genotypes_unfiltered_27!$A:$G,7,FALSE)</f>
        <v>7</v>
      </c>
      <c r="F903" s="1" t="str">
        <f t="shared" si="99"/>
        <v>457</v>
      </c>
      <c r="G903" s="3">
        <v>43026</v>
      </c>
      <c r="H903" s="3" t="s">
        <v>1427</v>
      </c>
      <c r="I903" s="1">
        <v>144.19999999999999</v>
      </c>
      <c r="J903" s="3" t="str">
        <f t="shared" si="97"/>
        <v>Oct 18</v>
      </c>
      <c r="K903" s="1">
        <f t="shared" si="100"/>
        <v>30.094732799999981</v>
      </c>
      <c r="L903" s="1" t="str">
        <f t="shared" si="101"/>
        <v>Oct 18 30.09</v>
      </c>
      <c r="M903" t="str">
        <f t="shared" si="96"/>
        <v>no</v>
      </c>
      <c r="N903" t="s">
        <v>1442</v>
      </c>
    </row>
    <row r="904" spans="1:17" hidden="1" x14ac:dyDescent="0.25">
      <c r="A904" t="s">
        <v>1400</v>
      </c>
      <c r="B904" s="8">
        <f t="shared" si="98"/>
        <v>42</v>
      </c>
      <c r="D904">
        <f>VLOOKUP(A904,[1]Library_Genotypes_unfiltered_27!$A:$G,6,FALSE)</f>
        <v>8.86</v>
      </c>
      <c r="E904">
        <f>VLOOKUP(A904,[1]Library_Genotypes_unfiltered_27!$A:$G,7,FALSE)</f>
        <v>12.72</v>
      </c>
      <c r="F904" s="1" t="str">
        <f t="shared" si="99"/>
        <v>458</v>
      </c>
      <c r="G904" s="3">
        <v>43026</v>
      </c>
      <c r="H904" s="3" t="s">
        <v>1427</v>
      </c>
      <c r="I904" s="1">
        <v>144.19999999999999</v>
      </c>
      <c r="J904" s="3" t="str">
        <f t="shared" si="97"/>
        <v>Oct 18</v>
      </c>
      <c r="K904" s="1">
        <f t="shared" si="100"/>
        <v>30.094732799999981</v>
      </c>
      <c r="L904" s="1" t="str">
        <f t="shared" si="101"/>
        <v>Oct 18 30.09</v>
      </c>
      <c r="M904" t="str">
        <f t="shared" si="96"/>
        <v>no</v>
      </c>
    </row>
    <row r="905" spans="1:17" hidden="1" x14ac:dyDescent="0.25">
      <c r="A905" t="s">
        <v>731</v>
      </c>
      <c r="B905" s="8">
        <f t="shared" si="98"/>
        <v>42</v>
      </c>
      <c r="C905" s="2">
        <v>10.189972468481148</v>
      </c>
      <c r="D905">
        <f>VLOOKUP(A905,[1]Library_Genotypes_unfiltered_27!$A:$G,6,FALSE)</f>
        <v>18.079999999999998</v>
      </c>
      <c r="E905">
        <f>VLOOKUP(A905,[1]Library_Genotypes_unfiltered_27!$A:$G,7,FALSE)</f>
        <v>3.99</v>
      </c>
      <c r="F905" s="1" t="str">
        <f t="shared" si="99"/>
        <v>459</v>
      </c>
      <c r="G905" s="3">
        <v>43026</v>
      </c>
      <c r="H905" s="3" t="s">
        <v>1427</v>
      </c>
      <c r="I905" s="1">
        <v>144.19999999999999</v>
      </c>
      <c r="J905" s="3" t="str">
        <f t="shared" si="97"/>
        <v>Oct 18</v>
      </c>
      <c r="K905" s="1">
        <f t="shared" si="100"/>
        <v>30.094732799999981</v>
      </c>
      <c r="L905" s="1" t="str">
        <f t="shared" si="101"/>
        <v>Oct 18 30.09</v>
      </c>
      <c r="M905" t="str">
        <f t="shared" si="96"/>
        <v>no</v>
      </c>
      <c r="N905" t="s">
        <v>1444</v>
      </c>
    </row>
    <row r="906" spans="1:17" hidden="1" x14ac:dyDescent="0.25">
      <c r="A906" t="s">
        <v>732</v>
      </c>
      <c r="B906" s="8">
        <f t="shared" si="98"/>
        <v>42</v>
      </c>
      <c r="C906" s="2">
        <v>1.6189675884502763</v>
      </c>
      <c r="D906">
        <f>VLOOKUP(A906,[1]Library_Genotypes_unfiltered_27!$A:$G,6,FALSE)</f>
        <v>0</v>
      </c>
      <c r="E906">
        <f>VLOOKUP(A906,[1]Library_Genotypes_unfiltered_27!$A:$G,7,FALSE)</f>
        <v>0</v>
      </c>
      <c r="F906" s="1" t="str">
        <f t="shared" si="99"/>
        <v>460</v>
      </c>
      <c r="G906" s="3">
        <v>43026</v>
      </c>
      <c r="H906" s="3" t="s">
        <v>1427</v>
      </c>
      <c r="I906" s="1">
        <v>144.19999999999999</v>
      </c>
      <c r="J906" s="3" t="str">
        <f t="shared" si="97"/>
        <v>Oct 18</v>
      </c>
      <c r="K906" s="1">
        <f t="shared" si="100"/>
        <v>30.094732799999981</v>
      </c>
      <c r="L906" s="1" t="str">
        <f t="shared" si="101"/>
        <v>Oct 18 30.09</v>
      </c>
      <c r="M906" t="str">
        <f t="shared" si="96"/>
        <v>no</v>
      </c>
      <c r="N906" t="s">
        <v>1443</v>
      </c>
    </row>
    <row r="907" spans="1:17" hidden="1" x14ac:dyDescent="0.25">
      <c r="A907" t="s">
        <v>733</v>
      </c>
      <c r="B907" s="8">
        <f t="shared" si="98"/>
        <v>42</v>
      </c>
      <c r="C907" s="2">
        <v>4.8569027653508279</v>
      </c>
      <c r="D907">
        <f>VLOOKUP(A907,[1]Library_Genotypes_unfiltered_27!$A:$G,6,FALSE)</f>
        <v>61.25</v>
      </c>
      <c r="E907">
        <f>VLOOKUP(A907,[1]Library_Genotypes_unfiltered_27!$A:$G,7,FALSE)</f>
        <v>1.84</v>
      </c>
      <c r="F907" s="1" t="str">
        <f t="shared" si="99"/>
        <v>461</v>
      </c>
      <c r="G907" s="3">
        <v>43026</v>
      </c>
      <c r="H907" s="3" t="s">
        <v>1427</v>
      </c>
      <c r="I907" s="1">
        <v>144.19999999999999</v>
      </c>
      <c r="J907" s="3" t="str">
        <f t="shared" si="97"/>
        <v>Oct 18</v>
      </c>
      <c r="K907" s="1">
        <f t="shared" si="100"/>
        <v>30.094732799999981</v>
      </c>
      <c r="L907" s="1" t="str">
        <f t="shared" si="101"/>
        <v>Oct 18 30.09</v>
      </c>
      <c r="M907" t="str">
        <f t="shared" si="96"/>
        <v>no</v>
      </c>
      <c r="N907" t="s">
        <v>1444</v>
      </c>
      <c r="Q907" t="s">
        <v>5</v>
      </c>
    </row>
    <row r="908" spans="1:17" hidden="1" x14ac:dyDescent="0.25">
      <c r="A908" t="s">
        <v>734</v>
      </c>
      <c r="B908" s="8">
        <f t="shared" si="98"/>
        <v>42</v>
      </c>
      <c r="C908" s="2">
        <v>1.4285008133384789</v>
      </c>
      <c r="D908">
        <f>VLOOKUP(A908,[1]Library_Genotypes_unfiltered_27!$A:$G,6,FALSE)</f>
        <v>88.56</v>
      </c>
      <c r="E908">
        <f>VLOOKUP(A908,[1]Library_Genotypes_unfiltered_27!$A:$G,7,FALSE)</f>
        <v>1.75</v>
      </c>
      <c r="F908" s="1" t="str">
        <f t="shared" si="99"/>
        <v>462</v>
      </c>
      <c r="G908" s="3">
        <v>43026</v>
      </c>
      <c r="H908" s="3" t="s">
        <v>1427</v>
      </c>
      <c r="I908" s="1">
        <v>144.19999999999999</v>
      </c>
      <c r="J908" s="3" t="str">
        <f t="shared" si="97"/>
        <v>Oct 18</v>
      </c>
      <c r="K908" s="1">
        <f t="shared" si="100"/>
        <v>30.094732799999981</v>
      </c>
      <c r="L908" s="1" t="str">
        <f t="shared" si="101"/>
        <v>Oct 18 30.09</v>
      </c>
      <c r="M908" t="str">
        <f t="shared" si="96"/>
        <v>no</v>
      </c>
      <c r="N908" t="s">
        <v>1444</v>
      </c>
      <c r="Q908" t="s">
        <v>5</v>
      </c>
    </row>
    <row r="909" spans="1:17" hidden="1" x14ac:dyDescent="0.25">
      <c r="A909" t="s">
        <v>735</v>
      </c>
      <c r="B909" s="8">
        <f t="shared" si="98"/>
        <v>42</v>
      </c>
      <c r="C909" s="2">
        <v>5.5235364782421188</v>
      </c>
      <c r="D909">
        <f>VLOOKUP(A909,[1]Library_Genotypes_unfiltered_27!$A:$G,6,FALSE)</f>
        <v>0.37</v>
      </c>
      <c r="E909">
        <f>VLOOKUP(A909,[1]Library_Genotypes_unfiltered_27!$A:$G,7,FALSE)</f>
        <v>0</v>
      </c>
      <c r="F909" s="1" t="str">
        <f t="shared" si="99"/>
        <v>463</v>
      </c>
      <c r="G909" s="3">
        <v>43026</v>
      </c>
      <c r="H909" s="3" t="s">
        <v>1427</v>
      </c>
      <c r="I909" s="1">
        <v>144.19999999999999</v>
      </c>
      <c r="J909" s="3" t="str">
        <f t="shared" si="97"/>
        <v>Oct 18</v>
      </c>
      <c r="K909" s="1">
        <f t="shared" si="100"/>
        <v>30.094732799999981</v>
      </c>
      <c r="L909" s="1" t="str">
        <f t="shared" si="101"/>
        <v>Oct 18 30.09</v>
      </c>
      <c r="M909" t="str">
        <f t="shared" si="96"/>
        <v>no</v>
      </c>
      <c r="N909" t="s">
        <v>1442</v>
      </c>
    </row>
    <row r="910" spans="1:17" hidden="1" x14ac:dyDescent="0.25">
      <c r="A910" t="s">
        <v>736</v>
      </c>
      <c r="B910" s="8">
        <f t="shared" si="98"/>
        <v>42</v>
      </c>
      <c r="C910" s="2">
        <v>5.0473695404626255</v>
      </c>
      <c r="D910">
        <f>VLOOKUP(A910,[1]Library_Genotypes_unfiltered_27!$A:$G,6,FALSE)</f>
        <v>98.15</v>
      </c>
      <c r="E910">
        <f>VLOOKUP(A910,[1]Library_Genotypes_unfiltered_27!$A:$G,7,FALSE)</f>
        <v>0.52</v>
      </c>
      <c r="F910" s="1" t="str">
        <f t="shared" si="99"/>
        <v>464</v>
      </c>
      <c r="G910" s="3">
        <v>43026</v>
      </c>
      <c r="H910" s="3" t="s">
        <v>1427</v>
      </c>
      <c r="I910" s="1">
        <v>144.19999999999999</v>
      </c>
      <c r="J910" s="3" t="str">
        <f t="shared" si="97"/>
        <v>Oct 18</v>
      </c>
      <c r="K910" s="1">
        <f t="shared" si="100"/>
        <v>30.094732799999981</v>
      </c>
      <c r="L910" s="1" t="str">
        <f t="shared" si="101"/>
        <v>Oct 18 30.09</v>
      </c>
      <c r="M910" t="str">
        <f t="shared" si="96"/>
        <v>yes</v>
      </c>
      <c r="N910" t="s">
        <v>1444</v>
      </c>
      <c r="O910" t="str">
        <f>VLOOKUP(A910,'[2]genotype table (dups removed)'!$TS$3:$TV$419,4,FALSE)</f>
        <v>Heterozygous</v>
      </c>
      <c r="Q910" t="s">
        <v>6</v>
      </c>
    </row>
    <row r="911" spans="1:17" hidden="1" x14ac:dyDescent="0.25">
      <c r="A911" t="s">
        <v>737</v>
      </c>
      <c r="B911" s="8">
        <f t="shared" si="98"/>
        <v>42</v>
      </c>
      <c r="C911" s="2">
        <v>7.2377374542482924</v>
      </c>
      <c r="D911">
        <f>VLOOKUP(A911,[1]Library_Genotypes_unfiltered_27!$A:$G,6,FALSE)</f>
        <v>78.599999999999994</v>
      </c>
      <c r="E911">
        <f>VLOOKUP(A911,[1]Library_Genotypes_unfiltered_27!$A:$G,7,FALSE)</f>
        <v>3.08</v>
      </c>
      <c r="F911" s="1" t="str">
        <f t="shared" si="99"/>
        <v>465</v>
      </c>
      <c r="G911" s="3">
        <v>43026</v>
      </c>
      <c r="H911" s="3" t="s">
        <v>1427</v>
      </c>
      <c r="I911" s="1">
        <v>144.19999999999999</v>
      </c>
      <c r="J911" s="3" t="str">
        <f t="shared" si="97"/>
        <v>Oct 18</v>
      </c>
      <c r="K911" s="1">
        <f t="shared" si="100"/>
        <v>30.094732799999981</v>
      </c>
      <c r="L911" s="1" t="str">
        <f t="shared" si="101"/>
        <v>Oct 18 30.09</v>
      </c>
      <c r="M911" t="str">
        <f t="shared" si="96"/>
        <v>no</v>
      </c>
      <c r="N911" t="s">
        <v>1444</v>
      </c>
    </row>
    <row r="912" spans="1:17" hidden="1" x14ac:dyDescent="0.25">
      <c r="A912" t="s">
        <v>738</v>
      </c>
      <c r="B912" s="8">
        <f t="shared" si="98"/>
        <v>42</v>
      </c>
      <c r="C912" s="2">
        <v>5.333069703130322</v>
      </c>
      <c r="D912">
        <f>VLOOKUP(A912,[1]Library_Genotypes_unfiltered_27!$A:$G,6,FALSE)</f>
        <v>74.91</v>
      </c>
      <c r="E912">
        <f>VLOOKUP(A912,[1]Library_Genotypes_unfiltered_27!$A:$G,7,FALSE)</f>
        <v>2.09</v>
      </c>
      <c r="F912" s="1" t="str">
        <f t="shared" si="99"/>
        <v>466</v>
      </c>
      <c r="G912" s="3">
        <v>43026</v>
      </c>
      <c r="H912" s="3" t="s">
        <v>1427</v>
      </c>
      <c r="I912" s="1">
        <v>144.19999999999999</v>
      </c>
      <c r="J912" s="3" t="str">
        <f t="shared" si="97"/>
        <v>Oct 18</v>
      </c>
      <c r="K912" s="1">
        <f t="shared" si="100"/>
        <v>30.094732799999981</v>
      </c>
      <c r="L912" s="1" t="str">
        <f t="shared" si="101"/>
        <v>Oct 18 30.09</v>
      </c>
      <c r="M912" t="str">
        <f t="shared" si="96"/>
        <v>no</v>
      </c>
      <c r="N912" t="s">
        <v>1442</v>
      </c>
      <c r="Q912" t="s">
        <v>6</v>
      </c>
    </row>
    <row r="913" spans="1:17" hidden="1" x14ac:dyDescent="0.25">
      <c r="A913" t="s">
        <v>1401</v>
      </c>
      <c r="B913" s="8">
        <f t="shared" si="98"/>
        <v>42</v>
      </c>
      <c r="D913">
        <f>VLOOKUP(A913,[1]Library_Genotypes_unfiltered_27!$A:$G,6,FALSE)</f>
        <v>72.69</v>
      </c>
      <c r="E913">
        <f>VLOOKUP(A913,[1]Library_Genotypes_unfiltered_27!$A:$G,7,FALSE)</f>
        <v>4.21</v>
      </c>
      <c r="F913" s="1" t="str">
        <f t="shared" si="99"/>
        <v>467</v>
      </c>
      <c r="G913" s="3">
        <v>43026</v>
      </c>
      <c r="H913" s="3" t="s">
        <v>1433</v>
      </c>
      <c r="I913" s="1">
        <v>140</v>
      </c>
      <c r="J913" s="3" t="str">
        <f t="shared" si="97"/>
        <v>Oct 18</v>
      </c>
      <c r="K913" s="1">
        <f t="shared" si="100"/>
        <v>23.335488000000002</v>
      </c>
      <c r="L913" s="1" t="str">
        <f t="shared" si="101"/>
        <v>Oct 18 23.34</v>
      </c>
      <c r="M913" t="str">
        <f t="shared" si="96"/>
        <v>no</v>
      </c>
      <c r="N913" t="s">
        <v>1444</v>
      </c>
    </row>
    <row r="914" spans="1:17" hidden="1" x14ac:dyDescent="0.25">
      <c r="A914" t="s">
        <v>1402</v>
      </c>
      <c r="B914" s="8">
        <f t="shared" si="98"/>
        <v>42</v>
      </c>
      <c r="D914">
        <f>VLOOKUP(A914,[1]Library_Genotypes_unfiltered_27!$A:$G,6,FALSE)</f>
        <v>99.26</v>
      </c>
      <c r="E914">
        <f>VLOOKUP(A914,[1]Library_Genotypes_unfiltered_27!$A:$G,7,FALSE)</f>
        <v>0.24</v>
      </c>
      <c r="F914" s="1" t="str">
        <f t="shared" si="99"/>
        <v>468</v>
      </c>
      <c r="G914" s="3">
        <v>43026</v>
      </c>
      <c r="H914" s="3" t="s">
        <v>1433</v>
      </c>
      <c r="I914" s="1">
        <v>140</v>
      </c>
      <c r="J914" s="3" t="str">
        <f t="shared" si="97"/>
        <v>Oct 18</v>
      </c>
      <c r="K914" s="1">
        <f t="shared" si="100"/>
        <v>23.335488000000002</v>
      </c>
      <c r="L914" s="1" t="str">
        <f t="shared" si="101"/>
        <v>Oct 18 23.34</v>
      </c>
      <c r="M914" t="str">
        <f t="shared" si="96"/>
        <v>yes</v>
      </c>
      <c r="N914" t="s">
        <v>1444</v>
      </c>
      <c r="O914" t="str">
        <f>VLOOKUP(A914,'[2]genotype table (dups removed)'!$TS$3:$TV$419,4,FALSE)</f>
        <v>Heterozygous</v>
      </c>
      <c r="Q914" t="s">
        <v>6</v>
      </c>
    </row>
    <row r="915" spans="1:17" hidden="1" x14ac:dyDescent="0.25">
      <c r="A915" t="s">
        <v>739</v>
      </c>
      <c r="B915" s="8">
        <f t="shared" si="98"/>
        <v>42</v>
      </c>
      <c r="C915" s="2">
        <v>5.8092366409098135</v>
      </c>
      <c r="D915">
        <f>VLOOKUP(A915,[1]Library_Genotypes_unfiltered_27!$A:$G,6,FALSE)</f>
        <v>1.1100000000000001</v>
      </c>
      <c r="E915">
        <f>VLOOKUP(A915,[1]Library_Genotypes_unfiltered_27!$A:$G,7,FALSE)</f>
        <v>10.34</v>
      </c>
      <c r="F915" s="1" t="str">
        <f t="shared" si="99"/>
        <v>469</v>
      </c>
      <c r="G915" s="3">
        <v>43026</v>
      </c>
      <c r="H915" s="3" t="s">
        <v>1433</v>
      </c>
      <c r="I915" s="1">
        <v>140</v>
      </c>
      <c r="J915" s="3" t="str">
        <f t="shared" si="97"/>
        <v>Oct 18</v>
      </c>
      <c r="K915" s="1">
        <f t="shared" si="100"/>
        <v>23.335488000000002</v>
      </c>
      <c r="L915" s="1" t="str">
        <f t="shared" si="101"/>
        <v>Oct 18 23.34</v>
      </c>
      <c r="M915" t="str">
        <f t="shared" si="96"/>
        <v>no</v>
      </c>
      <c r="N915" t="s">
        <v>1444</v>
      </c>
    </row>
    <row r="916" spans="1:17" hidden="1" x14ac:dyDescent="0.25">
      <c r="A916" t="s">
        <v>740</v>
      </c>
      <c r="B916" s="8">
        <f t="shared" si="98"/>
        <v>42</v>
      </c>
      <c r="C916" s="2">
        <v>5.333069703130322</v>
      </c>
      <c r="D916">
        <f>VLOOKUP(A916,[1]Library_Genotypes_unfiltered_27!$A:$G,6,FALSE)</f>
        <v>4.8</v>
      </c>
      <c r="E916">
        <f>VLOOKUP(A916,[1]Library_Genotypes_unfiltered_27!$A:$G,7,FALSE)</f>
        <v>8.39</v>
      </c>
      <c r="F916" s="1" t="str">
        <f t="shared" si="99"/>
        <v>470</v>
      </c>
      <c r="G916" s="3">
        <v>43026</v>
      </c>
      <c r="H916" s="3" t="s">
        <v>1433</v>
      </c>
      <c r="I916" s="1">
        <v>140</v>
      </c>
      <c r="J916" s="3" t="str">
        <f t="shared" si="97"/>
        <v>Oct 18</v>
      </c>
      <c r="K916" s="1">
        <f t="shared" si="100"/>
        <v>23.335488000000002</v>
      </c>
      <c r="L916" s="1" t="str">
        <f t="shared" si="101"/>
        <v>Oct 18 23.34</v>
      </c>
      <c r="M916" t="str">
        <f t="shared" si="96"/>
        <v>no</v>
      </c>
      <c r="N916" t="s">
        <v>1443</v>
      </c>
    </row>
    <row r="917" spans="1:17" hidden="1" x14ac:dyDescent="0.25">
      <c r="A917" t="s">
        <v>1409</v>
      </c>
      <c r="B917" s="8">
        <f t="shared" si="98"/>
        <v>43</v>
      </c>
      <c r="D917">
        <f>VLOOKUP(A917,[1]Library_Genotypes_unfiltered_27!$A:$G,6,FALSE)</f>
        <v>26.57</v>
      </c>
      <c r="E917">
        <f>VLOOKUP(A917,[1]Library_Genotypes_unfiltered_27!$A:$G,7,FALSE)</f>
        <v>5.9</v>
      </c>
      <c r="F917" s="1" t="str">
        <f t="shared" si="99"/>
        <v>471</v>
      </c>
      <c r="G917" s="3">
        <v>43031</v>
      </c>
      <c r="H917" s="3" t="s">
        <v>1435</v>
      </c>
      <c r="I917" s="1">
        <v>156.25</v>
      </c>
      <c r="J917" s="3" t="str">
        <f t="shared" si="97"/>
        <v>Oct 23</v>
      </c>
      <c r="K917" s="1">
        <f t="shared" si="100"/>
        <v>49.487328000000005</v>
      </c>
      <c r="L917" s="1" t="str">
        <f t="shared" si="101"/>
        <v>Oct 23 49.49</v>
      </c>
      <c r="M917" t="str">
        <f t="shared" si="96"/>
        <v>no</v>
      </c>
      <c r="N917" t="s">
        <v>1444</v>
      </c>
    </row>
    <row r="918" spans="1:17" hidden="1" x14ac:dyDescent="0.25">
      <c r="A918" t="s">
        <v>1410</v>
      </c>
      <c r="B918" s="8">
        <f t="shared" si="98"/>
        <v>43</v>
      </c>
      <c r="D918">
        <f>VLOOKUP(A918,[1]Library_Genotypes_unfiltered_27!$A:$G,6,FALSE)</f>
        <v>12.18</v>
      </c>
      <c r="E918">
        <f>VLOOKUP(A918,[1]Library_Genotypes_unfiltered_27!$A:$G,7,FALSE)</f>
        <v>12.41</v>
      </c>
      <c r="F918" s="1" t="str">
        <f t="shared" si="99"/>
        <v>472</v>
      </c>
      <c r="G918" s="3">
        <v>43031</v>
      </c>
      <c r="H918" s="3" t="s">
        <v>1435</v>
      </c>
      <c r="I918" s="1">
        <v>156.25</v>
      </c>
      <c r="J918" s="3" t="str">
        <f t="shared" si="97"/>
        <v>Oct 23</v>
      </c>
      <c r="K918" s="1">
        <f t="shared" si="100"/>
        <v>49.487328000000005</v>
      </c>
      <c r="L918" s="1" t="str">
        <f t="shared" si="101"/>
        <v>Oct 23 49.49</v>
      </c>
      <c r="M918" t="str">
        <f t="shared" si="96"/>
        <v>no</v>
      </c>
    </row>
    <row r="919" spans="1:17" hidden="1" x14ac:dyDescent="0.25">
      <c r="A919" t="s">
        <v>1411</v>
      </c>
      <c r="B919" s="8">
        <f t="shared" si="98"/>
        <v>43</v>
      </c>
      <c r="D919">
        <f>VLOOKUP(A919,[1]Library_Genotypes_unfiltered_27!$A:$G,6,FALSE)</f>
        <v>74.540000000000006</v>
      </c>
      <c r="E919">
        <f>VLOOKUP(A919,[1]Library_Genotypes_unfiltered_27!$A:$G,7,FALSE)</f>
        <v>3.41</v>
      </c>
      <c r="F919" s="1" t="str">
        <f t="shared" si="99"/>
        <v>473</v>
      </c>
      <c r="G919" s="3">
        <v>43031</v>
      </c>
      <c r="H919" s="3" t="s">
        <v>1424</v>
      </c>
      <c r="I919" s="1">
        <v>154</v>
      </c>
      <c r="J919" s="3" t="str">
        <f t="shared" si="97"/>
        <v>Oct 23</v>
      </c>
      <c r="K919" s="1">
        <f t="shared" si="100"/>
        <v>45.866304</v>
      </c>
      <c r="L919" s="1" t="str">
        <f t="shared" si="101"/>
        <v>Oct 23 45.87</v>
      </c>
      <c r="M919" t="str">
        <f t="shared" si="96"/>
        <v>no</v>
      </c>
      <c r="N919" t="s">
        <v>1444</v>
      </c>
    </row>
    <row r="920" spans="1:17" hidden="1" x14ac:dyDescent="0.25">
      <c r="A920" t="s">
        <v>1412</v>
      </c>
      <c r="B920" s="8">
        <f t="shared" si="98"/>
        <v>43</v>
      </c>
      <c r="D920">
        <f>VLOOKUP(A920,[1]Library_Genotypes_unfiltered_27!$A:$G,6,FALSE)</f>
        <v>99.26</v>
      </c>
      <c r="E920">
        <f>VLOOKUP(A920,[1]Library_Genotypes_unfiltered_27!$A:$G,7,FALSE)</f>
        <v>0.68</v>
      </c>
      <c r="F920" s="1" t="str">
        <f t="shared" si="99"/>
        <v>474</v>
      </c>
      <c r="G920" s="3">
        <v>43031</v>
      </c>
      <c r="H920" s="3" t="s">
        <v>1424</v>
      </c>
      <c r="I920" s="1">
        <v>154</v>
      </c>
      <c r="J920" s="3" t="str">
        <f t="shared" si="97"/>
        <v>Oct 23</v>
      </c>
      <c r="K920" s="1">
        <f t="shared" si="100"/>
        <v>45.866304</v>
      </c>
      <c r="L920" s="1" t="str">
        <f t="shared" si="101"/>
        <v>Oct 23 45.87</v>
      </c>
      <c r="M920" t="str">
        <f t="shared" si="96"/>
        <v>yes</v>
      </c>
      <c r="N920" t="s">
        <v>1442</v>
      </c>
      <c r="O920" t="str">
        <f>VLOOKUP(A920,'[2]genotype table (dups removed)'!$TS$3:$TV$419,4,FALSE)</f>
        <v>Homozygous Fall</v>
      </c>
      <c r="Q920" t="s">
        <v>6</v>
      </c>
    </row>
    <row r="921" spans="1:17" hidden="1" x14ac:dyDescent="0.25">
      <c r="A921" t="s">
        <v>741</v>
      </c>
      <c r="B921" s="8">
        <f t="shared" si="98"/>
        <v>43</v>
      </c>
      <c r="C921" s="2">
        <v>0.66663371289129025</v>
      </c>
      <c r="D921">
        <f>VLOOKUP(A921,[1]Library_Genotypes_unfiltered_27!$A:$G,6,FALSE)</f>
        <v>0</v>
      </c>
      <c r="E921">
        <f>VLOOKUP(A921,[1]Library_Genotypes_unfiltered_27!$A:$G,7,FALSE)</f>
        <v>0</v>
      </c>
      <c r="F921" s="1" t="str">
        <f t="shared" si="99"/>
        <v>475</v>
      </c>
      <c r="G921" s="3">
        <v>43031</v>
      </c>
      <c r="H921" s="3" t="s">
        <v>1424</v>
      </c>
      <c r="I921" s="1">
        <v>154</v>
      </c>
      <c r="J921" s="3" t="str">
        <f t="shared" si="97"/>
        <v>Oct 23</v>
      </c>
      <c r="K921" s="1">
        <f t="shared" si="100"/>
        <v>45.866304</v>
      </c>
      <c r="L921" s="1" t="str">
        <f t="shared" si="101"/>
        <v>Oct 23 45.87</v>
      </c>
      <c r="M921" t="str">
        <f t="shared" si="96"/>
        <v>no</v>
      </c>
      <c r="N921" t="s">
        <v>1443</v>
      </c>
    </row>
    <row r="922" spans="1:17" hidden="1" x14ac:dyDescent="0.25">
      <c r="A922" t="s">
        <v>742</v>
      </c>
      <c r="B922" s="8">
        <f t="shared" si="98"/>
        <v>43</v>
      </c>
      <c r="C922" s="2">
        <v>4.8569027653508279</v>
      </c>
      <c r="D922">
        <f>VLOOKUP(A922,[1]Library_Genotypes_unfiltered_27!$A:$G,6,FALSE)</f>
        <v>2.21</v>
      </c>
      <c r="E922">
        <f>VLOOKUP(A922,[1]Library_Genotypes_unfiltered_27!$A:$G,7,FALSE)</f>
        <v>3.49</v>
      </c>
      <c r="F922" s="1" t="str">
        <f t="shared" si="99"/>
        <v>476</v>
      </c>
      <c r="G922" s="3">
        <v>43031</v>
      </c>
      <c r="H922" s="3" t="s">
        <v>1424</v>
      </c>
      <c r="I922" s="1">
        <v>154</v>
      </c>
      <c r="J922" s="3" t="str">
        <f t="shared" si="97"/>
        <v>Oct 23</v>
      </c>
      <c r="K922" s="1">
        <f t="shared" si="100"/>
        <v>45.866304</v>
      </c>
      <c r="L922" s="1" t="str">
        <f t="shared" si="101"/>
        <v>Oct 23 45.87</v>
      </c>
      <c r="M922" t="str">
        <f t="shared" si="96"/>
        <v>no</v>
      </c>
      <c r="N922" t="s">
        <v>1443</v>
      </c>
    </row>
    <row r="923" spans="1:17" hidden="1" x14ac:dyDescent="0.25">
      <c r="A923" t="s">
        <v>743</v>
      </c>
      <c r="B923" s="8">
        <f t="shared" si="98"/>
        <v>43</v>
      </c>
      <c r="C923" s="2">
        <v>0.66663371289129025</v>
      </c>
      <c r="D923">
        <f>VLOOKUP(A923,[1]Library_Genotypes_unfiltered_27!$A:$G,6,FALSE)</f>
        <v>4.0599999999999996</v>
      </c>
      <c r="E923">
        <f>VLOOKUP(A923,[1]Library_Genotypes_unfiltered_27!$A:$G,7,FALSE)</f>
        <v>2.19</v>
      </c>
      <c r="F923" s="1" t="str">
        <f t="shared" si="99"/>
        <v>477</v>
      </c>
      <c r="G923" s="3">
        <v>43031</v>
      </c>
      <c r="H923" s="3" t="s">
        <v>1424</v>
      </c>
      <c r="I923" s="1">
        <v>154</v>
      </c>
      <c r="J923" s="3" t="str">
        <f t="shared" si="97"/>
        <v>Oct 23</v>
      </c>
      <c r="K923" s="1">
        <f t="shared" si="100"/>
        <v>45.866304</v>
      </c>
      <c r="L923" s="1" t="str">
        <f t="shared" si="101"/>
        <v>Oct 23 45.87</v>
      </c>
      <c r="M923" t="str">
        <f t="shared" si="96"/>
        <v>no</v>
      </c>
      <c r="N923" t="s">
        <v>1444</v>
      </c>
    </row>
    <row r="924" spans="1:17" hidden="1" x14ac:dyDescent="0.25">
      <c r="A924" t="s">
        <v>744</v>
      </c>
      <c r="B924" s="8">
        <f t="shared" si="98"/>
        <v>43</v>
      </c>
      <c r="C924" s="2">
        <v>7.7139043920277857</v>
      </c>
      <c r="D924">
        <f>VLOOKUP(A924,[1]Library_Genotypes_unfiltered_27!$A:$G,6,FALSE)</f>
        <v>9.9600000000000009</v>
      </c>
      <c r="E924">
        <f>VLOOKUP(A924,[1]Library_Genotypes_unfiltered_27!$A:$G,7,FALSE)</f>
        <v>5.12</v>
      </c>
      <c r="F924" s="1" t="str">
        <f t="shared" si="99"/>
        <v>478</v>
      </c>
      <c r="G924" s="3">
        <v>43031</v>
      </c>
      <c r="H924" s="3" t="s">
        <v>1424</v>
      </c>
      <c r="I924" s="1">
        <v>154</v>
      </c>
      <c r="J924" s="3" t="str">
        <f t="shared" si="97"/>
        <v>Oct 23</v>
      </c>
      <c r="K924" s="1">
        <f t="shared" si="100"/>
        <v>45.866304</v>
      </c>
      <c r="L924" s="1" t="str">
        <f t="shared" si="101"/>
        <v>Oct 23 45.87</v>
      </c>
      <c r="M924" t="str">
        <f t="shared" si="96"/>
        <v>no</v>
      </c>
      <c r="N924" t="s">
        <v>1442</v>
      </c>
    </row>
    <row r="925" spans="1:17" hidden="1" x14ac:dyDescent="0.25">
      <c r="A925" t="s">
        <v>745</v>
      </c>
      <c r="B925" s="8">
        <f t="shared" si="98"/>
        <v>43</v>
      </c>
      <c r="C925" s="2">
        <v>3.6188687271241462</v>
      </c>
      <c r="D925">
        <f>VLOOKUP(A925,[1]Library_Genotypes_unfiltered_27!$A:$G,6,FALSE)</f>
        <v>0.74</v>
      </c>
      <c r="E925">
        <f>VLOOKUP(A925,[1]Library_Genotypes_unfiltered_27!$A:$G,7,FALSE)</f>
        <v>0</v>
      </c>
      <c r="F925" s="1" t="str">
        <f t="shared" si="99"/>
        <v>479</v>
      </c>
      <c r="G925" s="3">
        <v>43031</v>
      </c>
      <c r="H925" s="3" t="s">
        <v>1424</v>
      </c>
      <c r="I925" s="1">
        <v>154</v>
      </c>
      <c r="J925" s="3" t="str">
        <f t="shared" si="97"/>
        <v>Oct 23</v>
      </c>
      <c r="K925" s="1">
        <f t="shared" si="100"/>
        <v>45.866304</v>
      </c>
      <c r="L925" s="1" t="str">
        <f t="shared" si="101"/>
        <v>Oct 23 45.87</v>
      </c>
      <c r="M925" t="str">
        <f t="shared" si="96"/>
        <v>no</v>
      </c>
      <c r="N925" t="s">
        <v>1443</v>
      </c>
    </row>
    <row r="926" spans="1:17" hidden="1" x14ac:dyDescent="0.25">
      <c r="A926" t="s">
        <v>1413</v>
      </c>
      <c r="B926" s="8">
        <f t="shared" si="98"/>
        <v>43</v>
      </c>
      <c r="D926">
        <f>VLOOKUP(A926,[1]Library_Genotypes_unfiltered_27!$A:$G,6,FALSE)</f>
        <v>67.53</v>
      </c>
      <c r="E926">
        <f>VLOOKUP(A926,[1]Library_Genotypes_unfiltered_27!$A:$G,7,FALSE)</f>
        <v>5.53</v>
      </c>
      <c r="F926" s="1" t="str">
        <f t="shared" si="99"/>
        <v>480</v>
      </c>
      <c r="G926" s="3">
        <v>43032</v>
      </c>
      <c r="H926" s="3" t="s">
        <v>1426</v>
      </c>
      <c r="I926" s="1">
        <v>150</v>
      </c>
      <c r="J926" s="3" t="str">
        <f t="shared" si="97"/>
        <v>Oct 24</v>
      </c>
      <c r="K926" s="1">
        <f t="shared" si="100"/>
        <v>39.428927999999999</v>
      </c>
      <c r="L926" s="1" t="str">
        <f t="shared" si="101"/>
        <v>Oct 24 39.43</v>
      </c>
      <c r="M926" t="str">
        <f t="shared" si="96"/>
        <v>no</v>
      </c>
      <c r="N926" t="s">
        <v>1444</v>
      </c>
    </row>
    <row r="927" spans="1:17" hidden="1" x14ac:dyDescent="0.25">
      <c r="A927" t="s">
        <v>1414</v>
      </c>
      <c r="B927" s="8">
        <f t="shared" si="98"/>
        <v>43</v>
      </c>
      <c r="D927">
        <f>VLOOKUP(A927,[1]Library_Genotypes_unfiltered_27!$A:$G,6,FALSE)</f>
        <v>99.26</v>
      </c>
      <c r="E927">
        <f>VLOOKUP(A927,[1]Library_Genotypes_unfiltered_27!$A:$G,7,FALSE)</f>
        <v>0.61</v>
      </c>
      <c r="F927" s="1" t="str">
        <f t="shared" si="99"/>
        <v>481</v>
      </c>
      <c r="G927" s="3">
        <v>43033</v>
      </c>
      <c r="H927" s="3" t="s">
        <v>1427</v>
      </c>
      <c r="I927" s="1">
        <v>144.19999999999999</v>
      </c>
      <c r="J927" s="3" t="str">
        <f t="shared" si="97"/>
        <v>Oct 25</v>
      </c>
      <c r="K927" s="1">
        <f t="shared" si="100"/>
        <v>30.094732799999981</v>
      </c>
      <c r="L927" s="1" t="str">
        <f t="shared" si="101"/>
        <v>Oct 25 30.09</v>
      </c>
      <c r="M927" t="str">
        <f t="shared" si="96"/>
        <v>yes</v>
      </c>
      <c r="N927" t="s">
        <v>1442</v>
      </c>
      <c r="O927" t="str">
        <f>VLOOKUP(A927,'[2]genotype table (dups removed)'!$TS$3:$TV$419,4,FALSE)</f>
        <v>Homozygous Fall</v>
      </c>
      <c r="Q927" t="s">
        <v>5</v>
      </c>
    </row>
    <row r="928" spans="1:17" hidden="1" x14ac:dyDescent="0.25">
      <c r="A928" t="s">
        <v>1421</v>
      </c>
      <c r="B928" s="8">
        <f t="shared" si="98"/>
        <v>43</v>
      </c>
      <c r="D928">
        <f>VLOOKUP(A928,[1]Library_Genotypes_unfiltered_27!$A:$G,6,FALSE)</f>
        <v>21.4</v>
      </c>
      <c r="E928">
        <f>VLOOKUP(A928,[1]Library_Genotypes_unfiltered_27!$A:$G,7,FALSE)</f>
        <v>8.74</v>
      </c>
      <c r="F928" s="1" t="str">
        <f t="shared" si="99"/>
        <v>482</v>
      </c>
      <c r="G928" s="3">
        <v>43033</v>
      </c>
      <c r="H928" s="3" t="s">
        <v>1427</v>
      </c>
      <c r="I928" s="1">
        <v>144.19999999999999</v>
      </c>
      <c r="J928" s="3" t="str">
        <f t="shared" si="97"/>
        <v>Oct 25</v>
      </c>
      <c r="K928" s="1">
        <f t="shared" si="100"/>
        <v>30.094732799999981</v>
      </c>
      <c r="L928" s="1" t="str">
        <f t="shared" si="101"/>
        <v>Oct 25 30.09</v>
      </c>
      <c r="M928" t="str">
        <f t="shared" si="96"/>
        <v>no</v>
      </c>
      <c r="N928" t="s">
        <v>1444</v>
      </c>
    </row>
    <row r="929" spans="1:17" hidden="1" x14ac:dyDescent="0.25">
      <c r="A929" t="s">
        <v>746</v>
      </c>
      <c r="B929" s="8">
        <f t="shared" si="98"/>
        <v>43</v>
      </c>
      <c r="C929" s="2">
        <v>1.7142009760061745</v>
      </c>
      <c r="D929">
        <f>VLOOKUP(A929,[1]Library_Genotypes_unfiltered_27!$A:$G,6,FALSE)</f>
        <v>18.82</v>
      </c>
      <c r="E929">
        <f>VLOOKUP(A929,[1]Library_Genotypes_unfiltered_27!$A:$G,7,FALSE)</f>
        <v>4.6500000000000004</v>
      </c>
      <c r="F929" s="1" t="str">
        <f t="shared" si="99"/>
        <v>483</v>
      </c>
      <c r="G929" s="3">
        <v>43035</v>
      </c>
      <c r="H929" s="3" t="s">
        <v>1427</v>
      </c>
      <c r="I929" s="1">
        <v>144.19999999999999</v>
      </c>
      <c r="J929" s="3" t="str">
        <f t="shared" si="97"/>
        <v>Oct 27</v>
      </c>
      <c r="K929" s="1">
        <f t="shared" si="100"/>
        <v>30.094732799999981</v>
      </c>
      <c r="L929" s="1" t="str">
        <f t="shared" si="101"/>
        <v>Oct 27 30.09</v>
      </c>
      <c r="M929" t="str">
        <f t="shared" si="96"/>
        <v>no</v>
      </c>
      <c r="N929" t="s">
        <v>1442</v>
      </c>
    </row>
    <row r="930" spans="1:17" hidden="1" x14ac:dyDescent="0.25">
      <c r="A930" t="s">
        <v>747</v>
      </c>
      <c r="B930" s="8">
        <f t="shared" si="98"/>
        <v>43</v>
      </c>
      <c r="C930" s="2">
        <v>4.4759692151272343</v>
      </c>
      <c r="D930">
        <f>VLOOKUP(A930,[1]Library_Genotypes_unfiltered_27!$A:$G,6,FALSE)</f>
        <v>99.63</v>
      </c>
      <c r="E930">
        <f>VLOOKUP(A930,[1]Library_Genotypes_unfiltered_27!$A:$G,7,FALSE)</f>
        <v>0.54</v>
      </c>
      <c r="F930" s="1" t="str">
        <f t="shared" si="99"/>
        <v>484</v>
      </c>
      <c r="G930" s="3">
        <v>43036</v>
      </c>
      <c r="H930" s="3" t="s">
        <v>1427</v>
      </c>
      <c r="I930" s="1">
        <v>144.19999999999999</v>
      </c>
      <c r="J930" s="3" t="str">
        <f t="shared" si="97"/>
        <v>Oct 28</v>
      </c>
      <c r="K930" s="1">
        <f t="shared" si="100"/>
        <v>30.094732799999981</v>
      </c>
      <c r="L930" s="1" t="str">
        <f t="shared" si="101"/>
        <v>Oct 28 30.09</v>
      </c>
      <c r="M930" t="str">
        <f t="shared" si="96"/>
        <v>yes</v>
      </c>
      <c r="N930" t="s">
        <v>1442</v>
      </c>
      <c r="O930" t="str">
        <f>VLOOKUP(A930,'[2]genotype table (dups removed)'!$TS$3:$TV$419,4,FALSE)</f>
        <v>Homozygous Fall</v>
      </c>
      <c r="Q930" t="s">
        <v>6</v>
      </c>
    </row>
    <row r="931" spans="1:17" hidden="1" x14ac:dyDescent="0.25">
      <c r="A931" t="s">
        <v>1422</v>
      </c>
      <c r="B931" s="8">
        <f t="shared" si="98"/>
        <v>43</v>
      </c>
      <c r="D931">
        <f>VLOOKUP(A931,[1]Library_Genotypes_unfiltered_27!$A:$G,6,FALSE)</f>
        <v>48.71</v>
      </c>
      <c r="E931">
        <f>VLOOKUP(A931,[1]Library_Genotypes_unfiltered_27!$A:$G,7,FALSE)</f>
        <v>8.1999999999999993</v>
      </c>
      <c r="F931" s="1" t="str">
        <f t="shared" si="99"/>
        <v>485</v>
      </c>
      <c r="G931" s="3">
        <v>43033</v>
      </c>
      <c r="H931" s="3" t="s">
        <v>1433</v>
      </c>
      <c r="I931" s="1">
        <v>140</v>
      </c>
      <c r="J931" s="3" t="str">
        <f t="shared" si="97"/>
        <v>Oct 25</v>
      </c>
      <c r="K931" s="1">
        <f t="shared" si="100"/>
        <v>23.335488000000002</v>
      </c>
      <c r="L931" s="1" t="str">
        <f t="shared" si="101"/>
        <v>Oct 25 23.34</v>
      </c>
      <c r="M931" t="str">
        <f t="shared" si="96"/>
        <v>no</v>
      </c>
      <c r="N931" t="s">
        <v>1442</v>
      </c>
    </row>
    <row r="932" spans="1:17" hidden="1" x14ac:dyDescent="0.25">
      <c r="A932" t="s">
        <v>748</v>
      </c>
      <c r="B932" s="8">
        <f t="shared" si="98"/>
        <v>37</v>
      </c>
      <c r="C932" s="2">
        <v>5.6187698657980167</v>
      </c>
      <c r="D932">
        <f>VLOOKUP(A932,[1]Library_Genotypes_unfiltered_27!$A:$G,6,FALSE)</f>
        <v>97.79</v>
      </c>
      <c r="E932">
        <f>VLOOKUP(A932,[1]Library_Genotypes_unfiltered_27!$A:$G,7,FALSE)</f>
        <v>0.43</v>
      </c>
      <c r="F932" s="1" t="str">
        <f t="shared" si="99"/>
        <v>001</v>
      </c>
      <c r="G932" s="3">
        <v>43354</v>
      </c>
      <c r="H932" s="3" t="s">
        <v>1435</v>
      </c>
      <c r="I932" s="1">
        <v>156.25</v>
      </c>
      <c r="J932" s="3" t="str">
        <f t="shared" si="97"/>
        <v>Sep 11</v>
      </c>
      <c r="K932" s="1">
        <f t="shared" si="100"/>
        <v>49.487328000000005</v>
      </c>
      <c r="L932" s="1" t="str">
        <f t="shared" si="101"/>
        <v>Sep 11 49.49</v>
      </c>
      <c r="M932" t="str">
        <f t="shared" si="96"/>
        <v>yes</v>
      </c>
      <c r="N932" t="s">
        <v>1443</v>
      </c>
      <c r="O932" t="str">
        <f>VLOOKUP(A932,'[2]genotype table (dups removed)'!$TS$3:$TV$419,4,FALSE)</f>
        <v>Homozygous Spring</v>
      </c>
      <c r="Q932" t="s">
        <v>5</v>
      </c>
    </row>
    <row r="933" spans="1:17" hidden="1" x14ac:dyDescent="0.25">
      <c r="A933" t="s">
        <v>749</v>
      </c>
      <c r="B933" s="8">
        <f t="shared" si="98"/>
        <v>37</v>
      </c>
      <c r="C933" s="2">
        <v>4.095035664903639</v>
      </c>
      <c r="D933">
        <f>VLOOKUP(A933,[1]Library_Genotypes_unfiltered_27!$A:$G,6,FALSE)</f>
        <v>70.11</v>
      </c>
      <c r="E933">
        <f>VLOOKUP(A933,[1]Library_Genotypes_unfiltered_27!$A:$G,7,FALSE)</f>
        <v>1.2</v>
      </c>
      <c r="F933" s="1" t="str">
        <f t="shared" si="99"/>
        <v>002</v>
      </c>
      <c r="G933" s="3">
        <v>43354</v>
      </c>
      <c r="H933" s="3" t="s">
        <v>1424</v>
      </c>
      <c r="I933" s="1">
        <v>154</v>
      </c>
      <c r="J933" s="3" t="str">
        <f t="shared" si="97"/>
        <v>Sep 11</v>
      </c>
      <c r="K933" s="1">
        <f t="shared" si="100"/>
        <v>45.866304</v>
      </c>
      <c r="L933" s="1" t="str">
        <f t="shared" si="101"/>
        <v>Sep 11 45.87</v>
      </c>
      <c r="M933" t="str">
        <f t="shared" si="96"/>
        <v>no</v>
      </c>
      <c r="N933" t="s">
        <v>1443</v>
      </c>
    </row>
    <row r="934" spans="1:17" hidden="1" x14ac:dyDescent="0.25">
      <c r="A934" t="s">
        <v>750</v>
      </c>
      <c r="B934" s="8">
        <f t="shared" si="98"/>
        <v>37</v>
      </c>
      <c r="C934" s="2">
        <v>5.9997034160216112</v>
      </c>
      <c r="D934">
        <f>VLOOKUP(A934,[1]Library_Genotypes_unfiltered_27!$A:$G,6,FALSE)</f>
        <v>98.89</v>
      </c>
      <c r="E934">
        <f>VLOOKUP(A934,[1]Library_Genotypes_unfiltered_27!$A:$G,7,FALSE)</f>
        <v>0.55000000000000004</v>
      </c>
      <c r="F934" s="1" t="str">
        <f t="shared" si="99"/>
        <v>003</v>
      </c>
      <c r="G934" s="3">
        <v>43355</v>
      </c>
      <c r="H934" s="3" t="s">
        <v>1427</v>
      </c>
      <c r="I934" s="1">
        <v>144.19999999999999</v>
      </c>
      <c r="J934" s="3" t="str">
        <f t="shared" si="97"/>
        <v>Sep 12</v>
      </c>
      <c r="K934" s="1">
        <f t="shared" si="100"/>
        <v>30.094732799999981</v>
      </c>
      <c r="L934" s="1" t="str">
        <f t="shared" si="101"/>
        <v>Sep 12 30.09</v>
      </c>
      <c r="M934" t="str">
        <f t="shared" si="96"/>
        <v>yes</v>
      </c>
      <c r="N934" t="s">
        <v>1444</v>
      </c>
      <c r="O934" t="str">
        <f>VLOOKUP(A934,'[2]genotype table (dups removed)'!$TS$3:$TV$419,4,FALSE)</f>
        <v>Heterozygous</v>
      </c>
      <c r="Q934" t="s">
        <v>6</v>
      </c>
    </row>
    <row r="935" spans="1:17" hidden="1" x14ac:dyDescent="0.25">
      <c r="A935" t="s">
        <v>751</v>
      </c>
      <c r="B935" s="8">
        <f t="shared" si="98"/>
        <v>37</v>
      </c>
      <c r="C935" s="2">
        <v>2.1903679137856673</v>
      </c>
      <c r="D935">
        <f>VLOOKUP(A935,[1]Library_Genotypes_unfiltered_27!$A:$G,6,FALSE)</f>
        <v>97.05</v>
      </c>
      <c r="E935">
        <f>VLOOKUP(A935,[1]Library_Genotypes_unfiltered_27!$A:$G,7,FALSE)</f>
        <v>0.84</v>
      </c>
      <c r="F935" s="1" t="str">
        <f t="shared" si="99"/>
        <v>004</v>
      </c>
      <c r="G935" s="3">
        <v>43355</v>
      </c>
      <c r="H935" s="3" t="s">
        <v>1427</v>
      </c>
      <c r="I935" s="1">
        <v>144.19999999999999</v>
      </c>
      <c r="J935" s="3" t="str">
        <f t="shared" si="97"/>
        <v>Sep 12</v>
      </c>
      <c r="K935" s="1">
        <f t="shared" si="100"/>
        <v>30.094732799999981</v>
      </c>
      <c r="L935" s="1" t="str">
        <f t="shared" si="101"/>
        <v>Sep 12 30.09</v>
      </c>
      <c r="M935" t="str">
        <f t="shared" si="96"/>
        <v>yes</v>
      </c>
      <c r="N935" t="s">
        <v>1444</v>
      </c>
      <c r="O935" t="str">
        <f>VLOOKUP(A935,'[2]genotype table (dups removed)'!$TS$3:$TV$419,4,FALSE)</f>
        <v>Homozygous Spring</v>
      </c>
      <c r="Q935" t="s">
        <v>5</v>
      </c>
    </row>
    <row r="936" spans="1:17" hidden="1" x14ac:dyDescent="0.25">
      <c r="A936" t="s">
        <v>752</v>
      </c>
      <c r="B936" s="8">
        <f t="shared" si="98"/>
        <v>37</v>
      </c>
      <c r="C936" s="2">
        <v>2.7617682391210594</v>
      </c>
      <c r="D936">
        <f>VLOOKUP(A936,[1]Library_Genotypes_unfiltered_27!$A:$G,6,FALSE)</f>
        <v>97.79</v>
      </c>
      <c r="E936">
        <f>VLOOKUP(A936,[1]Library_Genotypes_unfiltered_27!$A:$G,7,FALSE)</f>
        <v>0.56999999999999995</v>
      </c>
      <c r="F936" s="1" t="str">
        <f t="shared" si="99"/>
        <v>005</v>
      </c>
      <c r="G936" s="3">
        <v>43355</v>
      </c>
      <c r="H936" s="3" t="s">
        <v>1433</v>
      </c>
      <c r="I936" s="1">
        <v>140</v>
      </c>
      <c r="J936" s="3" t="str">
        <f t="shared" si="97"/>
        <v>Sep 12</v>
      </c>
      <c r="K936" s="1">
        <f t="shared" si="100"/>
        <v>23.335488000000002</v>
      </c>
      <c r="L936" s="1" t="str">
        <f t="shared" si="101"/>
        <v>Sep 12 23.34</v>
      </c>
      <c r="M936" t="str">
        <f t="shared" ref="M936:M999" si="102">IF(D936&gt;90,IF(E936&lt;2.5,"yes","no"),"no")</f>
        <v>yes</v>
      </c>
      <c r="N936" t="s">
        <v>1443</v>
      </c>
      <c r="O936" t="str">
        <f>VLOOKUP(A936,'[2]genotype table (dups removed)'!$TS$3:$TV$419,4,FALSE)</f>
        <v>Homozygous Spring</v>
      </c>
      <c r="Q936" t="s">
        <v>5</v>
      </c>
    </row>
    <row r="937" spans="1:17" hidden="1" x14ac:dyDescent="0.25">
      <c r="A937" t="s">
        <v>753</v>
      </c>
      <c r="B937" s="8">
        <f t="shared" si="98"/>
        <v>38</v>
      </c>
      <c r="C937" s="2">
        <v>10.094739080925251</v>
      </c>
      <c r="D937">
        <f>VLOOKUP(A937,[1]Library_Genotypes_unfiltered_27!$A:$G,6,FALSE)</f>
        <v>99.26</v>
      </c>
      <c r="E937">
        <f>VLOOKUP(A937,[1]Library_Genotypes_unfiltered_27!$A:$G,7,FALSE)</f>
        <v>0.24</v>
      </c>
      <c r="F937" s="1" t="str">
        <f t="shared" si="99"/>
        <v>006</v>
      </c>
      <c r="G937" s="3">
        <v>43360</v>
      </c>
      <c r="H937" s="3" t="s">
        <v>1435</v>
      </c>
      <c r="I937" s="1">
        <v>156.25</v>
      </c>
      <c r="J937" s="3" t="str">
        <f t="shared" si="97"/>
        <v>Sep 17</v>
      </c>
      <c r="K937" s="1">
        <f t="shared" si="100"/>
        <v>49.487328000000005</v>
      </c>
      <c r="L937" s="1" t="str">
        <f t="shared" si="101"/>
        <v>Sep 17 49.49</v>
      </c>
      <c r="M937" t="str">
        <f t="shared" si="102"/>
        <v>yes</v>
      </c>
      <c r="N937" t="s">
        <v>1443</v>
      </c>
      <c r="O937" t="str">
        <f>VLOOKUP(A937,'[2]genotype table (dups removed)'!$TS$3:$TV$419,4,FALSE)</f>
        <v>Homozygous Spring</v>
      </c>
      <c r="Q937" t="s">
        <v>6</v>
      </c>
    </row>
    <row r="938" spans="1:17" hidden="1" x14ac:dyDescent="0.25">
      <c r="A938" t="s">
        <v>754</v>
      </c>
      <c r="B938" s="8">
        <f t="shared" si="98"/>
        <v>38</v>
      </c>
      <c r="C938" s="2">
        <v>23.332179951195155</v>
      </c>
      <c r="D938">
        <f>VLOOKUP(A938,[1]Library_Genotypes_unfiltered_27!$A:$G,6,FALSE)</f>
        <v>98.89</v>
      </c>
      <c r="E938">
        <f>VLOOKUP(A938,[1]Library_Genotypes_unfiltered_27!$A:$G,7,FALSE)</f>
        <v>0.14000000000000001</v>
      </c>
      <c r="F938" s="1" t="str">
        <f t="shared" si="99"/>
        <v>007</v>
      </c>
      <c r="G938" s="3">
        <v>43360</v>
      </c>
      <c r="H938" s="3" t="s">
        <v>1435</v>
      </c>
      <c r="I938" s="1">
        <v>156.25</v>
      </c>
      <c r="J938" s="3" t="str">
        <f t="shared" si="97"/>
        <v>Sep 17</v>
      </c>
      <c r="K938" s="1">
        <f t="shared" si="100"/>
        <v>49.487328000000005</v>
      </c>
      <c r="L938" s="1" t="str">
        <f t="shared" si="101"/>
        <v>Sep 17 49.49</v>
      </c>
      <c r="M938" t="str">
        <f t="shared" si="102"/>
        <v>yes</v>
      </c>
      <c r="N938" t="s">
        <v>1443</v>
      </c>
      <c r="O938" t="str">
        <f>VLOOKUP(A938,'[2]genotype table (dups removed)'!$TS$3:$TV$419,4,FALSE)</f>
        <v>Homozygous Spring</v>
      </c>
      <c r="Q938" t="s">
        <v>5</v>
      </c>
    </row>
    <row r="939" spans="1:17" hidden="1" x14ac:dyDescent="0.25">
      <c r="A939" t="s">
        <v>755</v>
      </c>
      <c r="B939" s="8">
        <f t="shared" si="98"/>
        <v>38</v>
      </c>
      <c r="C939" s="2">
        <v>50</v>
      </c>
      <c r="D939">
        <f>VLOOKUP(A939,[1]Library_Genotypes_unfiltered_27!$A:$G,6,FALSE)</f>
        <v>98.52</v>
      </c>
      <c r="E939">
        <f>VLOOKUP(A939,[1]Library_Genotypes_unfiltered_27!$A:$G,7,FALSE)</f>
        <v>0.24</v>
      </c>
      <c r="F939" s="1" t="str">
        <f t="shared" si="99"/>
        <v>008</v>
      </c>
      <c r="G939" s="3">
        <v>43360</v>
      </c>
      <c r="H939" s="3" t="s">
        <v>1435</v>
      </c>
      <c r="I939" s="1">
        <v>156.25</v>
      </c>
      <c r="J939" s="3" t="str">
        <f t="shared" si="97"/>
        <v>Sep 17</v>
      </c>
      <c r="K939" s="1">
        <f t="shared" si="100"/>
        <v>49.487328000000005</v>
      </c>
      <c r="L939" s="1" t="str">
        <f t="shared" si="101"/>
        <v>Sep 17 49.49</v>
      </c>
      <c r="M939" t="str">
        <f t="shared" si="102"/>
        <v>yes</v>
      </c>
      <c r="N939" t="s">
        <v>1443</v>
      </c>
      <c r="O939" t="str">
        <f>VLOOKUP(A939,'[2]genotype table (dups removed)'!$TS$3:$TV$419,4,FALSE)</f>
        <v>Homozygous Spring</v>
      </c>
      <c r="Q939" t="s">
        <v>5</v>
      </c>
    </row>
    <row r="940" spans="1:17" hidden="1" x14ac:dyDescent="0.25">
      <c r="A940" t="s">
        <v>756</v>
      </c>
      <c r="B940" s="8">
        <f t="shared" si="98"/>
        <v>38</v>
      </c>
      <c r="C940" s="2">
        <v>1.7142009760061745</v>
      </c>
      <c r="D940">
        <f>VLOOKUP(A940,[1]Library_Genotypes_unfiltered_27!$A:$G,6,FALSE)</f>
        <v>0</v>
      </c>
      <c r="E940">
        <f>VLOOKUP(A940,[1]Library_Genotypes_unfiltered_27!$A:$G,7,FALSE)</f>
        <v>0</v>
      </c>
      <c r="F940" s="1" t="str">
        <f t="shared" si="99"/>
        <v>009</v>
      </c>
      <c r="G940" s="3">
        <v>43360</v>
      </c>
      <c r="H940" s="3" t="s">
        <v>1435</v>
      </c>
      <c r="I940" s="1">
        <v>156.25</v>
      </c>
      <c r="J940" s="3" t="str">
        <f t="shared" si="97"/>
        <v>Sep 17</v>
      </c>
      <c r="K940" s="1">
        <f t="shared" si="100"/>
        <v>49.487328000000005</v>
      </c>
      <c r="L940" s="1" t="str">
        <f t="shared" si="101"/>
        <v>Sep 17 49.49</v>
      </c>
      <c r="M940" t="str">
        <f t="shared" si="102"/>
        <v>no</v>
      </c>
      <c r="N940" t="s">
        <v>1443</v>
      </c>
    </row>
    <row r="941" spans="1:17" hidden="1" x14ac:dyDescent="0.25">
      <c r="A941" t="s">
        <v>757</v>
      </c>
      <c r="B941" s="8">
        <f t="shared" si="98"/>
        <v>38</v>
      </c>
      <c r="C941" s="2">
        <v>2.4760680764533634</v>
      </c>
      <c r="D941">
        <f>VLOOKUP(A941,[1]Library_Genotypes_unfiltered_27!$A:$G,6,FALSE)</f>
        <v>97.79</v>
      </c>
      <c r="E941">
        <f>VLOOKUP(A941,[1]Library_Genotypes_unfiltered_27!$A:$G,7,FALSE)</f>
        <v>0.95</v>
      </c>
      <c r="F941" s="1" t="str">
        <f t="shared" si="99"/>
        <v>010</v>
      </c>
      <c r="G941" s="3">
        <v>43360</v>
      </c>
      <c r="H941" s="3" t="s">
        <v>1424</v>
      </c>
      <c r="I941" s="1">
        <v>154</v>
      </c>
      <c r="J941" s="3" t="str">
        <f t="shared" si="97"/>
        <v>Sep 17</v>
      </c>
      <c r="K941" s="1">
        <f t="shared" si="100"/>
        <v>45.866304</v>
      </c>
      <c r="L941" s="1" t="str">
        <f t="shared" si="101"/>
        <v>Sep 17 45.87</v>
      </c>
      <c r="M941" t="str">
        <f t="shared" si="102"/>
        <v>yes</v>
      </c>
      <c r="N941" t="s">
        <v>1443</v>
      </c>
      <c r="O941" t="str">
        <f>VLOOKUP(A941,'[2]genotype table (dups removed)'!$TS$3:$TV$419,4,FALSE)</f>
        <v>Homozygous Spring</v>
      </c>
      <c r="Q941" t="s">
        <v>5</v>
      </c>
    </row>
    <row r="942" spans="1:17" hidden="1" x14ac:dyDescent="0.25">
      <c r="A942" t="s">
        <v>758</v>
      </c>
      <c r="B942" s="8">
        <f t="shared" si="98"/>
        <v>38</v>
      </c>
      <c r="C942" s="2">
        <v>3.6188687271241462</v>
      </c>
      <c r="D942">
        <f>VLOOKUP(A942,[1]Library_Genotypes_unfiltered_27!$A:$G,6,FALSE)</f>
        <v>99.26</v>
      </c>
      <c r="E942">
        <f>VLOOKUP(A942,[1]Library_Genotypes_unfiltered_27!$A:$G,7,FALSE)</f>
        <v>0.41</v>
      </c>
      <c r="F942" s="1" t="str">
        <f t="shared" si="99"/>
        <v>011</v>
      </c>
      <c r="G942" s="3">
        <v>43361</v>
      </c>
      <c r="H942" s="3" t="s">
        <v>1426</v>
      </c>
      <c r="I942" s="1">
        <v>150</v>
      </c>
      <c r="J942" s="3" t="str">
        <f t="shared" si="97"/>
        <v>Sep 18</v>
      </c>
      <c r="K942" s="1">
        <f t="shared" si="100"/>
        <v>39.428927999999999</v>
      </c>
      <c r="L942" s="1" t="str">
        <f t="shared" si="101"/>
        <v>Sep 18 39.43</v>
      </c>
      <c r="M942" t="str">
        <f t="shared" si="102"/>
        <v>yes</v>
      </c>
      <c r="N942" t="s">
        <v>1443</v>
      </c>
      <c r="O942" t="str">
        <f>VLOOKUP(A942,'[2]genotype table (dups removed)'!$TS$3:$TV$419,4,FALSE)</f>
        <v>Homozygous Spring</v>
      </c>
      <c r="Q942" t="s">
        <v>6</v>
      </c>
    </row>
    <row r="943" spans="1:17" hidden="1" x14ac:dyDescent="0.25">
      <c r="A943" t="s">
        <v>759</v>
      </c>
      <c r="B943" s="8">
        <f t="shared" si="98"/>
        <v>38</v>
      </c>
      <c r="C943" s="2">
        <v>2.0951345262297689</v>
      </c>
      <c r="D943">
        <f>VLOOKUP(A943,[1]Library_Genotypes_unfiltered_27!$A:$G,6,FALSE)</f>
        <v>98.52</v>
      </c>
      <c r="E943">
        <f>VLOOKUP(A943,[1]Library_Genotypes_unfiltered_27!$A:$G,7,FALSE)</f>
        <v>0.52</v>
      </c>
      <c r="F943" s="1" t="str">
        <f t="shared" si="99"/>
        <v>012</v>
      </c>
      <c r="G943" s="3">
        <v>43361</v>
      </c>
      <c r="H943" s="3" t="s">
        <v>1426</v>
      </c>
      <c r="I943" s="1">
        <v>150</v>
      </c>
      <c r="J943" s="3" t="str">
        <f t="shared" si="97"/>
        <v>Sep 18</v>
      </c>
      <c r="K943" s="1">
        <f t="shared" si="100"/>
        <v>39.428927999999999</v>
      </c>
      <c r="L943" s="1" t="str">
        <f t="shared" si="101"/>
        <v>Sep 18 39.43</v>
      </c>
      <c r="M943" t="str">
        <f t="shared" si="102"/>
        <v>yes</v>
      </c>
      <c r="N943" t="s">
        <v>1444</v>
      </c>
      <c r="O943" t="str">
        <f>VLOOKUP(A943,'[2]genotype table (dups removed)'!$TS$3:$TV$419,4,FALSE)</f>
        <v>Heterozygous</v>
      </c>
      <c r="Q943" t="s">
        <v>5</v>
      </c>
    </row>
    <row r="944" spans="1:17" hidden="1" x14ac:dyDescent="0.25">
      <c r="A944" t="s">
        <v>760</v>
      </c>
      <c r="B944" s="8">
        <f t="shared" si="98"/>
        <v>38</v>
      </c>
      <c r="C944" s="2">
        <v>31.105402053779429</v>
      </c>
      <c r="D944">
        <f>VLOOKUP(A944,[1]Library_Genotypes_unfiltered_27!$A:$G,6,FALSE)</f>
        <v>98.52</v>
      </c>
      <c r="E944">
        <f>VLOOKUP(A944,[1]Library_Genotypes_unfiltered_27!$A:$G,7,FALSE)</f>
        <v>0.22</v>
      </c>
      <c r="F944" s="1" t="str">
        <f t="shared" si="99"/>
        <v>013</v>
      </c>
      <c r="G944" s="3">
        <v>43361</v>
      </c>
      <c r="H944" s="3" t="s">
        <v>1425</v>
      </c>
      <c r="I944" s="1">
        <v>147.4</v>
      </c>
      <c r="J944" s="3" t="str">
        <f t="shared" si="97"/>
        <v>Sep 18</v>
      </c>
      <c r="K944" s="1">
        <f t="shared" si="100"/>
        <v>35.244633600000007</v>
      </c>
      <c r="L944" s="1" t="str">
        <f t="shared" si="101"/>
        <v>Sep 18 35.24</v>
      </c>
      <c r="M944" t="str">
        <f t="shared" si="102"/>
        <v>yes</v>
      </c>
      <c r="N944" t="s">
        <v>1443</v>
      </c>
      <c r="O944" t="str">
        <f>VLOOKUP(A944,'[2]genotype table (dups removed)'!$TS$3:$TV$419,4,FALSE)</f>
        <v>Homozygous Spring</v>
      </c>
      <c r="Q944" t="s">
        <v>6</v>
      </c>
    </row>
    <row r="945" spans="1:17" hidden="1" x14ac:dyDescent="0.25">
      <c r="A945" t="s">
        <v>761</v>
      </c>
      <c r="B945" s="8">
        <f t="shared" si="98"/>
        <v>38</v>
      </c>
      <c r="C945" s="2">
        <v>4.1473869405039236</v>
      </c>
      <c r="D945">
        <f>VLOOKUP(A945,[1]Library_Genotypes_unfiltered_27!$A:$G,6,FALSE)</f>
        <v>96.68</v>
      </c>
      <c r="E945">
        <f>VLOOKUP(A945,[1]Library_Genotypes_unfiltered_27!$A:$G,7,FALSE)</f>
        <v>1</v>
      </c>
      <c r="F945" s="1" t="str">
        <f t="shared" si="99"/>
        <v>014</v>
      </c>
      <c r="G945" s="3">
        <v>43361</v>
      </c>
      <c r="H945" s="3" t="s">
        <v>1425</v>
      </c>
      <c r="I945" s="1">
        <v>147.4</v>
      </c>
      <c r="J945" s="3" t="str">
        <f t="shared" si="97"/>
        <v>Sep 18</v>
      </c>
      <c r="K945" s="1">
        <f t="shared" si="100"/>
        <v>35.244633600000007</v>
      </c>
      <c r="L945" s="1" t="str">
        <f t="shared" si="101"/>
        <v>Sep 18 35.24</v>
      </c>
      <c r="M945" t="str">
        <f t="shared" si="102"/>
        <v>yes</v>
      </c>
      <c r="N945" t="s">
        <v>1443</v>
      </c>
      <c r="O945" t="str">
        <f>VLOOKUP(A945,'[2]genotype table (dups removed)'!$TS$3:$TV$419,4,FALSE)</f>
        <v>Homozygous Spring</v>
      </c>
      <c r="Q945" t="s">
        <v>5</v>
      </c>
    </row>
    <row r="946" spans="1:17" hidden="1" x14ac:dyDescent="0.25">
      <c r="A946" t="s">
        <v>762</v>
      </c>
      <c r="B946" s="8">
        <f t="shared" si="98"/>
        <v>38</v>
      </c>
      <c r="C946" s="2">
        <v>2.5345142414190645</v>
      </c>
      <c r="D946">
        <f>VLOOKUP(A946,[1]Library_Genotypes_unfiltered_27!$A:$G,6,FALSE)</f>
        <v>97.79</v>
      </c>
      <c r="E946">
        <f>VLOOKUP(A946,[1]Library_Genotypes_unfiltered_27!$A:$G,7,FALSE)</f>
        <v>0.8</v>
      </c>
      <c r="F946" s="1" t="str">
        <f t="shared" si="99"/>
        <v>015</v>
      </c>
      <c r="G946" s="3">
        <v>43361</v>
      </c>
      <c r="H946" s="3" t="s">
        <v>1425</v>
      </c>
      <c r="I946" s="1">
        <v>147.4</v>
      </c>
      <c r="J946" s="3" t="str">
        <f t="shared" si="97"/>
        <v>Sep 18</v>
      </c>
      <c r="K946" s="1">
        <f t="shared" si="100"/>
        <v>35.244633600000007</v>
      </c>
      <c r="L946" s="1" t="str">
        <f t="shared" si="101"/>
        <v>Sep 18 35.24</v>
      </c>
      <c r="M946" t="str">
        <f t="shared" si="102"/>
        <v>yes</v>
      </c>
      <c r="N946" t="s">
        <v>1443</v>
      </c>
      <c r="O946" t="str">
        <f>VLOOKUP(A946,'[2]genotype table (dups removed)'!$TS$3:$TV$419,4,FALSE)</f>
        <v>Homozygous Spring</v>
      </c>
      <c r="Q946" t="s">
        <v>6</v>
      </c>
    </row>
    <row r="947" spans="1:17" hidden="1" x14ac:dyDescent="0.25">
      <c r="A947" t="s">
        <v>763</v>
      </c>
      <c r="B947" s="8">
        <f t="shared" si="98"/>
        <v>38</v>
      </c>
      <c r="C947" s="2">
        <v>6.7971063747147635</v>
      </c>
      <c r="D947">
        <f>VLOOKUP(A947,[1]Library_Genotypes_unfiltered_27!$A:$G,6,FALSE)</f>
        <v>98.89</v>
      </c>
      <c r="E947">
        <f>VLOOKUP(A947,[1]Library_Genotypes_unfiltered_27!$A:$G,7,FALSE)</f>
        <v>0.57999999999999996</v>
      </c>
      <c r="F947" s="1" t="str">
        <f t="shared" si="99"/>
        <v>016</v>
      </c>
      <c r="G947" s="3">
        <v>43361</v>
      </c>
      <c r="H947" s="3" t="s">
        <v>1425</v>
      </c>
      <c r="I947" s="1">
        <v>147.4</v>
      </c>
      <c r="J947" s="3" t="str">
        <f t="shared" si="97"/>
        <v>Sep 18</v>
      </c>
      <c r="K947" s="1">
        <f t="shared" si="100"/>
        <v>35.244633600000007</v>
      </c>
      <c r="L947" s="1" t="str">
        <f t="shared" si="101"/>
        <v>Sep 18 35.24</v>
      </c>
      <c r="M947" t="str">
        <f t="shared" si="102"/>
        <v>yes</v>
      </c>
      <c r="N947" t="s">
        <v>1443</v>
      </c>
      <c r="O947" t="str">
        <f>VLOOKUP(A947,'[2]genotype table (dups removed)'!$TS$3:$TV$419,4,FALSE)</f>
        <v>Homozygous Spring</v>
      </c>
      <c r="Q947" t="s">
        <v>5</v>
      </c>
    </row>
    <row r="948" spans="1:17" hidden="1" x14ac:dyDescent="0.25">
      <c r="A948" t="s">
        <v>764</v>
      </c>
      <c r="B948" s="8">
        <f t="shared" si="98"/>
        <v>38</v>
      </c>
      <c r="C948" s="2">
        <v>5.8754648323805583</v>
      </c>
      <c r="D948">
        <f>VLOOKUP(A948,[1]Library_Genotypes_unfiltered_27!$A:$G,6,FALSE)</f>
        <v>5.54</v>
      </c>
      <c r="E948">
        <f>VLOOKUP(A948,[1]Library_Genotypes_unfiltered_27!$A:$G,7,FALSE)</f>
        <v>1.75</v>
      </c>
      <c r="F948" s="1" t="str">
        <f t="shared" si="99"/>
        <v>017</v>
      </c>
      <c r="G948" s="3">
        <v>43361</v>
      </c>
      <c r="H948" s="3" t="s">
        <v>1425</v>
      </c>
      <c r="I948" s="1">
        <v>147.4</v>
      </c>
      <c r="J948" s="3" t="str">
        <f t="shared" si="97"/>
        <v>Sep 18</v>
      </c>
      <c r="K948" s="1">
        <f t="shared" si="100"/>
        <v>35.244633600000007</v>
      </c>
      <c r="L948" s="1" t="str">
        <f t="shared" si="101"/>
        <v>Sep 18 35.24</v>
      </c>
      <c r="M948" t="str">
        <f t="shared" si="102"/>
        <v>no</v>
      </c>
      <c r="N948" t="s">
        <v>1443</v>
      </c>
    </row>
    <row r="949" spans="1:17" hidden="1" x14ac:dyDescent="0.25">
      <c r="A949" t="s">
        <v>765</v>
      </c>
      <c r="B949" s="8">
        <f t="shared" si="98"/>
        <v>38</v>
      </c>
      <c r="C949" s="2">
        <v>1.1520519279177566</v>
      </c>
      <c r="D949">
        <f>VLOOKUP(A949,[1]Library_Genotypes_unfiltered_27!$A:$G,6,FALSE)</f>
        <v>0.74</v>
      </c>
      <c r="E949">
        <f>VLOOKUP(A949,[1]Library_Genotypes_unfiltered_27!$A:$G,7,FALSE)</f>
        <v>0</v>
      </c>
      <c r="F949" s="1" t="str">
        <f t="shared" si="99"/>
        <v>018</v>
      </c>
      <c r="G949" s="3">
        <v>43362</v>
      </c>
      <c r="H949" s="3" t="s">
        <v>1427</v>
      </c>
      <c r="I949" s="1">
        <v>144.19999999999999</v>
      </c>
      <c r="J949" s="3" t="str">
        <f t="shared" si="97"/>
        <v>Sep 19</v>
      </c>
      <c r="K949" s="1">
        <f t="shared" si="100"/>
        <v>30.094732799999981</v>
      </c>
      <c r="L949" s="1" t="str">
        <f t="shared" si="101"/>
        <v>Sep 19 30.09</v>
      </c>
      <c r="M949" t="str">
        <f t="shared" si="102"/>
        <v>no</v>
      </c>
      <c r="N949" t="s">
        <v>1443</v>
      </c>
    </row>
    <row r="950" spans="1:17" hidden="1" x14ac:dyDescent="0.25">
      <c r="A950" t="s">
        <v>766</v>
      </c>
      <c r="B950" s="8">
        <f t="shared" si="98"/>
        <v>38</v>
      </c>
      <c r="C950" s="2">
        <v>0.22384748524671857</v>
      </c>
      <c r="D950">
        <f>VLOOKUP(A950,[1]Library_Genotypes_unfiltered_27!$A:$G,6,FALSE)</f>
        <v>6.64</v>
      </c>
      <c r="E950">
        <f>VLOOKUP(A950,[1]Library_Genotypes_unfiltered_27!$A:$G,7,FALSE)</f>
        <v>4.71</v>
      </c>
      <c r="F950" s="1" t="str">
        <f t="shared" si="99"/>
        <v>019</v>
      </c>
      <c r="G950" s="3">
        <v>43362</v>
      </c>
      <c r="H950" s="3" t="s">
        <v>1427</v>
      </c>
      <c r="I950" s="1">
        <v>144.19999999999999</v>
      </c>
      <c r="J950" s="3" t="str">
        <f t="shared" si="97"/>
        <v>Sep 19</v>
      </c>
      <c r="K950" s="1">
        <f t="shared" si="100"/>
        <v>30.094732799999981</v>
      </c>
      <c r="L950" s="1" t="str">
        <f t="shared" si="101"/>
        <v>Sep 19 30.09</v>
      </c>
      <c r="M950" t="str">
        <f t="shared" si="102"/>
        <v>no</v>
      </c>
      <c r="N950" t="s">
        <v>1444</v>
      </c>
    </row>
    <row r="951" spans="1:17" hidden="1" x14ac:dyDescent="0.25">
      <c r="A951" t="s">
        <v>767</v>
      </c>
      <c r="B951" s="8">
        <f t="shared" si="98"/>
        <v>38</v>
      </c>
      <c r="C951" s="2">
        <v>5.2604159032978863</v>
      </c>
      <c r="D951">
        <f>VLOOKUP(A951,[1]Library_Genotypes_unfiltered_27!$A:$G,6,FALSE)</f>
        <v>98.89</v>
      </c>
      <c r="E951">
        <f>VLOOKUP(A951,[1]Library_Genotypes_unfiltered_27!$A:$G,7,FALSE)</f>
        <v>0.56999999999999995</v>
      </c>
      <c r="F951" s="1" t="str">
        <f t="shared" si="99"/>
        <v>020</v>
      </c>
      <c r="G951" s="3">
        <v>43362</v>
      </c>
      <c r="H951" s="3" t="s">
        <v>1427</v>
      </c>
      <c r="I951" s="1">
        <v>144.19999999999999</v>
      </c>
      <c r="J951" s="3" t="str">
        <f t="shared" si="97"/>
        <v>Sep 19</v>
      </c>
      <c r="K951" s="1">
        <f t="shared" si="100"/>
        <v>30.094732799999981</v>
      </c>
      <c r="L951" s="1" t="str">
        <f t="shared" si="101"/>
        <v>Sep 19 30.09</v>
      </c>
      <c r="M951" t="str">
        <f t="shared" si="102"/>
        <v>yes</v>
      </c>
      <c r="N951" t="s">
        <v>1443</v>
      </c>
      <c r="O951" t="str">
        <f>VLOOKUP(A951,'[2]genotype table (dups removed)'!$TS$3:$TV$419,4,FALSE)</f>
        <v>Homozygous Spring</v>
      </c>
      <c r="Q951" t="s">
        <v>5</v>
      </c>
    </row>
    <row r="952" spans="1:17" hidden="1" x14ac:dyDescent="0.25">
      <c r="A952" t="s">
        <v>768</v>
      </c>
      <c r="B952" s="8">
        <f t="shared" si="98"/>
        <v>38</v>
      </c>
      <c r="C952" s="2">
        <v>16.78856139350389</v>
      </c>
      <c r="D952">
        <f>VLOOKUP(A952,[1]Library_Genotypes_unfiltered_27!$A:$G,6,FALSE)</f>
        <v>98.89</v>
      </c>
      <c r="E952">
        <f>VLOOKUP(A952,[1]Library_Genotypes_unfiltered_27!$A:$G,7,FALSE)</f>
        <v>0.17</v>
      </c>
      <c r="F952" s="1" t="str">
        <f t="shared" si="99"/>
        <v>021</v>
      </c>
      <c r="G952" s="3">
        <v>43362</v>
      </c>
      <c r="H952" s="3" t="s">
        <v>1427</v>
      </c>
      <c r="I952" s="1">
        <v>144.19999999999999</v>
      </c>
      <c r="J952" s="3" t="str">
        <f t="shared" si="97"/>
        <v>Sep 19</v>
      </c>
      <c r="K952" s="1">
        <f t="shared" si="100"/>
        <v>30.094732799999981</v>
      </c>
      <c r="L952" s="1" t="str">
        <f t="shared" si="101"/>
        <v>Sep 19 30.09</v>
      </c>
      <c r="M952" t="str">
        <f t="shared" si="102"/>
        <v>yes</v>
      </c>
      <c r="N952" t="s">
        <v>1443</v>
      </c>
      <c r="O952" t="str">
        <f>VLOOKUP(A952,'[2]genotype table (dups removed)'!$TS$3:$TV$419,4,FALSE)</f>
        <v>Homozygous Spring</v>
      </c>
      <c r="Q952" t="s">
        <v>5</v>
      </c>
    </row>
    <row r="953" spans="1:17" hidden="1" x14ac:dyDescent="0.25">
      <c r="A953" t="s">
        <v>769</v>
      </c>
      <c r="B953" s="8">
        <f t="shared" si="98"/>
        <v>38</v>
      </c>
      <c r="C953" s="2">
        <v>6.0438821016614019</v>
      </c>
      <c r="D953">
        <f>VLOOKUP(A953,[1]Library_Genotypes_unfiltered_27!$A:$G,6,FALSE)</f>
        <v>33.21</v>
      </c>
      <c r="E953">
        <f>VLOOKUP(A953,[1]Library_Genotypes_unfiltered_27!$A:$G,7,FALSE)</f>
        <v>5.08</v>
      </c>
      <c r="F953" s="1" t="str">
        <f t="shared" si="99"/>
        <v>022</v>
      </c>
      <c r="G953" s="3">
        <v>43362</v>
      </c>
      <c r="H953" s="3" t="s">
        <v>1427</v>
      </c>
      <c r="I953" s="1">
        <v>144.19999999999999</v>
      </c>
      <c r="J953" s="3" t="str">
        <f t="shared" si="97"/>
        <v>Sep 19</v>
      </c>
      <c r="K953" s="1">
        <f t="shared" si="100"/>
        <v>30.094732799999981</v>
      </c>
      <c r="L953" s="1" t="str">
        <f t="shared" si="101"/>
        <v>Sep 19 30.09</v>
      </c>
      <c r="M953" t="str">
        <f t="shared" si="102"/>
        <v>no</v>
      </c>
      <c r="N953" t="s">
        <v>1443</v>
      </c>
    </row>
    <row r="954" spans="1:17" hidden="1" x14ac:dyDescent="0.25">
      <c r="A954" t="s">
        <v>770</v>
      </c>
      <c r="B954" s="8">
        <f t="shared" si="98"/>
        <v>38</v>
      </c>
      <c r="C954" s="2">
        <v>7.3869670131417129</v>
      </c>
      <c r="D954">
        <f>VLOOKUP(A954,[1]Library_Genotypes_unfiltered_27!$A:$G,6,FALSE)</f>
        <v>98.89</v>
      </c>
      <c r="E954">
        <f>VLOOKUP(A954,[1]Library_Genotypes_unfiltered_27!$A:$G,7,FALSE)</f>
        <v>0.25</v>
      </c>
      <c r="F954" s="1" t="str">
        <f t="shared" si="99"/>
        <v>023</v>
      </c>
      <c r="G954" s="3">
        <v>43362</v>
      </c>
      <c r="H954" s="3" t="s">
        <v>1427</v>
      </c>
      <c r="I954" s="1">
        <v>144.19999999999999</v>
      </c>
      <c r="J954" s="3" t="str">
        <f t="shared" si="97"/>
        <v>Sep 19</v>
      </c>
      <c r="K954" s="1">
        <f t="shared" si="100"/>
        <v>30.094732799999981</v>
      </c>
      <c r="L954" s="1" t="str">
        <f t="shared" si="101"/>
        <v>Sep 19 30.09</v>
      </c>
      <c r="M954" t="str">
        <f t="shared" si="102"/>
        <v>yes</v>
      </c>
      <c r="N954" t="s">
        <v>1443</v>
      </c>
      <c r="O954" t="str">
        <f>VLOOKUP(A954,'[2]genotype table (dups removed)'!$TS$3:$TV$419,4,FALSE)</f>
        <v>Homozygous Spring</v>
      </c>
      <c r="Q954" t="s">
        <v>5</v>
      </c>
    </row>
    <row r="955" spans="1:17" hidden="1" x14ac:dyDescent="0.25">
      <c r="A955" t="s">
        <v>771</v>
      </c>
      <c r="B955" s="8">
        <f t="shared" si="98"/>
        <v>38</v>
      </c>
      <c r="C955" s="2">
        <v>17.795875077114125</v>
      </c>
      <c r="D955">
        <f>VLOOKUP(A955,[1]Library_Genotypes_unfiltered_27!$A:$G,6,FALSE)</f>
        <v>99.26</v>
      </c>
      <c r="E955">
        <f>VLOOKUP(A955,[1]Library_Genotypes_unfiltered_27!$A:$G,7,FALSE)</f>
        <v>0.28999999999999998</v>
      </c>
      <c r="F955" s="1" t="str">
        <f t="shared" si="99"/>
        <v>024</v>
      </c>
      <c r="G955" s="3">
        <v>43363</v>
      </c>
      <c r="H955" s="3" t="s">
        <v>1431</v>
      </c>
      <c r="I955" s="1">
        <v>155.5</v>
      </c>
      <c r="J955" s="3" t="str">
        <f t="shared" si="97"/>
        <v>Sep 20</v>
      </c>
      <c r="K955" s="1">
        <f t="shared" si="100"/>
        <v>48.280320000000003</v>
      </c>
      <c r="L955" s="1" t="str">
        <f t="shared" si="101"/>
        <v>Sep 20 48.28</v>
      </c>
      <c r="M955" t="str">
        <f t="shared" si="102"/>
        <v>yes</v>
      </c>
      <c r="N955" t="s">
        <v>1443</v>
      </c>
      <c r="O955" t="str">
        <f>VLOOKUP(A955,'[2]genotype table (dups removed)'!$TS$3:$TV$419,4,FALSE)</f>
        <v>Homozygous Spring</v>
      </c>
      <c r="Q955" t="s">
        <v>6</v>
      </c>
    </row>
    <row r="956" spans="1:17" hidden="1" x14ac:dyDescent="0.25">
      <c r="A956" t="s">
        <v>772</v>
      </c>
      <c r="B956" s="8">
        <f t="shared" si="98"/>
        <v>38</v>
      </c>
      <c r="C956" s="2">
        <v>13.207001629556395</v>
      </c>
      <c r="D956">
        <f>VLOOKUP(A956,[1]Library_Genotypes_unfiltered_27!$A:$G,6,FALSE)</f>
        <v>96.31</v>
      </c>
      <c r="E956">
        <f>VLOOKUP(A956,[1]Library_Genotypes_unfiltered_27!$A:$G,7,FALSE)</f>
        <v>0.85</v>
      </c>
      <c r="F956" s="1" t="str">
        <f t="shared" si="99"/>
        <v>025</v>
      </c>
      <c r="G956" s="3">
        <v>43363</v>
      </c>
      <c r="H956" s="3" t="s">
        <v>1431</v>
      </c>
      <c r="I956" s="1">
        <v>155.5</v>
      </c>
      <c r="J956" s="3" t="str">
        <f t="shared" si="97"/>
        <v>Sep 20</v>
      </c>
      <c r="K956" s="1">
        <f t="shared" si="100"/>
        <v>48.280320000000003</v>
      </c>
      <c r="L956" s="1" t="str">
        <f t="shared" si="101"/>
        <v>Sep 20 48.28</v>
      </c>
      <c r="M956" t="str">
        <f t="shared" si="102"/>
        <v>yes</v>
      </c>
      <c r="N956" t="s">
        <v>1443</v>
      </c>
      <c r="O956" t="str">
        <f>VLOOKUP(A956,'[2]genotype table (dups removed)'!$TS$3:$TV$419,4,FALSE)</f>
        <v>Homozygous Spring</v>
      </c>
      <c r="Q956" t="s">
        <v>6</v>
      </c>
    </row>
    <row r="957" spans="1:17" hidden="1" x14ac:dyDescent="0.25">
      <c r="A957" t="s">
        <v>773</v>
      </c>
      <c r="B957" s="8">
        <f t="shared" si="98"/>
        <v>38</v>
      </c>
      <c r="C957" s="2">
        <v>6.4915770721548389</v>
      </c>
      <c r="D957">
        <f>VLOOKUP(A957,[1]Library_Genotypes_unfiltered_27!$A:$G,6,FALSE)</f>
        <v>99.63</v>
      </c>
      <c r="E957">
        <f>VLOOKUP(A957,[1]Library_Genotypes_unfiltered_27!$A:$G,7,FALSE)</f>
        <v>0.68</v>
      </c>
      <c r="F957" s="1" t="str">
        <f t="shared" si="99"/>
        <v>026</v>
      </c>
      <c r="G957" s="3">
        <v>43363</v>
      </c>
      <c r="H957" s="3" t="s">
        <v>1431</v>
      </c>
      <c r="I957" s="1">
        <v>155.5</v>
      </c>
      <c r="J957" s="3" t="str">
        <f t="shared" si="97"/>
        <v>Sep 20</v>
      </c>
      <c r="K957" s="1">
        <f t="shared" si="100"/>
        <v>48.280320000000003</v>
      </c>
      <c r="L957" s="1" t="str">
        <f t="shared" si="101"/>
        <v>Sep 20 48.28</v>
      </c>
      <c r="M957" t="str">
        <f t="shared" si="102"/>
        <v>yes</v>
      </c>
      <c r="N957" t="s">
        <v>1443</v>
      </c>
      <c r="O957" t="str">
        <f>VLOOKUP(A957,'[2]genotype table (dups removed)'!$TS$3:$TV$419,4,FALSE)</f>
        <v>Homozygous Spring</v>
      </c>
      <c r="Q957" t="s">
        <v>6</v>
      </c>
    </row>
    <row r="958" spans="1:17" hidden="1" x14ac:dyDescent="0.25">
      <c r="A958" t="s">
        <v>774</v>
      </c>
      <c r="B958" s="8">
        <f t="shared" si="98"/>
        <v>38</v>
      </c>
      <c r="C958" s="2">
        <v>3.1338647934540602</v>
      </c>
      <c r="D958">
        <f>VLOOKUP(A958,[1]Library_Genotypes_unfiltered_27!$A:$G,6,FALSE)</f>
        <v>80.44</v>
      </c>
      <c r="E958">
        <f>VLOOKUP(A958,[1]Library_Genotypes_unfiltered_27!$A:$G,7,FALSE)</f>
        <v>1.55</v>
      </c>
      <c r="F958" s="1" t="str">
        <f t="shared" si="99"/>
        <v>027</v>
      </c>
      <c r="G958" s="3">
        <v>43363</v>
      </c>
      <c r="H958" s="3" t="s">
        <v>1431</v>
      </c>
      <c r="I958" s="1">
        <v>155.5</v>
      </c>
      <c r="J958" s="3" t="str">
        <f t="shared" si="97"/>
        <v>Sep 20</v>
      </c>
      <c r="K958" s="1">
        <f t="shared" si="100"/>
        <v>48.280320000000003</v>
      </c>
      <c r="L958" s="1" t="str">
        <f t="shared" si="101"/>
        <v>Sep 20 48.28</v>
      </c>
      <c r="M958" t="str">
        <f t="shared" si="102"/>
        <v>no</v>
      </c>
      <c r="N958" t="s">
        <v>1444</v>
      </c>
    </row>
    <row r="959" spans="1:17" hidden="1" x14ac:dyDescent="0.25">
      <c r="A959" t="s">
        <v>775</v>
      </c>
      <c r="B959" s="8">
        <f t="shared" si="98"/>
        <v>38</v>
      </c>
      <c r="C959" s="2">
        <v>6.7154245574015565</v>
      </c>
      <c r="D959">
        <f>VLOOKUP(A959,[1]Library_Genotypes_unfiltered_27!$A:$G,6,FALSE)</f>
        <v>0.37</v>
      </c>
      <c r="E959">
        <f>VLOOKUP(A959,[1]Library_Genotypes_unfiltered_27!$A:$G,7,FALSE)</f>
        <v>4.3499999999999996</v>
      </c>
      <c r="F959" s="1" t="str">
        <f t="shared" si="99"/>
        <v>028</v>
      </c>
      <c r="G959" s="3">
        <v>43364</v>
      </c>
      <c r="H959" s="3" t="s">
        <v>1432</v>
      </c>
      <c r="I959" s="1">
        <v>128.5</v>
      </c>
      <c r="J959" s="3" t="str">
        <f t="shared" si="97"/>
        <v>Sep 21</v>
      </c>
      <c r="K959" s="1">
        <f t="shared" si="100"/>
        <v>4.8280320000000003</v>
      </c>
      <c r="L959" s="1" t="str">
        <f t="shared" si="101"/>
        <v>Sep 21 4.83</v>
      </c>
      <c r="M959" t="str">
        <f t="shared" si="102"/>
        <v>no</v>
      </c>
      <c r="N959" t="s">
        <v>1444</v>
      </c>
    </row>
    <row r="960" spans="1:17" hidden="1" x14ac:dyDescent="0.25">
      <c r="A960" t="s">
        <v>776</v>
      </c>
      <c r="B960" s="8">
        <f t="shared" si="98"/>
        <v>39</v>
      </c>
      <c r="C960" s="2">
        <v>10.856603034465852</v>
      </c>
      <c r="D960">
        <f>VLOOKUP(A960,[1]Library_Genotypes_unfiltered_27!$A:$G,6,FALSE)</f>
        <v>21.4</v>
      </c>
      <c r="E960">
        <f>VLOOKUP(A960,[1]Library_Genotypes_unfiltered_27!$A:$G,7,FALSE)</f>
        <v>1.39</v>
      </c>
      <c r="F960" s="1" t="str">
        <f t="shared" si="99"/>
        <v>029</v>
      </c>
      <c r="G960" s="3">
        <v>43367</v>
      </c>
      <c r="H960" s="3" t="s">
        <v>1435</v>
      </c>
      <c r="I960" s="1">
        <v>156.25</v>
      </c>
      <c r="J960" s="3" t="str">
        <f t="shared" si="97"/>
        <v>Sep 24</v>
      </c>
      <c r="K960" s="1">
        <f t="shared" si="100"/>
        <v>49.487328000000005</v>
      </c>
      <c r="L960" s="1" t="str">
        <f t="shared" si="101"/>
        <v>Sep 24 49.49</v>
      </c>
      <c r="M960" t="str">
        <f t="shared" si="102"/>
        <v>no</v>
      </c>
      <c r="N960" t="s">
        <v>1443</v>
      </c>
    </row>
    <row r="961" spans="1:17" hidden="1" x14ac:dyDescent="0.25">
      <c r="A961" t="s">
        <v>777</v>
      </c>
      <c r="B961" s="8">
        <f t="shared" si="98"/>
        <v>39</v>
      </c>
      <c r="C961" s="2">
        <v>2.3147464703068814</v>
      </c>
      <c r="D961">
        <f>VLOOKUP(A961,[1]Library_Genotypes_unfiltered_27!$A:$G,6,FALSE)</f>
        <v>97.79</v>
      </c>
      <c r="E961">
        <f>VLOOKUP(A961,[1]Library_Genotypes_unfiltered_27!$A:$G,7,FALSE)</f>
        <v>0.48</v>
      </c>
      <c r="F961" s="1" t="str">
        <f t="shared" si="99"/>
        <v>030</v>
      </c>
      <c r="G961" s="3">
        <v>43367</v>
      </c>
      <c r="H961" s="3" t="s">
        <v>1435</v>
      </c>
      <c r="I961" s="1">
        <v>156.25</v>
      </c>
      <c r="J961" s="3" t="str">
        <f t="shared" si="97"/>
        <v>Sep 24</v>
      </c>
      <c r="K961" s="1">
        <f t="shared" si="100"/>
        <v>49.487328000000005</v>
      </c>
      <c r="L961" s="1" t="str">
        <f t="shared" si="101"/>
        <v>Sep 24 49.49</v>
      </c>
      <c r="M961" t="str">
        <f t="shared" si="102"/>
        <v>yes</v>
      </c>
      <c r="N961" t="s">
        <v>1443</v>
      </c>
      <c r="O961" t="str">
        <f>VLOOKUP(A961,'[2]genotype table (dups removed)'!$TS$3:$TV$419,4,FALSE)</f>
        <v>Homozygous Spring</v>
      </c>
      <c r="Q961" t="s">
        <v>5</v>
      </c>
    </row>
    <row r="962" spans="1:17" hidden="1" x14ac:dyDescent="0.25">
      <c r="A962" t="s">
        <v>778</v>
      </c>
      <c r="B962" s="8">
        <f t="shared" si="98"/>
        <v>39</v>
      </c>
      <c r="C962" s="2">
        <v>0.44769497049343715</v>
      </c>
      <c r="D962">
        <f>VLOOKUP(A962,[1]Library_Genotypes_unfiltered_27!$A:$G,6,FALSE)</f>
        <v>0</v>
      </c>
      <c r="E962">
        <f>VLOOKUP(A962,[1]Library_Genotypes_unfiltered_27!$A:$G,7,FALSE)</f>
        <v>0</v>
      </c>
      <c r="F962" s="1" t="str">
        <f t="shared" si="99"/>
        <v>031</v>
      </c>
      <c r="G962" s="3">
        <v>43367</v>
      </c>
      <c r="H962" s="3" t="s">
        <v>1435</v>
      </c>
      <c r="I962" s="1">
        <v>156.25</v>
      </c>
      <c r="J962" s="3" t="str">
        <f t="shared" ref="J962:J1025" si="103">CONCATENATE(TEXT(G962,"MMM")," ",TEXT(G962,"DD"))</f>
        <v>Sep 24</v>
      </c>
      <c r="K962" s="1">
        <f t="shared" si="100"/>
        <v>49.487328000000005</v>
      </c>
      <c r="L962" s="1" t="str">
        <f t="shared" si="101"/>
        <v>Sep 24 49.49</v>
      </c>
      <c r="M962" t="str">
        <f t="shared" si="102"/>
        <v>no</v>
      </c>
    </row>
    <row r="963" spans="1:17" hidden="1" x14ac:dyDescent="0.25">
      <c r="A963" t="s">
        <v>779</v>
      </c>
      <c r="B963" s="8">
        <f t="shared" ref="B963:B1026" si="104">INT((G963-DATE(YEAR(G963),1,1))/7)+1</f>
        <v>39</v>
      </c>
      <c r="C963" s="2">
        <v>0.8953899409868743</v>
      </c>
      <c r="D963">
        <f>VLOOKUP(A963,[1]Library_Genotypes_unfiltered_27!$A:$G,6,FALSE)</f>
        <v>0</v>
      </c>
      <c r="E963">
        <f>VLOOKUP(A963,[1]Library_Genotypes_unfiltered_27!$A:$G,7,FALSE)</f>
        <v>0</v>
      </c>
      <c r="F963" s="1" t="str">
        <f t="shared" ref="F963:F1026" si="105">RIGHT(A963,3)</f>
        <v>032</v>
      </c>
      <c r="G963" s="3">
        <v>43367</v>
      </c>
      <c r="H963" s="3" t="s">
        <v>1435</v>
      </c>
      <c r="I963" s="1">
        <v>156.25</v>
      </c>
      <c r="J963" s="3" t="str">
        <f t="shared" si="103"/>
        <v>Sep 24</v>
      </c>
      <c r="K963" s="1">
        <f t="shared" ref="K963:K1026" si="106">CONVERT(I963-125.5,"mi","km")</f>
        <v>49.487328000000005</v>
      </c>
      <c r="L963" s="1" t="str">
        <f t="shared" ref="L963:L1026" si="107">CONCATENATE(J963," ",ROUND(K963,2))</f>
        <v>Sep 24 49.49</v>
      </c>
      <c r="M963" t="str">
        <f t="shared" si="102"/>
        <v>no</v>
      </c>
      <c r="N963" t="s">
        <v>1443</v>
      </c>
    </row>
    <row r="964" spans="1:17" hidden="1" x14ac:dyDescent="0.25">
      <c r="A964" t="s">
        <v>780</v>
      </c>
      <c r="B964" s="8">
        <f t="shared" si="104"/>
        <v>39</v>
      </c>
      <c r="C964" s="2">
        <v>5.2604159032978863</v>
      </c>
      <c r="D964">
        <f>VLOOKUP(A964,[1]Library_Genotypes_unfiltered_27!$A:$G,6,FALSE)</f>
        <v>0.37</v>
      </c>
      <c r="E964">
        <f>VLOOKUP(A964,[1]Library_Genotypes_unfiltered_27!$A:$G,7,FALSE)</f>
        <v>0</v>
      </c>
      <c r="F964" s="1" t="str">
        <f t="shared" si="105"/>
        <v>033</v>
      </c>
      <c r="G964" s="3">
        <v>43367</v>
      </c>
      <c r="H964" s="3" t="s">
        <v>1435</v>
      </c>
      <c r="I964" s="1">
        <v>156.25</v>
      </c>
      <c r="J964" s="3" t="str">
        <f t="shared" si="103"/>
        <v>Sep 24</v>
      </c>
      <c r="K964" s="1">
        <f t="shared" si="106"/>
        <v>49.487328000000005</v>
      </c>
      <c r="L964" s="1" t="str">
        <f t="shared" si="107"/>
        <v>Sep 24 49.49</v>
      </c>
      <c r="M964" t="str">
        <f t="shared" si="102"/>
        <v>no</v>
      </c>
      <c r="N964" t="s">
        <v>1443</v>
      </c>
    </row>
    <row r="965" spans="1:17" hidden="1" x14ac:dyDescent="0.25">
      <c r="A965" t="s">
        <v>781</v>
      </c>
      <c r="B965" s="8">
        <f t="shared" si="104"/>
        <v>39</v>
      </c>
      <c r="C965" s="2">
        <v>21.041663613191545</v>
      </c>
      <c r="D965">
        <f>VLOOKUP(A965,[1]Library_Genotypes_unfiltered_27!$A:$G,6,FALSE)</f>
        <v>98.15</v>
      </c>
      <c r="E965">
        <f>VLOOKUP(A965,[1]Library_Genotypes_unfiltered_27!$A:$G,7,FALSE)</f>
        <v>0.35</v>
      </c>
      <c r="F965" s="1" t="str">
        <f t="shared" si="105"/>
        <v>034</v>
      </c>
      <c r="G965" s="3">
        <v>43367</v>
      </c>
      <c r="H965" s="3" t="s">
        <v>1435</v>
      </c>
      <c r="I965" s="1">
        <v>156.25</v>
      </c>
      <c r="J965" s="3" t="str">
        <f t="shared" si="103"/>
        <v>Sep 24</v>
      </c>
      <c r="K965" s="1">
        <f t="shared" si="106"/>
        <v>49.487328000000005</v>
      </c>
      <c r="L965" s="1" t="str">
        <f t="shared" si="107"/>
        <v>Sep 24 49.49</v>
      </c>
      <c r="M965" t="str">
        <f t="shared" si="102"/>
        <v>yes</v>
      </c>
      <c r="N965" t="s">
        <v>1443</v>
      </c>
      <c r="O965" t="str">
        <f>VLOOKUP(A965,'[2]genotype table (dups removed)'!$TS$3:$TV$419,4,FALSE)</f>
        <v>Homozygous Spring</v>
      </c>
      <c r="Q965" t="s">
        <v>5</v>
      </c>
    </row>
    <row r="966" spans="1:17" hidden="1" x14ac:dyDescent="0.25">
      <c r="A966" t="s">
        <v>782</v>
      </c>
      <c r="B966" s="8">
        <f t="shared" si="104"/>
        <v>39</v>
      </c>
      <c r="C966" s="2">
        <v>4.8127209328044485</v>
      </c>
      <c r="D966">
        <f>VLOOKUP(A966,[1]Library_Genotypes_unfiltered_27!$A:$G,6,FALSE)</f>
        <v>0.37</v>
      </c>
      <c r="E966">
        <f>VLOOKUP(A966,[1]Library_Genotypes_unfiltered_27!$A:$G,7,FALSE)</f>
        <v>0</v>
      </c>
      <c r="F966" s="1" t="str">
        <f t="shared" si="105"/>
        <v>035</v>
      </c>
      <c r="G966" s="3">
        <v>43367</v>
      </c>
      <c r="H966" s="3" t="s">
        <v>1435</v>
      </c>
      <c r="I966" s="1">
        <v>156.25</v>
      </c>
      <c r="J966" s="3" t="str">
        <f t="shared" si="103"/>
        <v>Sep 24</v>
      </c>
      <c r="K966" s="1">
        <f t="shared" si="106"/>
        <v>49.487328000000005</v>
      </c>
      <c r="L966" s="1" t="str">
        <f t="shared" si="107"/>
        <v>Sep 24 49.49</v>
      </c>
      <c r="M966" t="str">
        <f t="shared" si="102"/>
        <v>no</v>
      </c>
      <c r="N966" t="s">
        <v>1443</v>
      </c>
    </row>
    <row r="967" spans="1:17" hidden="1" x14ac:dyDescent="0.25">
      <c r="A967" t="s">
        <v>783</v>
      </c>
      <c r="B967" s="8">
        <f t="shared" si="104"/>
        <v>39</v>
      </c>
      <c r="C967" s="2">
        <v>5.7081108737913233</v>
      </c>
      <c r="D967">
        <f>VLOOKUP(A967,[1]Library_Genotypes_unfiltered_27!$A:$G,6,FALSE)</f>
        <v>99.63</v>
      </c>
      <c r="E967">
        <f>VLOOKUP(A967,[1]Library_Genotypes_unfiltered_27!$A:$G,7,FALSE)</f>
        <v>0.15</v>
      </c>
      <c r="F967" s="1" t="str">
        <f t="shared" si="105"/>
        <v>036</v>
      </c>
      <c r="G967" s="3">
        <v>43367</v>
      </c>
      <c r="H967" s="3" t="s">
        <v>1435</v>
      </c>
      <c r="I967" s="1">
        <v>156.25</v>
      </c>
      <c r="J967" s="3" t="str">
        <f t="shared" si="103"/>
        <v>Sep 24</v>
      </c>
      <c r="K967" s="1">
        <f t="shared" si="106"/>
        <v>49.487328000000005</v>
      </c>
      <c r="L967" s="1" t="str">
        <f t="shared" si="107"/>
        <v>Sep 24 49.49</v>
      </c>
      <c r="M967" t="str">
        <f t="shared" si="102"/>
        <v>yes</v>
      </c>
      <c r="N967" t="s">
        <v>1443</v>
      </c>
      <c r="O967" t="str">
        <f>VLOOKUP(A967,'[2]genotype table (dups removed)'!$TS$3:$TV$419,4,FALSE)</f>
        <v>Homozygous Spring</v>
      </c>
      <c r="Q967" t="s">
        <v>6</v>
      </c>
    </row>
    <row r="968" spans="1:17" hidden="1" x14ac:dyDescent="0.25">
      <c r="A968" t="s">
        <v>784</v>
      </c>
      <c r="B968" s="8">
        <f t="shared" si="104"/>
        <v>39</v>
      </c>
      <c r="C968" s="2">
        <v>0</v>
      </c>
      <c r="D968">
        <f>VLOOKUP(A968,[1]Library_Genotypes_unfiltered_27!$A:$G,6,FALSE)</f>
        <v>0</v>
      </c>
      <c r="E968">
        <f>VLOOKUP(A968,[1]Library_Genotypes_unfiltered_27!$A:$G,7,FALSE)</f>
        <v>0</v>
      </c>
      <c r="F968" s="1" t="str">
        <f t="shared" si="105"/>
        <v>037</v>
      </c>
      <c r="G968" s="3">
        <v>43367</v>
      </c>
      <c r="H968" s="3" t="s">
        <v>1435</v>
      </c>
      <c r="I968" s="1">
        <v>156.25</v>
      </c>
      <c r="J968" s="3" t="str">
        <f t="shared" si="103"/>
        <v>Sep 24</v>
      </c>
      <c r="K968" s="1">
        <f t="shared" si="106"/>
        <v>49.487328000000005</v>
      </c>
      <c r="L968" s="1" t="str">
        <f t="shared" si="107"/>
        <v>Sep 24 49.49</v>
      </c>
      <c r="M968" t="str">
        <f t="shared" si="102"/>
        <v>no</v>
      </c>
      <c r="N968" t="s">
        <v>1443</v>
      </c>
    </row>
    <row r="969" spans="1:17" hidden="1" x14ac:dyDescent="0.25">
      <c r="A969" t="s">
        <v>785</v>
      </c>
      <c r="B969" s="8">
        <f t="shared" si="104"/>
        <v>39</v>
      </c>
      <c r="C969" s="2">
        <v>0.33577122787007785</v>
      </c>
      <c r="D969">
        <f>VLOOKUP(A969,[1]Library_Genotypes_unfiltered_27!$A:$G,6,FALSE)</f>
        <v>0</v>
      </c>
      <c r="E969">
        <f>VLOOKUP(A969,[1]Library_Genotypes_unfiltered_27!$A:$G,7,FALSE)</f>
        <v>0</v>
      </c>
      <c r="F969" s="1" t="str">
        <f t="shared" si="105"/>
        <v>038</v>
      </c>
      <c r="G969" s="3">
        <v>43367</v>
      </c>
      <c r="H969" s="3" t="s">
        <v>1435</v>
      </c>
      <c r="I969" s="1">
        <v>156.25</v>
      </c>
      <c r="J969" s="3" t="str">
        <f t="shared" si="103"/>
        <v>Sep 24</v>
      </c>
      <c r="K969" s="1">
        <f t="shared" si="106"/>
        <v>49.487328000000005</v>
      </c>
      <c r="L969" s="1" t="str">
        <f t="shared" si="107"/>
        <v>Sep 24 49.49</v>
      </c>
      <c r="M969" t="str">
        <f t="shared" si="102"/>
        <v>no</v>
      </c>
      <c r="N969" t="s">
        <v>1443</v>
      </c>
    </row>
    <row r="970" spans="1:17" hidden="1" x14ac:dyDescent="0.25">
      <c r="A970" t="s">
        <v>786</v>
      </c>
      <c r="B970" s="8">
        <f t="shared" si="104"/>
        <v>39</v>
      </c>
      <c r="C970" s="2">
        <v>5.7081108737913233</v>
      </c>
      <c r="D970">
        <f>VLOOKUP(A970,[1]Library_Genotypes_unfiltered_27!$A:$G,6,FALSE)</f>
        <v>76.38</v>
      </c>
      <c r="E970">
        <f>VLOOKUP(A970,[1]Library_Genotypes_unfiltered_27!$A:$G,7,FALSE)</f>
        <v>2.69</v>
      </c>
      <c r="F970" s="1" t="str">
        <f t="shared" si="105"/>
        <v>039</v>
      </c>
      <c r="G970" s="3">
        <v>43367</v>
      </c>
      <c r="H970" s="3" t="s">
        <v>1435</v>
      </c>
      <c r="I970" s="1">
        <v>156.25</v>
      </c>
      <c r="J970" s="3" t="str">
        <f t="shared" si="103"/>
        <v>Sep 24</v>
      </c>
      <c r="K970" s="1">
        <f t="shared" si="106"/>
        <v>49.487328000000005</v>
      </c>
      <c r="L970" s="1" t="str">
        <f t="shared" si="107"/>
        <v>Sep 24 49.49</v>
      </c>
      <c r="M970" t="str">
        <f t="shared" si="102"/>
        <v>no</v>
      </c>
      <c r="N970" t="s">
        <v>1444</v>
      </c>
    </row>
    <row r="971" spans="1:17" hidden="1" x14ac:dyDescent="0.25">
      <c r="A971" t="s">
        <v>787</v>
      </c>
      <c r="B971" s="8">
        <f t="shared" si="104"/>
        <v>39</v>
      </c>
      <c r="C971" s="2">
        <v>3.6934835065708564</v>
      </c>
      <c r="D971">
        <f>VLOOKUP(A971,[1]Library_Genotypes_unfiltered_27!$A:$G,6,FALSE)</f>
        <v>98.15</v>
      </c>
      <c r="E971">
        <f>VLOOKUP(A971,[1]Library_Genotypes_unfiltered_27!$A:$G,7,FALSE)</f>
        <v>0.37</v>
      </c>
      <c r="F971" s="1" t="str">
        <f t="shared" si="105"/>
        <v>040</v>
      </c>
      <c r="G971" s="3">
        <v>43367</v>
      </c>
      <c r="H971" s="3" t="s">
        <v>1435</v>
      </c>
      <c r="I971" s="1">
        <v>156.25</v>
      </c>
      <c r="J971" s="3" t="str">
        <f t="shared" si="103"/>
        <v>Sep 24</v>
      </c>
      <c r="K971" s="1">
        <f t="shared" si="106"/>
        <v>49.487328000000005</v>
      </c>
      <c r="L971" s="1" t="str">
        <f t="shared" si="107"/>
        <v>Sep 24 49.49</v>
      </c>
      <c r="M971" t="str">
        <f t="shared" si="102"/>
        <v>yes</v>
      </c>
      <c r="N971" t="s">
        <v>1444</v>
      </c>
      <c r="O971" t="str">
        <f>VLOOKUP(A971,'[2]genotype table (dups removed)'!$TS$3:$TV$419,4,FALSE)</f>
        <v>Heterozygous</v>
      </c>
      <c r="Q971" t="s">
        <v>6</v>
      </c>
    </row>
    <row r="972" spans="1:17" hidden="1" x14ac:dyDescent="0.25">
      <c r="A972" t="s">
        <v>788</v>
      </c>
      <c r="B972" s="8">
        <f t="shared" si="104"/>
        <v>39</v>
      </c>
      <c r="C972" s="2">
        <v>5.5961871311679641</v>
      </c>
      <c r="D972">
        <f>VLOOKUP(A972,[1]Library_Genotypes_unfiltered_27!$A:$G,6,FALSE)</f>
        <v>0.37</v>
      </c>
      <c r="E972">
        <f>VLOOKUP(A972,[1]Library_Genotypes_unfiltered_27!$A:$G,7,FALSE)</f>
        <v>0</v>
      </c>
      <c r="F972" s="1" t="str">
        <f t="shared" si="105"/>
        <v>041</v>
      </c>
      <c r="G972" s="3">
        <v>43367</v>
      </c>
      <c r="H972" s="3" t="s">
        <v>1424</v>
      </c>
      <c r="I972" s="1">
        <v>154</v>
      </c>
      <c r="J972" s="3" t="str">
        <f t="shared" si="103"/>
        <v>Sep 24</v>
      </c>
      <c r="K972" s="1">
        <f t="shared" si="106"/>
        <v>45.866304</v>
      </c>
      <c r="L972" s="1" t="str">
        <f t="shared" si="107"/>
        <v>Sep 24 45.87</v>
      </c>
      <c r="M972" t="str">
        <f t="shared" si="102"/>
        <v>no</v>
      </c>
      <c r="N972" t="s">
        <v>1443</v>
      </c>
    </row>
    <row r="973" spans="1:17" hidden="1" x14ac:dyDescent="0.25">
      <c r="A973" t="s">
        <v>789</v>
      </c>
      <c r="B973" s="8">
        <f t="shared" si="104"/>
        <v>39</v>
      </c>
      <c r="C973" s="2">
        <v>2.5742460803372631</v>
      </c>
      <c r="D973">
        <f>VLOOKUP(A973,[1]Library_Genotypes_unfiltered_27!$A:$G,6,FALSE)</f>
        <v>0</v>
      </c>
      <c r="E973">
        <f>VLOOKUP(A973,[1]Library_Genotypes_unfiltered_27!$A:$G,7,FALSE)</f>
        <v>0</v>
      </c>
      <c r="F973" s="1" t="str">
        <f t="shared" si="105"/>
        <v>042</v>
      </c>
      <c r="G973" s="3">
        <v>43367</v>
      </c>
      <c r="H973" s="3" t="s">
        <v>1424</v>
      </c>
      <c r="I973" s="1">
        <v>154</v>
      </c>
      <c r="J973" s="3" t="str">
        <f t="shared" si="103"/>
        <v>Sep 24</v>
      </c>
      <c r="K973" s="1">
        <f t="shared" si="106"/>
        <v>45.866304</v>
      </c>
      <c r="L973" s="1" t="str">
        <f t="shared" si="107"/>
        <v>Sep 24 45.87</v>
      </c>
      <c r="M973" t="str">
        <f t="shared" si="102"/>
        <v>no</v>
      </c>
    </row>
    <row r="974" spans="1:17" hidden="1" x14ac:dyDescent="0.25">
      <c r="A974" t="s">
        <v>790</v>
      </c>
      <c r="B974" s="8">
        <f t="shared" si="104"/>
        <v>39</v>
      </c>
      <c r="C974" s="2">
        <v>0</v>
      </c>
      <c r="D974">
        <f>VLOOKUP(A974,[1]Library_Genotypes_unfiltered_27!$A:$G,6,FALSE)</f>
        <v>0</v>
      </c>
      <c r="E974">
        <f>VLOOKUP(A974,[1]Library_Genotypes_unfiltered_27!$A:$G,7,FALSE)</f>
        <v>0</v>
      </c>
      <c r="F974" s="1" t="str">
        <f t="shared" si="105"/>
        <v>043</v>
      </c>
      <c r="G974" s="3">
        <v>43367</v>
      </c>
      <c r="H974" s="3" t="s">
        <v>1424</v>
      </c>
      <c r="I974" s="1">
        <v>154</v>
      </c>
      <c r="J974" s="3" t="str">
        <f t="shared" si="103"/>
        <v>Sep 24</v>
      </c>
      <c r="K974" s="1">
        <f t="shared" si="106"/>
        <v>45.866304</v>
      </c>
      <c r="L974" s="1" t="str">
        <f t="shared" si="107"/>
        <v>Sep 24 45.87</v>
      </c>
      <c r="M974" t="str">
        <f t="shared" si="102"/>
        <v>no</v>
      </c>
      <c r="N974" t="s">
        <v>1443</v>
      </c>
    </row>
    <row r="975" spans="1:17" hidden="1" x14ac:dyDescent="0.25">
      <c r="A975" t="s">
        <v>791</v>
      </c>
      <c r="B975" s="8">
        <f t="shared" si="104"/>
        <v>39</v>
      </c>
      <c r="C975" s="2">
        <v>1.7907798819737486</v>
      </c>
      <c r="D975">
        <f>VLOOKUP(A975,[1]Library_Genotypes_unfiltered_27!$A:$G,6,FALSE)</f>
        <v>0</v>
      </c>
      <c r="E975">
        <f>VLOOKUP(A975,[1]Library_Genotypes_unfiltered_27!$A:$G,7,FALSE)</f>
        <v>0</v>
      </c>
      <c r="F975" s="1" t="str">
        <f t="shared" si="105"/>
        <v>044</v>
      </c>
      <c r="G975" s="3">
        <v>43367</v>
      </c>
      <c r="H975" s="3" t="s">
        <v>1424</v>
      </c>
      <c r="I975" s="1">
        <v>154</v>
      </c>
      <c r="J975" s="3" t="str">
        <f t="shared" si="103"/>
        <v>Sep 24</v>
      </c>
      <c r="K975" s="1">
        <f t="shared" si="106"/>
        <v>45.866304</v>
      </c>
      <c r="L975" s="1" t="str">
        <f t="shared" si="107"/>
        <v>Sep 24 45.87</v>
      </c>
      <c r="M975" t="str">
        <f t="shared" si="102"/>
        <v>no</v>
      </c>
      <c r="N975" t="s">
        <v>1443</v>
      </c>
    </row>
    <row r="976" spans="1:17" hidden="1" x14ac:dyDescent="0.25">
      <c r="A976" t="s">
        <v>792</v>
      </c>
      <c r="B976" s="8">
        <f t="shared" si="104"/>
        <v>39</v>
      </c>
      <c r="C976" s="2">
        <v>2.9100173082073413</v>
      </c>
      <c r="D976">
        <f>VLOOKUP(A976,[1]Library_Genotypes_unfiltered_27!$A:$G,6,FALSE)</f>
        <v>98.52</v>
      </c>
      <c r="E976">
        <f>VLOOKUP(A976,[1]Library_Genotypes_unfiltered_27!$A:$G,7,FALSE)</f>
        <v>0.5</v>
      </c>
      <c r="F976" s="1" t="str">
        <f t="shared" si="105"/>
        <v>045</v>
      </c>
      <c r="G976" s="3">
        <v>43367</v>
      </c>
      <c r="H976" s="3" t="s">
        <v>1424</v>
      </c>
      <c r="I976" s="1">
        <v>154</v>
      </c>
      <c r="J976" s="3" t="str">
        <f t="shared" si="103"/>
        <v>Sep 24</v>
      </c>
      <c r="K976" s="1">
        <f t="shared" si="106"/>
        <v>45.866304</v>
      </c>
      <c r="L976" s="1" t="str">
        <f t="shared" si="107"/>
        <v>Sep 24 45.87</v>
      </c>
      <c r="M976" t="str">
        <f t="shared" si="102"/>
        <v>yes</v>
      </c>
      <c r="N976" t="s">
        <v>1443</v>
      </c>
      <c r="O976" t="str">
        <f>VLOOKUP(A976,'[2]genotype table (dups removed)'!$TS$3:$TV$419,4,FALSE)</f>
        <v>Homozygous Spring</v>
      </c>
      <c r="Q976" t="s">
        <v>6</v>
      </c>
    </row>
    <row r="977" spans="1:17" hidden="1" x14ac:dyDescent="0.25">
      <c r="A977" t="s">
        <v>793</v>
      </c>
      <c r="B977" s="8">
        <f t="shared" si="104"/>
        <v>39</v>
      </c>
      <c r="C977" s="2">
        <v>4.4769497049343716</v>
      </c>
      <c r="D977">
        <f>VLOOKUP(A977,[1]Library_Genotypes_unfiltered_27!$A:$G,6,FALSE)</f>
        <v>9.59</v>
      </c>
      <c r="E977">
        <f>VLOOKUP(A977,[1]Library_Genotypes_unfiltered_27!$A:$G,7,FALSE)</f>
        <v>7.02</v>
      </c>
      <c r="F977" s="1" t="str">
        <f t="shared" si="105"/>
        <v>046</v>
      </c>
      <c r="G977" s="3">
        <v>43367</v>
      </c>
      <c r="H977" s="3" t="s">
        <v>1424</v>
      </c>
      <c r="I977" s="1">
        <v>154</v>
      </c>
      <c r="J977" s="3" t="str">
        <f t="shared" si="103"/>
        <v>Sep 24</v>
      </c>
      <c r="K977" s="1">
        <f t="shared" si="106"/>
        <v>45.866304</v>
      </c>
      <c r="L977" s="1" t="str">
        <f t="shared" si="107"/>
        <v>Sep 24 45.87</v>
      </c>
      <c r="M977" t="str">
        <f t="shared" si="102"/>
        <v>no</v>
      </c>
      <c r="N977" t="s">
        <v>1443</v>
      </c>
    </row>
    <row r="978" spans="1:17" hidden="1" x14ac:dyDescent="0.25">
      <c r="A978" t="s">
        <v>794</v>
      </c>
      <c r="B978" s="8">
        <f t="shared" si="104"/>
        <v>39</v>
      </c>
      <c r="C978" s="2">
        <v>1.0073136836102334</v>
      </c>
      <c r="D978">
        <f>VLOOKUP(A978,[1]Library_Genotypes_unfiltered_27!$A:$G,6,FALSE)</f>
        <v>0.37</v>
      </c>
      <c r="E978">
        <f>VLOOKUP(A978,[1]Library_Genotypes_unfiltered_27!$A:$G,7,FALSE)</f>
        <v>0</v>
      </c>
      <c r="F978" s="1" t="str">
        <f t="shared" si="105"/>
        <v>047</v>
      </c>
      <c r="G978" s="3">
        <v>43367</v>
      </c>
      <c r="H978" s="3" t="s">
        <v>1424</v>
      </c>
      <c r="I978" s="1">
        <v>154</v>
      </c>
      <c r="J978" s="3" t="str">
        <f t="shared" si="103"/>
        <v>Sep 24</v>
      </c>
      <c r="K978" s="1">
        <f t="shared" si="106"/>
        <v>45.866304</v>
      </c>
      <c r="L978" s="1" t="str">
        <f t="shared" si="107"/>
        <v>Sep 24 45.87</v>
      </c>
      <c r="M978" t="str">
        <f t="shared" si="102"/>
        <v>no</v>
      </c>
      <c r="N978" t="s">
        <v>1443</v>
      </c>
    </row>
    <row r="979" spans="1:17" hidden="1" x14ac:dyDescent="0.25">
      <c r="A979" t="s">
        <v>795</v>
      </c>
      <c r="B979" s="8">
        <f t="shared" si="104"/>
        <v>39</v>
      </c>
      <c r="C979" s="2">
        <v>0.11192374262335929</v>
      </c>
      <c r="D979">
        <f>VLOOKUP(A979,[1]Library_Genotypes_unfiltered_27!$A:$G,6,FALSE)</f>
        <v>0</v>
      </c>
      <c r="E979">
        <f>VLOOKUP(A979,[1]Library_Genotypes_unfiltered_27!$A:$G,7,FALSE)</f>
        <v>0</v>
      </c>
      <c r="F979" s="1" t="str">
        <f t="shared" si="105"/>
        <v>048</v>
      </c>
      <c r="G979" s="3">
        <v>43367</v>
      </c>
      <c r="H979" s="3" t="s">
        <v>1424</v>
      </c>
      <c r="I979" s="1">
        <v>154</v>
      </c>
      <c r="J979" s="3" t="str">
        <f t="shared" si="103"/>
        <v>Sep 24</v>
      </c>
      <c r="K979" s="1">
        <f t="shared" si="106"/>
        <v>45.866304</v>
      </c>
      <c r="L979" s="1" t="str">
        <f t="shared" si="107"/>
        <v>Sep 24 45.87</v>
      </c>
      <c r="M979" t="str">
        <f t="shared" si="102"/>
        <v>no</v>
      </c>
    </row>
    <row r="980" spans="1:17" hidden="1" x14ac:dyDescent="0.25">
      <c r="A980" t="s">
        <v>796</v>
      </c>
      <c r="B980" s="8">
        <f t="shared" si="104"/>
        <v>39</v>
      </c>
      <c r="C980" s="2">
        <v>5.0365684180511678</v>
      </c>
      <c r="D980">
        <f>VLOOKUP(A980,[1]Library_Genotypes_unfiltered_27!$A:$G,6,FALSE)</f>
        <v>99.63</v>
      </c>
      <c r="E980">
        <f>VLOOKUP(A980,[1]Library_Genotypes_unfiltered_27!$A:$G,7,FALSE)</f>
        <v>0.24</v>
      </c>
      <c r="F980" s="1" t="str">
        <f t="shared" si="105"/>
        <v>049</v>
      </c>
      <c r="G980" s="3">
        <v>43367</v>
      </c>
      <c r="H980" s="3" t="s">
        <v>1424</v>
      </c>
      <c r="I980" s="1">
        <v>154</v>
      </c>
      <c r="J980" s="3" t="str">
        <f t="shared" si="103"/>
        <v>Sep 24</v>
      </c>
      <c r="K980" s="1">
        <f t="shared" si="106"/>
        <v>45.866304</v>
      </c>
      <c r="L980" s="1" t="str">
        <f t="shared" si="107"/>
        <v>Sep 24 45.87</v>
      </c>
      <c r="M980" t="str">
        <f t="shared" si="102"/>
        <v>yes</v>
      </c>
      <c r="N980" t="s">
        <v>1443</v>
      </c>
      <c r="O980" t="str">
        <f>VLOOKUP(A980,'[2]genotype table (dups removed)'!$TS$3:$TV$419,4,FALSE)</f>
        <v>Homozygous Spring</v>
      </c>
      <c r="Q980" t="s">
        <v>6</v>
      </c>
    </row>
    <row r="981" spans="1:17" hidden="1" x14ac:dyDescent="0.25">
      <c r="A981" t="s">
        <v>797</v>
      </c>
      <c r="B981" s="8">
        <f t="shared" si="104"/>
        <v>39</v>
      </c>
      <c r="C981" s="2">
        <v>5.2604159032978863</v>
      </c>
      <c r="D981">
        <f>VLOOKUP(A981,[1]Library_Genotypes_unfiltered_27!$A:$G,6,FALSE)</f>
        <v>98.15</v>
      </c>
      <c r="E981">
        <f>VLOOKUP(A981,[1]Library_Genotypes_unfiltered_27!$A:$G,7,FALSE)</f>
        <v>0.36</v>
      </c>
      <c r="F981" s="1" t="str">
        <f t="shared" si="105"/>
        <v>050</v>
      </c>
      <c r="G981" s="3">
        <v>43367</v>
      </c>
      <c r="H981" s="3" t="s">
        <v>1424</v>
      </c>
      <c r="I981" s="1">
        <v>154</v>
      </c>
      <c r="J981" s="3" t="str">
        <f t="shared" si="103"/>
        <v>Sep 24</v>
      </c>
      <c r="K981" s="1">
        <f t="shared" si="106"/>
        <v>45.866304</v>
      </c>
      <c r="L981" s="1" t="str">
        <f t="shared" si="107"/>
        <v>Sep 24 45.87</v>
      </c>
      <c r="M981" t="str">
        <f t="shared" si="102"/>
        <v>yes</v>
      </c>
      <c r="N981" t="s">
        <v>1443</v>
      </c>
      <c r="O981" t="str">
        <f>VLOOKUP(A981,'[2]genotype table (dups removed)'!$TS$3:$TV$419,4,FALSE)</f>
        <v>Homozygous Spring</v>
      </c>
      <c r="Q981" t="s">
        <v>6</v>
      </c>
    </row>
    <row r="982" spans="1:17" hidden="1" x14ac:dyDescent="0.25">
      <c r="A982" t="s">
        <v>798</v>
      </c>
      <c r="B982" s="8">
        <f t="shared" si="104"/>
        <v>39</v>
      </c>
      <c r="C982" s="2">
        <v>1.0073136836102334</v>
      </c>
      <c r="D982">
        <f>VLOOKUP(A982,[1]Library_Genotypes_unfiltered_27!$A:$G,6,FALSE)</f>
        <v>0.37</v>
      </c>
      <c r="E982">
        <f>VLOOKUP(A982,[1]Library_Genotypes_unfiltered_27!$A:$G,7,FALSE)</f>
        <v>0</v>
      </c>
      <c r="F982" s="1" t="str">
        <f t="shared" si="105"/>
        <v>051</v>
      </c>
      <c r="G982" s="3">
        <v>43368</v>
      </c>
      <c r="H982" s="3" t="s">
        <v>1426</v>
      </c>
      <c r="I982" s="1">
        <v>150</v>
      </c>
      <c r="J982" s="3" t="str">
        <f t="shared" si="103"/>
        <v>Sep 25</v>
      </c>
      <c r="K982" s="1">
        <f t="shared" si="106"/>
        <v>39.428927999999999</v>
      </c>
      <c r="L982" s="1" t="str">
        <f t="shared" si="107"/>
        <v>Sep 25 39.43</v>
      </c>
      <c r="M982" t="str">
        <f t="shared" si="102"/>
        <v>no</v>
      </c>
      <c r="N982" t="s">
        <v>1443</v>
      </c>
    </row>
    <row r="983" spans="1:17" hidden="1" x14ac:dyDescent="0.25">
      <c r="A983" t="s">
        <v>799</v>
      </c>
      <c r="B983" s="8">
        <f t="shared" si="104"/>
        <v>39</v>
      </c>
      <c r="C983" s="2">
        <v>1.4550086541036706</v>
      </c>
      <c r="D983">
        <f>VLOOKUP(A983,[1]Library_Genotypes_unfiltered_27!$A:$G,6,FALSE)</f>
        <v>97.05</v>
      </c>
      <c r="E983">
        <f>VLOOKUP(A983,[1]Library_Genotypes_unfiltered_27!$A:$G,7,FALSE)</f>
        <v>0.48</v>
      </c>
      <c r="F983" s="1" t="str">
        <f t="shared" si="105"/>
        <v>052</v>
      </c>
      <c r="G983" s="3">
        <v>43368</v>
      </c>
      <c r="H983" s="3" t="s">
        <v>1426</v>
      </c>
      <c r="I983" s="1">
        <v>150</v>
      </c>
      <c r="J983" s="3" t="str">
        <f t="shared" si="103"/>
        <v>Sep 25</v>
      </c>
      <c r="K983" s="1">
        <f t="shared" si="106"/>
        <v>39.428927999999999</v>
      </c>
      <c r="L983" s="1" t="str">
        <f t="shared" si="107"/>
        <v>Sep 25 39.43</v>
      </c>
      <c r="M983" t="str">
        <f t="shared" si="102"/>
        <v>yes</v>
      </c>
      <c r="N983" t="s">
        <v>1443</v>
      </c>
      <c r="O983" t="str">
        <f>VLOOKUP(A983,'[2]genotype table (dups removed)'!$TS$3:$TV$419,4,FALSE)</f>
        <v>Homozygous Spring</v>
      </c>
      <c r="Q983" t="s">
        <v>5</v>
      </c>
    </row>
    <row r="984" spans="1:17" hidden="1" x14ac:dyDescent="0.25">
      <c r="A984" t="s">
        <v>800</v>
      </c>
      <c r="B984" s="8">
        <f t="shared" si="104"/>
        <v>39</v>
      </c>
      <c r="C984" s="2">
        <v>2.3503985950905451</v>
      </c>
      <c r="D984">
        <f>VLOOKUP(A984,[1]Library_Genotypes_unfiltered_27!$A:$G,6,FALSE)</f>
        <v>80.81</v>
      </c>
      <c r="E984">
        <f>VLOOKUP(A984,[1]Library_Genotypes_unfiltered_27!$A:$G,7,FALSE)</f>
        <v>1.46</v>
      </c>
      <c r="F984" s="1" t="str">
        <f t="shared" si="105"/>
        <v>053</v>
      </c>
      <c r="G984" s="3">
        <v>43368</v>
      </c>
      <c r="H984" s="3" t="s">
        <v>1426</v>
      </c>
      <c r="I984" s="1">
        <v>150</v>
      </c>
      <c r="J984" s="3" t="str">
        <f t="shared" si="103"/>
        <v>Sep 25</v>
      </c>
      <c r="K984" s="1">
        <f t="shared" si="106"/>
        <v>39.428927999999999</v>
      </c>
      <c r="L984" s="1" t="str">
        <f t="shared" si="107"/>
        <v>Sep 25 39.43</v>
      </c>
      <c r="M984" t="str">
        <f t="shared" si="102"/>
        <v>no</v>
      </c>
      <c r="N984" t="s">
        <v>1443</v>
      </c>
      <c r="Q984" t="s">
        <v>5</v>
      </c>
    </row>
    <row r="985" spans="1:17" hidden="1" x14ac:dyDescent="0.25">
      <c r="A985" t="s">
        <v>801</v>
      </c>
      <c r="B985" s="8">
        <f t="shared" si="104"/>
        <v>39</v>
      </c>
      <c r="C985" s="2">
        <v>0.8953899409868743</v>
      </c>
      <c r="D985">
        <f>VLOOKUP(A985,[1]Library_Genotypes_unfiltered_27!$A:$G,6,FALSE)</f>
        <v>38.01</v>
      </c>
      <c r="E985">
        <f>VLOOKUP(A985,[1]Library_Genotypes_unfiltered_27!$A:$G,7,FALSE)</f>
        <v>2.75</v>
      </c>
      <c r="F985" s="1" t="str">
        <f t="shared" si="105"/>
        <v>054</v>
      </c>
      <c r="G985" s="3">
        <v>43368</v>
      </c>
      <c r="H985" s="3" t="s">
        <v>1426</v>
      </c>
      <c r="I985" s="1">
        <v>150</v>
      </c>
      <c r="J985" s="3" t="str">
        <f t="shared" si="103"/>
        <v>Sep 25</v>
      </c>
      <c r="K985" s="1">
        <f t="shared" si="106"/>
        <v>39.428927999999999</v>
      </c>
      <c r="L985" s="1" t="str">
        <f t="shared" si="107"/>
        <v>Sep 25 39.43</v>
      </c>
      <c r="M985" t="str">
        <f t="shared" si="102"/>
        <v>no</v>
      </c>
      <c r="N985" t="s">
        <v>1443</v>
      </c>
    </row>
    <row r="986" spans="1:17" hidden="1" x14ac:dyDescent="0.25">
      <c r="A986" t="s">
        <v>802</v>
      </c>
      <c r="B986" s="8">
        <f t="shared" si="104"/>
        <v>39</v>
      </c>
      <c r="C986" s="2">
        <v>8.6181281819986655</v>
      </c>
      <c r="D986">
        <f>VLOOKUP(A986,[1]Library_Genotypes_unfiltered_27!$A:$G,6,FALSE)</f>
        <v>0</v>
      </c>
      <c r="E986">
        <f>VLOOKUP(A986,[1]Library_Genotypes_unfiltered_27!$A:$G,7,FALSE)</f>
        <v>0</v>
      </c>
      <c r="F986" s="1" t="str">
        <f t="shared" si="105"/>
        <v>055</v>
      </c>
      <c r="G986" s="3">
        <v>43368</v>
      </c>
      <c r="H986" s="3" t="s">
        <v>1426</v>
      </c>
      <c r="I986" s="1">
        <v>150</v>
      </c>
      <c r="J986" s="3" t="str">
        <f t="shared" si="103"/>
        <v>Sep 25</v>
      </c>
      <c r="K986" s="1">
        <f t="shared" si="106"/>
        <v>39.428927999999999</v>
      </c>
      <c r="L986" s="1" t="str">
        <f t="shared" si="107"/>
        <v>Sep 25 39.43</v>
      </c>
      <c r="M986" t="str">
        <f t="shared" si="102"/>
        <v>no</v>
      </c>
      <c r="N986" t="s">
        <v>1443</v>
      </c>
    </row>
    <row r="987" spans="1:17" hidden="1" x14ac:dyDescent="0.25">
      <c r="A987" t="s">
        <v>803</v>
      </c>
      <c r="B987" s="8">
        <f t="shared" si="104"/>
        <v>39</v>
      </c>
      <c r="C987" s="2">
        <v>1.0073136836102334</v>
      </c>
      <c r="D987">
        <f>VLOOKUP(A987,[1]Library_Genotypes_unfiltered_27!$A:$G,6,FALSE)</f>
        <v>0</v>
      </c>
      <c r="E987">
        <f>VLOOKUP(A987,[1]Library_Genotypes_unfiltered_27!$A:$G,7,FALSE)</f>
        <v>0</v>
      </c>
      <c r="F987" s="1" t="str">
        <f t="shared" si="105"/>
        <v>056</v>
      </c>
      <c r="G987" s="3">
        <v>43368</v>
      </c>
      <c r="H987" s="3" t="s">
        <v>1426</v>
      </c>
      <c r="I987" s="1">
        <v>150</v>
      </c>
      <c r="J987" s="3" t="str">
        <f t="shared" si="103"/>
        <v>Sep 25</v>
      </c>
      <c r="K987" s="1">
        <f t="shared" si="106"/>
        <v>39.428927999999999</v>
      </c>
      <c r="L987" s="1" t="str">
        <f t="shared" si="107"/>
        <v>Sep 25 39.43</v>
      </c>
      <c r="M987" t="str">
        <f t="shared" si="102"/>
        <v>no</v>
      </c>
      <c r="N987" t="s">
        <v>1444</v>
      </c>
    </row>
    <row r="988" spans="1:17" hidden="1" x14ac:dyDescent="0.25">
      <c r="A988" t="s">
        <v>804</v>
      </c>
      <c r="B988" s="8">
        <f t="shared" si="104"/>
        <v>39</v>
      </c>
      <c r="C988" s="2">
        <v>1.9027036245971081</v>
      </c>
      <c r="D988">
        <f>VLOOKUP(A988,[1]Library_Genotypes_unfiltered_27!$A:$G,6,FALSE)</f>
        <v>0</v>
      </c>
      <c r="E988">
        <f>VLOOKUP(A988,[1]Library_Genotypes_unfiltered_27!$A:$G,7,FALSE)</f>
        <v>0</v>
      </c>
      <c r="F988" s="1" t="str">
        <f t="shared" si="105"/>
        <v>057</v>
      </c>
      <c r="G988" s="3">
        <v>43368</v>
      </c>
      <c r="H988" s="3" t="s">
        <v>1426</v>
      </c>
      <c r="I988" s="1">
        <v>150</v>
      </c>
      <c r="J988" s="3" t="str">
        <f t="shared" si="103"/>
        <v>Sep 25</v>
      </c>
      <c r="K988" s="1">
        <f t="shared" si="106"/>
        <v>39.428927999999999</v>
      </c>
      <c r="L988" s="1" t="str">
        <f t="shared" si="107"/>
        <v>Sep 25 39.43</v>
      </c>
      <c r="M988" t="str">
        <f t="shared" si="102"/>
        <v>no</v>
      </c>
      <c r="N988" t="s">
        <v>1444</v>
      </c>
    </row>
    <row r="989" spans="1:17" hidden="1" x14ac:dyDescent="0.25">
      <c r="A989" t="s">
        <v>805</v>
      </c>
      <c r="B989" s="8">
        <f t="shared" si="104"/>
        <v>39</v>
      </c>
      <c r="C989" s="2">
        <v>0.11192374262335929</v>
      </c>
      <c r="D989">
        <f>VLOOKUP(A989,[1]Library_Genotypes_unfiltered_27!$A:$G,6,FALSE)</f>
        <v>0</v>
      </c>
      <c r="E989">
        <f>VLOOKUP(A989,[1]Library_Genotypes_unfiltered_27!$A:$G,7,FALSE)</f>
        <v>0</v>
      </c>
      <c r="F989" s="1" t="str">
        <f t="shared" si="105"/>
        <v>058</v>
      </c>
      <c r="G989" s="3">
        <v>43368</v>
      </c>
      <c r="H989" s="3" t="s">
        <v>1426</v>
      </c>
      <c r="I989" s="1">
        <v>150</v>
      </c>
      <c r="J989" s="3" t="str">
        <f t="shared" si="103"/>
        <v>Sep 25</v>
      </c>
      <c r="K989" s="1">
        <f t="shared" si="106"/>
        <v>39.428927999999999</v>
      </c>
      <c r="L989" s="1" t="str">
        <f t="shared" si="107"/>
        <v>Sep 25 39.43</v>
      </c>
      <c r="M989" t="str">
        <f t="shared" si="102"/>
        <v>no</v>
      </c>
      <c r="N989" t="s">
        <v>1444</v>
      </c>
    </row>
    <row r="990" spans="1:17" hidden="1" x14ac:dyDescent="0.25">
      <c r="A990" t="s">
        <v>806</v>
      </c>
      <c r="B990" s="8">
        <f t="shared" si="104"/>
        <v>39</v>
      </c>
      <c r="C990" s="2">
        <v>1.5669323967270301</v>
      </c>
      <c r="D990">
        <f>VLOOKUP(A990,[1]Library_Genotypes_unfiltered_27!$A:$G,6,FALSE)</f>
        <v>0</v>
      </c>
      <c r="E990">
        <f>VLOOKUP(A990,[1]Library_Genotypes_unfiltered_27!$A:$G,7,FALSE)</f>
        <v>0</v>
      </c>
      <c r="F990" s="1" t="str">
        <f t="shared" si="105"/>
        <v>059</v>
      </c>
      <c r="G990" s="3">
        <v>43368</v>
      </c>
      <c r="H990" s="3" t="s">
        <v>1426</v>
      </c>
      <c r="I990" s="1">
        <v>150</v>
      </c>
      <c r="J990" s="3" t="str">
        <f t="shared" si="103"/>
        <v>Sep 25</v>
      </c>
      <c r="K990" s="1">
        <f t="shared" si="106"/>
        <v>39.428927999999999</v>
      </c>
      <c r="L990" s="1" t="str">
        <f t="shared" si="107"/>
        <v>Sep 25 39.43</v>
      </c>
      <c r="M990" t="str">
        <f t="shared" si="102"/>
        <v>no</v>
      </c>
      <c r="N990" t="s">
        <v>1443</v>
      </c>
    </row>
    <row r="991" spans="1:17" hidden="1" x14ac:dyDescent="0.25">
      <c r="A991" t="s">
        <v>807</v>
      </c>
      <c r="B991" s="8">
        <f t="shared" si="104"/>
        <v>39</v>
      </c>
      <c r="C991" s="2">
        <v>2.3503985950905451</v>
      </c>
      <c r="D991">
        <f>VLOOKUP(A991,[1]Library_Genotypes_unfiltered_27!$A:$G,6,FALSE)</f>
        <v>6.64</v>
      </c>
      <c r="E991">
        <f>VLOOKUP(A991,[1]Library_Genotypes_unfiltered_27!$A:$G,7,FALSE)</f>
        <v>3.18</v>
      </c>
      <c r="F991" s="1" t="str">
        <f t="shared" si="105"/>
        <v>060</v>
      </c>
      <c r="G991" s="3">
        <v>43368</v>
      </c>
      <c r="H991" s="3" t="s">
        <v>1426</v>
      </c>
      <c r="I991" s="1">
        <v>150</v>
      </c>
      <c r="J991" s="3" t="str">
        <f t="shared" si="103"/>
        <v>Sep 25</v>
      </c>
      <c r="K991" s="1">
        <f t="shared" si="106"/>
        <v>39.428927999999999</v>
      </c>
      <c r="L991" s="1" t="str">
        <f t="shared" si="107"/>
        <v>Sep 25 39.43</v>
      </c>
      <c r="M991" t="str">
        <f t="shared" si="102"/>
        <v>no</v>
      </c>
      <c r="N991" t="s">
        <v>1443</v>
      </c>
    </row>
    <row r="992" spans="1:17" hidden="1" x14ac:dyDescent="0.25">
      <c r="A992" t="s">
        <v>808</v>
      </c>
      <c r="B992" s="8">
        <f t="shared" si="104"/>
        <v>39</v>
      </c>
      <c r="C992" s="2">
        <v>2.2384748524671858</v>
      </c>
      <c r="D992">
        <f>VLOOKUP(A992,[1]Library_Genotypes_unfiltered_27!$A:$G,6,FALSE)</f>
        <v>45.76</v>
      </c>
      <c r="E992">
        <f>VLOOKUP(A992,[1]Library_Genotypes_unfiltered_27!$A:$G,7,FALSE)</f>
        <v>2.12</v>
      </c>
      <c r="F992" s="1" t="str">
        <f t="shared" si="105"/>
        <v>061</v>
      </c>
      <c r="G992" s="3">
        <v>43368</v>
      </c>
      <c r="H992" s="3" t="s">
        <v>1426</v>
      </c>
      <c r="I992" s="1">
        <v>150</v>
      </c>
      <c r="J992" s="3" t="str">
        <f t="shared" si="103"/>
        <v>Sep 25</v>
      </c>
      <c r="K992" s="1">
        <f t="shared" si="106"/>
        <v>39.428927999999999</v>
      </c>
      <c r="L992" s="1" t="str">
        <f t="shared" si="107"/>
        <v>Sep 25 39.43</v>
      </c>
      <c r="M992" t="str">
        <f t="shared" si="102"/>
        <v>no</v>
      </c>
      <c r="N992" t="s">
        <v>1443</v>
      </c>
      <c r="Q992" t="s">
        <v>6</v>
      </c>
    </row>
    <row r="993" spans="1:17" hidden="1" x14ac:dyDescent="0.25">
      <c r="A993" t="s">
        <v>809</v>
      </c>
      <c r="B993" s="8">
        <f t="shared" si="104"/>
        <v>39</v>
      </c>
      <c r="C993" s="2">
        <v>9.289670637738821</v>
      </c>
      <c r="D993">
        <f>VLOOKUP(A993,[1]Library_Genotypes_unfiltered_27!$A:$G,6,FALSE)</f>
        <v>98.89</v>
      </c>
      <c r="E993">
        <f>VLOOKUP(A993,[1]Library_Genotypes_unfiltered_27!$A:$G,7,FALSE)</f>
        <v>0.24</v>
      </c>
      <c r="F993" s="1" t="str">
        <f t="shared" si="105"/>
        <v>062</v>
      </c>
      <c r="G993" s="3">
        <v>43368</v>
      </c>
      <c r="H993" s="3" t="s">
        <v>1426</v>
      </c>
      <c r="I993" s="1">
        <v>150</v>
      </c>
      <c r="J993" s="3" t="str">
        <f t="shared" si="103"/>
        <v>Sep 25</v>
      </c>
      <c r="K993" s="1">
        <f t="shared" si="106"/>
        <v>39.428927999999999</v>
      </c>
      <c r="L993" s="1" t="str">
        <f t="shared" si="107"/>
        <v>Sep 25 39.43</v>
      </c>
      <c r="M993" t="str">
        <f t="shared" si="102"/>
        <v>yes</v>
      </c>
      <c r="N993" t="s">
        <v>1443</v>
      </c>
      <c r="O993" t="str">
        <f>VLOOKUP(A993,'[2]genotype table (dups removed)'!$TS$3:$TV$419,4,FALSE)</f>
        <v>Homozygous Spring</v>
      </c>
      <c r="Q993" t="s">
        <v>6</v>
      </c>
    </row>
    <row r="994" spans="1:17" hidden="1" x14ac:dyDescent="0.25">
      <c r="A994" t="s">
        <v>810</v>
      </c>
      <c r="B994" s="8">
        <f t="shared" si="104"/>
        <v>39</v>
      </c>
      <c r="C994" s="2">
        <v>0.8953899409868743</v>
      </c>
      <c r="D994">
        <f>VLOOKUP(A994,[1]Library_Genotypes_unfiltered_27!$A:$G,6,FALSE)</f>
        <v>0.37</v>
      </c>
      <c r="E994">
        <f>VLOOKUP(A994,[1]Library_Genotypes_unfiltered_27!$A:$G,7,FALSE)</f>
        <v>0</v>
      </c>
      <c r="F994" s="1" t="str">
        <f t="shared" si="105"/>
        <v>063</v>
      </c>
      <c r="G994" s="3">
        <v>43368</v>
      </c>
      <c r="H994" s="3" t="s">
        <v>1425</v>
      </c>
      <c r="I994" s="1">
        <v>147.4</v>
      </c>
      <c r="J994" s="3" t="str">
        <f t="shared" si="103"/>
        <v>Sep 25</v>
      </c>
      <c r="K994" s="1">
        <f t="shared" si="106"/>
        <v>35.244633600000007</v>
      </c>
      <c r="L994" s="1" t="str">
        <f t="shared" si="107"/>
        <v>Sep 25 35.24</v>
      </c>
      <c r="M994" t="str">
        <f t="shared" si="102"/>
        <v>no</v>
      </c>
      <c r="N994" t="s">
        <v>1443</v>
      </c>
    </row>
    <row r="995" spans="1:17" hidden="1" x14ac:dyDescent="0.25">
      <c r="A995" t="s">
        <v>811</v>
      </c>
      <c r="B995" s="8">
        <f t="shared" si="104"/>
        <v>39</v>
      </c>
      <c r="C995" s="2">
        <v>2.4623223377139039</v>
      </c>
      <c r="D995">
        <f>VLOOKUP(A995,[1]Library_Genotypes_unfiltered_27!$A:$G,6,FALSE)</f>
        <v>41.33</v>
      </c>
      <c r="E995">
        <f>VLOOKUP(A995,[1]Library_Genotypes_unfiltered_27!$A:$G,7,FALSE)</f>
        <v>3.01</v>
      </c>
      <c r="F995" s="1" t="str">
        <f t="shared" si="105"/>
        <v>064</v>
      </c>
      <c r="G995" s="3">
        <v>43368</v>
      </c>
      <c r="H995" s="3" t="s">
        <v>1425</v>
      </c>
      <c r="I995" s="1">
        <v>147.4</v>
      </c>
      <c r="J995" s="3" t="str">
        <f t="shared" si="103"/>
        <v>Sep 25</v>
      </c>
      <c r="K995" s="1">
        <f t="shared" si="106"/>
        <v>35.244633600000007</v>
      </c>
      <c r="L995" s="1" t="str">
        <f t="shared" si="107"/>
        <v>Sep 25 35.24</v>
      </c>
      <c r="M995" t="str">
        <f t="shared" si="102"/>
        <v>no</v>
      </c>
      <c r="N995" t="s">
        <v>1443</v>
      </c>
    </row>
    <row r="996" spans="1:17" hidden="1" x14ac:dyDescent="0.25">
      <c r="A996" t="s">
        <v>812</v>
      </c>
      <c r="B996" s="8">
        <f t="shared" si="104"/>
        <v>39</v>
      </c>
      <c r="C996" s="2">
        <v>4.7007971901810901</v>
      </c>
      <c r="D996">
        <f>VLOOKUP(A996,[1]Library_Genotypes_unfiltered_27!$A:$G,6,FALSE)</f>
        <v>87.82</v>
      </c>
      <c r="E996">
        <f>VLOOKUP(A996,[1]Library_Genotypes_unfiltered_27!$A:$G,7,FALSE)</f>
        <v>1.06</v>
      </c>
      <c r="F996" s="1" t="str">
        <f t="shared" si="105"/>
        <v>065</v>
      </c>
      <c r="G996" s="3">
        <v>43368</v>
      </c>
      <c r="H996" s="3" t="s">
        <v>1425</v>
      </c>
      <c r="I996" s="1">
        <v>147.4</v>
      </c>
      <c r="J996" s="3" t="str">
        <f t="shared" si="103"/>
        <v>Sep 25</v>
      </c>
      <c r="K996" s="1">
        <f t="shared" si="106"/>
        <v>35.244633600000007</v>
      </c>
      <c r="L996" s="1" t="str">
        <f t="shared" si="107"/>
        <v>Sep 25 35.24</v>
      </c>
      <c r="M996" t="str">
        <f t="shared" si="102"/>
        <v>no</v>
      </c>
      <c r="N996" t="s">
        <v>1443</v>
      </c>
      <c r="Q996" t="s">
        <v>5</v>
      </c>
    </row>
    <row r="997" spans="1:17" hidden="1" x14ac:dyDescent="0.25">
      <c r="A997" t="s">
        <v>813</v>
      </c>
      <c r="B997" s="8">
        <f t="shared" si="104"/>
        <v>39</v>
      </c>
      <c r="C997" s="2">
        <v>0.11192374262335929</v>
      </c>
      <c r="D997">
        <f>VLOOKUP(A997,[1]Library_Genotypes_unfiltered_27!$A:$G,6,FALSE)</f>
        <v>12.18</v>
      </c>
      <c r="E997">
        <f>VLOOKUP(A997,[1]Library_Genotypes_unfiltered_27!$A:$G,7,FALSE)</f>
        <v>3.14</v>
      </c>
      <c r="F997" s="1" t="str">
        <f t="shared" si="105"/>
        <v>066</v>
      </c>
      <c r="G997" s="3">
        <v>43368</v>
      </c>
      <c r="H997" s="3" t="s">
        <v>1425</v>
      </c>
      <c r="I997" s="1">
        <v>147.4</v>
      </c>
      <c r="J997" s="3" t="str">
        <f t="shared" si="103"/>
        <v>Sep 25</v>
      </c>
      <c r="K997" s="1">
        <f t="shared" si="106"/>
        <v>35.244633600000007</v>
      </c>
      <c r="L997" s="1" t="str">
        <f t="shared" si="107"/>
        <v>Sep 25 35.24</v>
      </c>
      <c r="M997" t="str">
        <f t="shared" si="102"/>
        <v>no</v>
      </c>
      <c r="N997" t="s">
        <v>1443</v>
      </c>
    </row>
    <row r="998" spans="1:17" hidden="1" x14ac:dyDescent="0.25">
      <c r="A998" t="s">
        <v>814</v>
      </c>
      <c r="B998" s="8">
        <f t="shared" si="104"/>
        <v>39</v>
      </c>
      <c r="C998" s="2">
        <v>1.9027036245971081</v>
      </c>
      <c r="D998">
        <f>VLOOKUP(A998,[1]Library_Genotypes_unfiltered_27!$A:$G,6,FALSE)</f>
        <v>0</v>
      </c>
      <c r="E998">
        <f>VLOOKUP(A998,[1]Library_Genotypes_unfiltered_27!$A:$G,7,FALSE)</f>
        <v>0</v>
      </c>
      <c r="F998" s="1" t="str">
        <f t="shared" si="105"/>
        <v>067</v>
      </c>
      <c r="G998" s="3">
        <v>43368</v>
      </c>
      <c r="H998" s="3" t="s">
        <v>1425</v>
      </c>
      <c r="I998" s="1">
        <v>147.4</v>
      </c>
      <c r="J998" s="3" t="str">
        <f t="shared" si="103"/>
        <v>Sep 25</v>
      </c>
      <c r="K998" s="1">
        <f t="shared" si="106"/>
        <v>35.244633600000007</v>
      </c>
      <c r="L998" s="1" t="str">
        <f t="shared" si="107"/>
        <v>Sep 25 35.24</v>
      </c>
      <c r="M998" t="str">
        <f t="shared" si="102"/>
        <v>no</v>
      </c>
      <c r="N998" t="s">
        <v>1443</v>
      </c>
    </row>
    <row r="999" spans="1:17" hidden="1" x14ac:dyDescent="0.25">
      <c r="A999" t="s">
        <v>815</v>
      </c>
      <c r="B999" s="8">
        <f t="shared" si="104"/>
        <v>39</v>
      </c>
      <c r="C999" s="2">
        <v>8.5062044393753045</v>
      </c>
      <c r="D999">
        <f>VLOOKUP(A999,[1]Library_Genotypes_unfiltered_27!$A:$G,6,FALSE)</f>
        <v>98.89</v>
      </c>
      <c r="E999">
        <f>VLOOKUP(A999,[1]Library_Genotypes_unfiltered_27!$A:$G,7,FALSE)</f>
        <v>0.22</v>
      </c>
      <c r="F999" s="1" t="str">
        <f t="shared" si="105"/>
        <v>068</v>
      </c>
      <c r="G999" s="3">
        <v>43368</v>
      </c>
      <c r="H999" s="3" t="s">
        <v>1425</v>
      </c>
      <c r="I999" s="1">
        <v>147.4</v>
      </c>
      <c r="J999" s="3" t="str">
        <f t="shared" si="103"/>
        <v>Sep 25</v>
      </c>
      <c r="K999" s="1">
        <f t="shared" si="106"/>
        <v>35.244633600000007</v>
      </c>
      <c r="L999" s="1" t="str">
        <f t="shared" si="107"/>
        <v>Sep 25 35.24</v>
      </c>
      <c r="M999" t="str">
        <f t="shared" si="102"/>
        <v>yes</v>
      </c>
      <c r="N999" t="s">
        <v>1443</v>
      </c>
      <c r="O999" t="str">
        <f>VLOOKUP(A999,'[2]genotype table (dups removed)'!$TS$3:$TV$419,4,FALSE)</f>
        <v>Homozygous Spring</v>
      </c>
      <c r="Q999" t="s">
        <v>6</v>
      </c>
    </row>
    <row r="1000" spans="1:17" hidden="1" x14ac:dyDescent="0.25">
      <c r="A1000" t="s">
        <v>816</v>
      </c>
      <c r="B1000" s="8">
        <f t="shared" si="104"/>
        <v>39</v>
      </c>
      <c r="C1000" s="2">
        <v>0.8953899409868743</v>
      </c>
      <c r="D1000">
        <f>VLOOKUP(A1000,[1]Library_Genotypes_unfiltered_27!$A:$G,6,FALSE)</f>
        <v>59.78</v>
      </c>
      <c r="E1000">
        <f>VLOOKUP(A1000,[1]Library_Genotypes_unfiltered_27!$A:$G,7,FALSE)</f>
        <v>1.86</v>
      </c>
      <c r="F1000" s="1" t="str">
        <f t="shared" si="105"/>
        <v>069</v>
      </c>
      <c r="G1000" s="3">
        <v>43368</v>
      </c>
      <c r="H1000" s="3" t="s">
        <v>1425</v>
      </c>
      <c r="I1000" s="1">
        <v>147.4</v>
      </c>
      <c r="J1000" s="3" t="str">
        <f t="shared" si="103"/>
        <v>Sep 25</v>
      </c>
      <c r="K1000" s="1">
        <f t="shared" si="106"/>
        <v>35.244633600000007</v>
      </c>
      <c r="L1000" s="1" t="str">
        <f t="shared" si="107"/>
        <v>Sep 25 35.24</v>
      </c>
      <c r="M1000" t="str">
        <f t="shared" ref="M1000:M1063" si="108">IF(D1000&gt;90,IF(E1000&lt;2.5,"yes","no"),"no")</f>
        <v>no</v>
      </c>
      <c r="N1000" t="s">
        <v>1444</v>
      </c>
    </row>
    <row r="1001" spans="1:17" hidden="1" x14ac:dyDescent="0.25">
      <c r="A1001" t="s">
        <v>817</v>
      </c>
      <c r="B1001" s="8">
        <f t="shared" si="104"/>
        <v>39</v>
      </c>
      <c r="C1001" s="2">
        <v>0.78346619836351505</v>
      </c>
      <c r="D1001">
        <f>VLOOKUP(A1001,[1]Library_Genotypes_unfiltered_27!$A:$G,6,FALSE)</f>
        <v>0.74</v>
      </c>
      <c r="E1001">
        <f>VLOOKUP(A1001,[1]Library_Genotypes_unfiltered_27!$A:$G,7,FALSE)</f>
        <v>0</v>
      </c>
      <c r="F1001" s="1" t="str">
        <f t="shared" si="105"/>
        <v>070</v>
      </c>
      <c r="G1001" s="3">
        <v>43368</v>
      </c>
      <c r="H1001" s="3" t="s">
        <v>1425</v>
      </c>
      <c r="I1001" s="1">
        <v>147.4</v>
      </c>
      <c r="J1001" s="3" t="str">
        <f t="shared" si="103"/>
        <v>Sep 25</v>
      </c>
      <c r="K1001" s="1">
        <f t="shared" si="106"/>
        <v>35.244633600000007</v>
      </c>
      <c r="L1001" s="1" t="str">
        <f t="shared" si="107"/>
        <v>Sep 25 35.24</v>
      </c>
      <c r="M1001" t="str">
        <f t="shared" si="108"/>
        <v>no</v>
      </c>
      <c r="N1001" t="s">
        <v>1443</v>
      </c>
    </row>
    <row r="1002" spans="1:17" hidden="1" x14ac:dyDescent="0.25">
      <c r="A1002" t="s">
        <v>818</v>
      </c>
      <c r="B1002" s="8">
        <f t="shared" si="104"/>
        <v>39</v>
      </c>
      <c r="C1002" s="2">
        <v>4.141178477064293</v>
      </c>
      <c r="D1002">
        <f>VLOOKUP(A1002,[1]Library_Genotypes_unfiltered_27!$A:$G,6,FALSE)</f>
        <v>0</v>
      </c>
      <c r="E1002">
        <f>VLOOKUP(A1002,[1]Library_Genotypes_unfiltered_27!$A:$G,7,FALSE)</f>
        <v>0</v>
      </c>
      <c r="F1002" s="1" t="str">
        <f t="shared" si="105"/>
        <v>071</v>
      </c>
      <c r="G1002" s="3">
        <v>43368</v>
      </c>
      <c r="H1002" s="3" t="s">
        <v>1425</v>
      </c>
      <c r="I1002" s="1">
        <v>147.4</v>
      </c>
      <c r="J1002" s="3" t="str">
        <f t="shared" si="103"/>
        <v>Sep 25</v>
      </c>
      <c r="K1002" s="1">
        <f t="shared" si="106"/>
        <v>35.244633600000007</v>
      </c>
      <c r="L1002" s="1" t="str">
        <f t="shared" si="107"/>
        <v>Sep 25 35.24</v>
      </c>
      <c r="M1002" t="str">
        <f t="shared" si="108"/>
        <v>no</v>
      </c>
      <c r="N1002" t="s">
        <v>1443</v>
      </c>
    </row>
    <row r="1003" spans="1:17" hidden="1" x14ac:dyDescent="0.25">
      <c r="A1003" t="s">
        <v>819</v>
      </c>
      <c r="B1003" s="8">
        <f t="shared" si="104"/>
        <v>39</v>
      </c>
      <c r="C1003" s="2">
        <v>0.6715424557401557</v>
      </c>
      <c r="D1003">
        <f>VLOOKUP(A1003,[1]Library_Genotypes_unfiltered_27!$A:$G,6,FALSE)</f>
        <v>89.3</v>
      </c>
      <c r="E1003">
        <f>VLOOKUP(A1003,[1]Library_Genotypes_unfiltered_27!$A:$G,7,FALSE)</f>
        <v>1</v>
      </c>
      <c r="F1003" s="1" t="str">
        <f t="shared" si="105"/>
        <v>072</v>
      </c>
      <c r="G1003" s="3">
        <v>43368</v>
      </c>
      <c r="H1003" s="3" t="s">
        <v>1425</v>
      </c>
      <c r="I1003" s="1">
        <v>147.4</v>
      </c>
      <c r="J1003" s="3" t="str">
        <f t="shared" si="103"/>
        <v>Sep 25</v>
      </c>
      <c r="K1003" s="1">
        <f t="shared" si="106"/>
        <v>35.244633600000007</v>
      </c>
      <c r="L1003" s="1" t="str">
        <f t="shared" si="107"/>
        <v>Sep 25 35.24</v>
      </c>
      <c r="M1003" t="str">
        <f t="shared" si="108"/>
        <v>no</v>
      </c>
      <c r="N1003" t="s">
        <v>1444</v>
      </c>
      <c r="Q1003" t="s">
        <v>6</v>
      </c>
    </row>
    <row r="1004" spans="1:17" hidden="1" x14ac:dyDescent="0.25">
      <c r="A1004" t="s">
        <v>820</v>
      </c>
      <c r="B1004" s="8">
        <f t="shared" si="104"/>
        <v>39</v>
      </c>
      <c r="C1004" s="2">
        <v>2.798093565583982</v>
      </c>
      <c r="D1004">
        <f>VLOOKUP(A1004,[1]Library_Genotypes_unfiltered_27!$A:$G,6,FALSE)</f>
        <v>0</v>
      </c>
      <c r="E1004">
        <f>VLOOKUP(A1004,[1]Library_Genotypes_unfiltered_27!$A:$G,7,FALSE)</f>
        <v>0</v>
      </c>
      <c r="F1004" s="1" t="str">
        <f t="shared" si="105"/>
        <v>073</v>
      </c>
      <c r="G1004" s="3">
        <v>43368</v>
      </c>
      <c r="H1004" s="3" t="s">
        <v>1425</v>
      </c>
      <c r="I1004" s="1">
        <v>147.4</v>
      </c>
      <c r="J1004" s="3" t="str">
        <f t="shared" si="103"/>
        <v>Sep 25</v>
      </c>
      <c r="K1004" s="1">
        <f t="shared" si="106"/>
        <v>35.244633600000007</v>
      </c>
      <c r="L1004" s="1" t="str">
        <f t="shared" si="107"/>
        <v>Sep 25 35.24</v>
      </c>
      <c r="M1004" t="str">
        <f t="shared" si="108"/>
        <v>no</v>
      </c>
      <c r="N1004" t="s">
        <v>1443</v>
      </c>
    </row>
    <row r="1005" spans="1:17" hidden="1" x14ac:dyDescent="0.25">
      <c r="A1005" t="s">
        <v>821</v>
      </c>
      <c r="B1005" s="8">
        <f t="shared" si="104"/>
        <v>39</v>
      </c>
      <c r="C1005" s="2">
        <v>1.6788561393503891</v>
      </c>
      <c r="D1005">
        <f>VLOOKUP(A1005,[1]Library_Genotypes_unfiltered_27!$A:$G,6,FALSE)</f>
        <v>61.99</v>
      </c>
      <c r="E1005">
        <f>VLOOKUP(A1005,[1]Library_Genotypes_unfiltered_27!$A:$G,7,FALSE)</f>
        <v>2.8</v>
      </c>
      <c r="F1005" s="1" t="str">
        <f t="shared" si="105"/>
        <v>074</v>
      </c>
      <c r="G1005" s="3">
        <v>43368</v>
      </c>
      <c r="H1005" s="3" t="s">
        <v>1425</v>
      </c>
      <c r="I1005" s="1">
        <v>147.4</v>
      </c>
      <c r="J1005" s="3" t="str">
        <f t="shared" si="103"/>
        <v>Sep 25</v>
      </c>
      <c r="K1005" s="1">
        <f t="shared" si="106"/>
        <v>35.244633600000007</v>
      </c>
      <c r="L1005" s="1" t="str">
        <f t="shared" si="107"/>
        <v>Sep 25 35.24</v>
      </c>
      <c r="M1005" t="str">
        <f t="shared" si="108"/>
        <v>no</v>
      </c>
      <c r="N1005" t="s">
        <v>1443</v>
      </c>
    </row>
    <row r="1006" spans="1:17" hidden="1" x14ac:dyDescent="0.25">
      <c r="A1006" t="s">
        <v>822</v>
      </c>
      <c r="B1006" s="8">
        <f t="shared" si="104"/>
        <v>39</v>
      </c>
      <c r="C1006" s="2">
        <v>0.33577122787007785</v>
      </c>
      <c r="D1006">
        <f>VLOOKUP(A1006,[1]Library_Genotypes_unfiltered_27!$A:$G,6,FALSE)</f>
        <v>0.37</v>
      </c>
      <c r="E1006">
        <f>VLOOKUP(A1006,[1]Library_Genotypes_unfiltered_27!$A:$G,7,FALSE)</f>
        <v>0</v>
      </c>
      <c r="F1006" s="1" t="str">
        <f t="shared" si="105"/>
        <v>075</v>
      </c>
      <c r="G1006" s="3">
        <v>43368</v>
      </c>
      <c r="H1006" s="3" t="s">
        <v>1425</v>
      </c>
      <c r="I1006" s="1">
        <v>147.4</v>
      </c>
      <c r="J1006" s="3" t="str">
        <f t="shared" si="103"/>
        <v>Sep 25</v>
      </c>
      <c r="K1006" s="1">
        <f t="shared" si="106"/>
        <v>35.244633600000007</v>
      </c>
      <c r="L1006" s="1" t="str">
        <f t="shared" si="107"/>
        <v>Sep 25 35.24</v>
      </c>
      <c r="M1006" t="str">
        <f t="shared" si="108"/>
        <v>no</v>
      </c>
      <c r="N1006" t="s">
        <v>1443</v>
      </c>
    </row>
    <row r="1007" spans="1:17" hidden="1" x14ac:dyDescent="0.25">
      <c r="A1007" t="s">
        <v>823</v>
      </c>
      <c r="B1007" s="8">
        <f t="shared" si="104"/>
        <v>39</v>
      </c>
      <c r="C1007" s="2">
        <v>3.021941050830701</v>
      </c>
      <c r="D1007">
        <f>VLOOKUP(A1007,[1]Library_Genotypes_unfiltered_27!$A:$G,6,FALSE)</f>
        <v>0</v>
      </c>
      <c r="E1007">
        <f>VLOOKUP(A1007,[1]Library_Genotypes_unfiltered_27!$A:$G,7,FALSE)</f>
        <v>0</v>
      </c>
      <c r="F1007" s="1" t="str">
        <f t="shared" si="105"/>
        <v>076</v>
      </c>
      <c r="G1007" s="3">
        <v>43369</v>
      </c>
      <c r="H1007" s="3" t="s">
        <v>1427</v>
      </c>
      <c r="I1007" s="1">
        <v>144.19999999999999</v>
      </c>
      <c r="J1007" s="3" t="str">
        <f t="shared" si="103"/>
        <v>Sep 26</v>
      </c>
      <c r="K1007" s="1">
        <f t="shared" si="106"/>
        <v>30.094732799999981</v>
      </c>
      <c r="L1007" s="1" t="str">
        <f t="shared" si="107"/>
        <v>Sep 26 30.09</v>
      </c>
      <c r="M1007" t="str">
        <f t="shared" si="108"/>
        <v>no</v>
      </c>
      <c r="N1007" t="s">
        <v>1443</v>
      </c>
    </row>
    <row r="1008" spans="1:17" hidden="1" x14ac:dyDescent="0.25">
      <c r="A1008" t="s">
        <v>824</v>
      </c>
      <c r="B1008" s="8">
        <f t="shared" si="104"/>
        <v>39</v>
      </c>
      <c r="C1008" s="2">
        <v>0.22384748524671857</v>
      </c>
      <c r="D1008">
        <f>VLOOKUP(A1008,[1]Library_Genotypes_unfiltered_27!$A:$G,6,FALSE)</f>
        <v>0.37</v>
      </c>
      <c r="E1008">
        <f>VLOOKUP(A1008,[1]Library_Genotypes_unfiltered_27!$A:$G,7,FALSE)</f>
        <v>0</v>
      </c>
      <c r="F1008" s="1" t="str">
        <f t="shared" si="105"/>
        <v>077</v>
      </c>
      <c r="G1008" s="3">
        <v>43369</v>
      </c>
      <c r="H1008" s="3" t="s">
        <v>1427</v>
      </c>
      <c r="I1008" s="1">
        <v>144.19999999999999</v>
      </c>
      <c r="J1008" s="3" t="str">
        <f t="shared" si="103"/>
        <v>Sep 26</v>
      </c>
      <c r="K1008" s="1">
        <f t="shared" si="106"/>
        <v>30.094732799999981</v>
      </c>
      <c r="L1008" s="1" t="str">
        <f t="shared" si="107"/>
        <v>Sep 26 30.09</v>
      </c>
      <c r="M1008" t="str">
        <f t="shared" si="108"/>
        <v>no</v>
      </c>
      <c r="N1008" t="s">
        <v>1443</v>
      </c>
    </row>
    <row r="1009" spans="1:17" hidden="1" x14ac:dyDescent="0.25">
      <c r="A1009" t="s">
        <v>825</v>
      </c>
      <c r="B1009" s="8">
        <f t="shared" si="104"/>
        <v>39</v>
      </c>
      <c r="C1009" s="2">
        <v>5.5961871311679641</v>
      </c>
      <c r="D1009">
        <f>VLOOKUP(A1009,[1]Library_Genotypes_unfiltered_27!$A:$G,6,FALSE)</f>
        <v>0</v>
      </c>
      <c r="E1009">
        <f>VLOOKUP(A1009,[1]Library_Genotypes_unfiltered_27!$A:$G,7,FALSE)</f>
        <v>0</v>
      </c>
      <c r="F1009" s="1" t="str">
        <f t="shared" si="105"/>
        <v>078</v>
      </c>
      <c r="G1009" s="3">
        <v>43369</v>
      </c>
      <c r="H1009" s="3" t="s">
        <v>1427</v>
      </c>
      <c r="I1009" s="1">
        <v>144.19999999999999</v>
      </c>
      <c r="J1009" s="3" t="str">
        <f t="shared" si="103"/>
        <v>Sep 26</v>
      </c>
      <c r="K1009" s="1">
        <f t="shared" si="106"/>
        <v>30.094732799999981</v>
      </c>
      <c r="L1009" s="1" t="str">
        <f t="shared" si="107"/>
        <v>Sep 26 30.09</v>
      </c>
      <c r="M1009" t="str">
        <f t="shared" si="108"/>
        <v>no</v>
      </c>
      <c r="N1009" t="s">
        <v>1444</v>
      </c>
    </row>
    <row r="1010" spans="1:17" hidden="1" x14ac:dyDescent="0.25">
      <c r="A1010" t="s">
        <v>826</v>
      </c>
      <c r="B1010" s="8">
        <f t="shared" si="104"/>
        <v>39</v>
      </c>
      <c r="C1010" s="2">
        <v>5.2604159032978863</v>
      </c>
      <c r="D1010">
        <f>VLOOKUP(A1010,[1]Library_Genotypes_unfiltered_27!$A:$G,6,FALSE)</f>
        <v>0.37</v>
      </c>
      <c r="E1010">
        <f>VLOOKUP(A1010,[1]Library_Genotypes_unfiltered_27!$A:$G,7,FALSE)</f>
        <v>0</v>
      </c>
      <c r="F1010" s="1" t="str">
        <f t="shared" si="105"/>
        <v>079</v>
      </c>
      <c r="G1010" s="3">
        <v>43369</v>
      </c>
      <c r="H1010" s="3" t="s">
        <v>1427</v>
      </c>
      <c r="I1010" s="1">
        <v>144.19999999999999</v>
      </c>
      <c r="J1010" s="3" t="str">
        <f t="shared" si="103"/>
        <v>Sep 26</v>
      </c>
      <c r="K1010" s="1">
        <f t="shared" si="106"/>
        <v>30.094732799999981</v>
      </c>
      <c r="L1010" s="1" t="str">
        <f t="shared" si="107"/>
        <v>Sep 26 30.09</v>
      </c>
      <c r="M1010" t="str">
        <f t="shared" si="108"/>
        <v>no</v>
      </c>
      <c r="N1010" t="s">
        <v>1443</v>
      </c>
    </row>
    <row r="1011" spans="1:17" hidden="1" x14ac:dyDescent="0.25">
      <c r="A1011" t="s">
        <v>827</v>
      </c>
      <c r="B1011" s="8">
        <f t="shared" si="104"/>
        <v>39</v>
      </c>
      <c r="C1011" s="2">
        <v>0.55961871311679645</v>
      </c>
      <c r="D1011">
        <f>VLOOKUP(A1011,[1]Library_Genotypes_unfiltered_27!$A:$G,6,FALSE)</f>
        <v>77.489999999999995</v>
      </c>
      <c r="E1011">
        <f>VLOOKUP(A1011,[1]Library_Genotypes_unfiltered_27!$A:$G,7,FALSE)</f>
        <v>1.22</v>
      </c>
      <c r="F1011" s="1" t="str">
        <f t="shared" si="105"/>
        <v>080</v>
      </c>
      <c r="G1011" s="3">
        <v>43369</v>
      </c>
      <c r="H1011" s="3" t="s">
        <v>1427</v>
      </c>
      <c r="I1011" s="1">
        <v>144.19999999999999</v>
      </c>
      <c r="J1011" s="3" t="str">
        <f t="shared" si="103"/>
        <v>Sep 26</v>
      </c>
      <c r="K1011" s="1">
        <f t="shared" si="106"/>
        <v>30.094732799999981</v>
      </c>
      <c r="L1011" s="1" t="str">
        <f t="shared" si="107"/>
        <v>Sep 26 30.09</v>
      </c>
      <c r="M1011" t="str">
        <f t="shared" si="108"/>
        <v>no</v>
      </c>
      <c r="N1011" t="s">
        <v>1444</v>
      </c>
      <c r="Q1011" t="s">
        <v>5</v>
      </c>
    </row>
    <row r="1012" spans="1:17" hidden="1" x14ac:dyDescent="0.25">
      <c r="A1012" t="s">
        <v>828</v>
      </c>
      <c r="B1012" s="8">
        <f t="shared" si="104"/>
        <v>39</v>
      </c>
      <c r="C1012" s="2">
        <v>3.9173309918175754</v>
      </c>
      <c r="D1012">
        <f>VLOOKUP(A1012,[1]Library_Genotypes_unfiltered_27!$A:$G,6,FALSE)</f>
        <v>99.26</v>
      </c>
      <c r="E1012">
        <f>VLOOKUP(A1012,[1]Library_Genotypes_unfiltered_27!$A:$G,7,FALSE)</f>
        <v>0.28000000000000003</v>
      </c>
      <c r="F1012" s="1" t="str">
        <f t="shared" si="105"/>
        <v>081</v>
      </c>
      <c r="G1012" s="3">
        <v>43369</v>
      </c>
      <c r="H1012" s="3" t="s">
        <v>1427</v>
      </c>
      <c r="I1012" s="1">
        <v>144.19999999999999</v>
      </c>
      <c r="J1012" s="3" t="str">
        <f t="shared" si="103"/>
        <v>Sep 26</v>
      </c>
      <c r="K1012" s="1">
        <f t="shared" si="106"/>
        <v>30.094732799999981</v>
      </c>
      <c r="L1012" s="1" t="str">
        <f t="shared" si="107"/>
        <v>Sep 26 30.09</v>
      </c>
      <c r="M1012" t="str">
        <f t="shared" si="108"/>
        <v>yes</v>
      </c>
      <c r="N1012" t="s">
        <v>1443</v>
      </c>
      <c r="O1012" t="str">
        <f>VLOOKUP(A1012,'[2]genotype table (dups removed)'!$TS$3:$TV$419,4,FALSE)</f>
        <v>Homozygous Spring</v>
      </c>
      <c r="Q1012" t="s">
        <v>5</v>
      </c>
    </row>
    <row r="1013" spans="1:17" hidden="1" x14ac:dyDescent="0.25">
      <c r="A1013" t="s">
        <v>829</v>
      </c>
      <c r="B1013" s="8">
        <f t="shared" si="104"/>
        <v>39</v>
      </c>
      <c r="C1013" s="2">
        <v>1.6788561393503891</v>
      </c>
      <c r="D1013">
        <f>VLOOKUP(A1013,[1]Library_Genotypes_unfiltered_27!$A:$G,6,FALSE)</f>
        <v>97.42</v>
      </c>
      <c r="E1013">
        <f>VLOOKUP(A1013,[1]Library_Genotypes_unfiltered_27!$A:$G,7,FALSE)</f>
        <v>0.37</v>
      </c>
      <c r="F1013" s="1" t="str">
        <f t="shared" si="105"/>
        <v>082</v>
      </c>
      <c r="G1013" s="3">
        <v>43369</v>
      </c>
      <c r="H1013" s="3" t="s">
        <v>1427</v>
      </c>
      <c r="I1013" s="1">
        <v>144.19999999999999</v>
      </c>
      <c r="J1013" s="3" t="str">
        <f t="shared" si="103"/>
        <v>Sep 26</v>
      </c>
      <c r="K1013" s="1">
        <f t="shared" si="106"/>
        <v>30.094732799999981</v>
      </c>
      <c r="L1013" s="1" t="str">
        <f t="shared" si="107"/>
        <v>Sep 26 30.09</v>
      </c>
      <c r="M1013" t="str">
        <f t="shared" si="108"/>
        <v>yes</v>
      </c>
      <c r="N1013" t="s">
        <v>1444</v>
      </c>
      <c r="O1013" t="str">
        <f>VLOOKUP(A1013,'[2]genotype table (dups removed)'!$TS$3:$TV$419,4,FALSE)</f>
        <v>Homozygous Spring</v>
      </c>
      <c r="Q1013" t="s">
        <v>5</v>
      </c>
    </row>
    <row r="1014" spans="1:17" hidden="1" x14ac:dyDescent="0.25">
      <c r="A1014" t="s">
        <v>830</v>
      </c>
      <c r="B1014" s="8">
        <f t="shared" si="104"/>
        <v>39</v>
      </c>
      <c r="C1014" s="2">
        <v>3.3577122787007783</v>
      </c>
      <c r="D1014">
        <f>VLOOKUP(A1014,[1]Library_Genotypes_unfiltered_27!$A:$G,6,FALSE)</f>
        <v>34.69</v>
      </c>
      <c r="E1014">
        <f>VLOOKUP(A1014,[1]Library_Genotypes_unfiltered_27!$A:$G,7,FALSE)</f>
        <v>3.17</v>
      </c>
      <c r="F1014" s="1" t="str">
        <f t="shared" si="105"/>
        <v>083</v>
      </c>
      <c r="G1014" s="3">
        <v>43369</v>
      </c>
      <c r="H1014" s="3" t="s">
        <v>1427</v>
      </c>
      <c r="I1014" s="1">
        <v>144.19999999999999</v>
      </c>
      <c r="J1014" s="3" t="str">
        <f t="shared" si="103"/>
        <v>Sep 26</v>
      </c>
      <c r="K1014" s="1">
        <f t="shared" si="106"/>
        <v>30.094732799999981</v>
      </c>
      <c r="L1014" s="1" t="str">
        <f t="shared" si="107"/>
        <v>Sep 26 30.09</v>
      </c>
      <c r="M1014" t="str">
        <f t="shared" si="108"/>
        <v>no</v>
      </c>
      <c r="N1014" t="s">
        <v>1443</v>
      </c>
    </row>
    <row r="1015" spans="1:17" hidden="1" x14ac:dyDescent="0.25">
      <c r="A1015" t="s">
        <v>831</v>
      </c>
      <c r="B1015" s="8">
        <f t="shared" si="104"/>
        <v>39</v>
      </c>
      <c r="C1015" s="2">
        <v>0.8953899409868743</v>
      </c>
      <c r="D1015">
        <f>VLOOKUP(A1015,[1]Library_Genotypes_unfiltered_27!$A:$G,6,FALSE)</f>
        <v>0</v>
      </c>
      <c r="E1015">
        <f>VLOOKUP(A1015,[1]Library_Genotypes_unfiltered_27!$A:$G,7,FALSE)</f>
        <v>0</v>
      </c>
      <c r="F1015" s="1" t="str">
        <f t="shared" si="105"/>
        <v>084</v>
      </c>
      <c r="G1015" s="3">
        <v>43369</v>
      </c>
      <c r="H1015" s="3" t="s">
        <v>1427</v>
      </c>
      <c r="I1015" s="1">
        <v>144.19999999999999</v>
      </c>
      <c r="J1015" s="3" t="str">
        <f t="shared" si="103"/>
        <v>Sep 26</v>
      </c>
      <c r="K1015" s="1">
        <f t="shared" si="106"/>
        <v>30.094732799999981</v>
      </c>
      <c r="L1015" s="1" t="str">
        <f t="shared" si="107"/>
        <v>Sep 26 30.09</v>
      </c>
      <c r="M1015" t="str">
        <f t="shared" si="108"/>
        <v>no</v>
      </c>
      <c r="N1015" t="s">
        <v>1443</v>
      </c>
    </row>
    <row r="1016" spans="1:17" hidden="1" x14ac:dyDescent="0.25">
      <c r="A1016" t="s">
        <v>832</v>
      </c>
      <c r="B1016" s="8">
        <f t="shared" si="104"/>
        <v>39</v>
      </c>
      <c r="C1016" s="2">
        <v>7.7227382410117906</v>
      </c>
      <c r="D1016">
        <f>VLOOKUP(A1016,[1]Library_Genotypes_unfiltered_27!$A:$G,6,FALSE)</f>
        <v>0</v>
      </c>
      <c r="E1016">
        <f>VLOOKUP(A1016,[1]Library_Genotypes_unfiltered_27!$A:$G,7,FALSE)</f>
        <v>0</v>
      </c>
      <c r="F1016" s="1" t="str">
        <f t="shared" si="105"/>
        <v>085</v>
      </c>
      <c r="G1016" s="3">
        <v>43369</v>
      </c>
      <c r="H1016" s="3" t="s">
        <v>1427</v>
      </c>
      <c r="I1016" s="1">
        <v>144.19999999999999</v>
      </c>
      <c r="J1016" s="3" t="str">
        <f t="shared" si="103"/>
        <v>Sep 26</v>
      </c>
      <c r="K1016" s="1">
        <f t="shared" si="106"/>
        <v>30.094732799999981</v>
      </c>
      <c r="L1016" s="1" t="str">
        <f t="shared" si="107"/>
        <v>Sep 26 30.09</v>
      </c>
      <c r="M1016" t="str">
        <f t="shared" si="108"/>
        <v>no</v>
      </c>
      <c r="N1016" t="s">
        <v>1444</v>
      </c>
    </row>
    <row r="1017" spans="1:17" hidden="1" x14ac:dyDescent="0.25">
      <c r="A1017" t="s">
        <v>833</v>
      </c>
      <c r="B1017" s="8">
        <f t="shared" si="104"/>
        <v>39</v>
      </c>
      <c r="C1017" s="2">
        <v>4.0292547344409337</v>
      </c>
      <c r="D1017">
        <f>VLOOKUP(A1017,[1]Library_Genotypes_unfiltered_27!$A:$G,6,FALSE)</f>
        <v>99.26</v>
      </c>
      <c r="E1017">
        <f>VLOOKUP(A1017,[1]Library_Genotypes_unfiltered_27!$A:$G,7,FALSE)</f>
        <v>0.28000000000000003</v>
      </c>
      <c r="F1017" s="1" t="str">
        <f t="shared" si="105"/>
        <v>086</v>
      </c>
      <c r="G1017" s="3">
        <v>43369</v>
      </c>
      <c r="H1017" s="3" t="s">
        <v>1427</v>
      </c>
      <c r="I1017" s="1">
        <v>144.19999999999999</v>
      </c>
      <c r="J1017" s="3" t="str">
        <f t="shared" si="103"/>
        <v>Sep 26</v>
      </c>
      <c r="K1017" s="1">
        <f t="shared" si="106"/>
        <v>30.094732799999981</v>
      </c>
      <c r="L1017" s="1" t="str">
        <f t="shared" si="107"/>
        <v>Sep 26 30.09</v>
      </c>
      <c r="M1017" t="str">
        <f t="shared" si="108"/>
        <v>yes</v>
      </c>
      <c r="N1017" t="s">
        <v>1443</v>
      </c>
      <c r="O1017" t="str">
        <f>VLOOKUP(A1017,'[2]genotype table (dups removed)'!$TS$3:$TV$419,4,FALSE)</f>
        <v>Homozygous Spring</v>
      </c>
      <c r="Q1017" t="s">
        <v>6</v>
      </c>
    </row>
    <row r="1018" spans="1:17" hidden="1" x14ac:dyDescent="0.25">
      <c r="A1018" t="s">
        <v>834</v>
      </c>
      <c r="B1018" s="8">
        <f t="shared" si="104"/>
        <v>39</v>
      </c>
      <c r="C1018" s="2">
        <v>0.33577122787007785</v>
      </c>
      <c r="D1018">
        <f>VLOOKUP(A1018,[1]Library_Genotypes_unfiltered_27!$A:$G,6,FALSE)</f>
        <v>6.27</v>
      </c>
      <c r="E1018">
        <f>VLOOKUP(A1018,[1]Library_Genotypes_unfiltered_27!$A:$G,7,FALSE)</f>
        <v>1.44</v>
      </c>
      <c r="F1018" s="1" t="str">
        <f t="shared" si="105"/>
        <v>087</v>
      </c>
      <c r="G1018" s="3">
        <v>43369</v>
      </c>
      <c r="H1018" s="3" t="s">
        <v>1427</v>
      </c>
      <c r="I1018" s="1">
        <v>144.19999999999999</v>
      </c>
      <c r="J1018" s="3" t="str">
        <f t="shared" si="103"/>
        <v>Sep 26</v>
      </c>
      <c r="K1018" s="1">
        <f t="shared" si="106"/>
        <v>30.094732799999981</v>
      </c>
      <c r="L1018" s="1" t="str">
        <f t="shared" si="107"/>
        <v>Sep 26 30.09</v>
      </c>
      <c r="M1018" t="str">
        <f t="shared" si="108"/>
        <v>no</v>
      </c>
      <c r="N1018" t="s">
        <v>1443</v>
      </c>
    </row>
    <row r="1019" spans="1:17" hidden="1" x14ac:dyDescent="0.25">
      <c r="A1019" t="s">
        <v>835</v>
      </c>
      <c r="B1019" s="8">
        <f t="shared" si="104"/>
        <v>39</v>
      </c>
      <c r="C1019" s="2">
        <v>3.6934835065708564</v>
      </c>
      <c r="D1019">
        <f>VLOOKUP(A1019,[1]Library_Genotypes_unfiltered_27!$A:$G,6,FALSE)</f>
        <v>2.21</v>
      </c>
      <c r="E1019">
        <f>VLOOKUP(A1019,[1]Library_Genotypes_unfiltered_27!$A:$G,7,FALSE)</f>
        <v>0</v>
      </c>
      <c r="F1019" s="1" t="str">
        <f t="shared" si="105"/>
        <v>088</v>
      </c>
      <c r="G1019" s="3">
        <v>43369</v>
      </c>
      <c r="H1019" s="3" t="s">
        <v>1427</v>
      </c>
      <c r="I1019" s="1">
        <v>144.19999999999999</v>
      </c>
      <c r="J1019" s="3" t="str">
        <f t="shared" si="103"/>
        <v>Sep 26</v>
      </c>
      <c r="K1019" s="1">
        <f t="shared" si="106"/>
        <v>30.094732799999981</v>
      </c>
      <c r="L1019" s="1" t="str">
        <f t="shared" si="107"/>
        <v>Sep 26 30.09</v>
      </c>
      <c r="M1019" t="str">
        <f t="shared" si="108"/>
        <v>no</v>
      </c>
      <c r="N1019" t="s">
        <v>1443</v>
      </c>
    </row>
    <row r="1020" spans="1:17" hidden="1" x14ac:dyDescent="0.25">
      <c r="A1020" t="s">
        <v>836</v>
      </c>
      <c r="B1020" s="8">
        <f t="shared" si="104"/>
        <v>39</v>
      </c>
      <c r="C1020" s="2">
        <v>5.5961871311679641</v>
      </c>
      <c r="D1020">
        <f>VLOOKUP(A1020,[1]Library_Genotypes_unfiltered_27!$A:$G,6,FALSE)</f>
        <v>97.42</v>
      </c>
      <c r="E1020">
        <f>VLOOKUP(A1020,[1]Library_Genotypes_unfiltered_27!$A:$G,7,FALSE)</f>
        <v>0.41</v>
      </c>
      <c r="F1020" s="1" t="str">
        <f t="shared" si="105"/>
        <v>089</v>
      </c>
      <c r="G1020" s="3">
        <v>43369</v>
      </c>
      <c r="H1020" s="3" t="s">
        <v>1427</v>
      </c>
      <c r="I1020" s="1">
        <v>144.19999999999999</v>
      </c>
      <c r="J1020" s="3" t="str">
        <f t="shared" si="103"/>
        <v>Sep 26</v>
      </c>
      <c r="K1020" s="1">
        <f t="shared" si="106"/>
        <v>30.094732799999981</v>
      </c>
      <c r="L1020" s="1" t="str">
        <f t="shared" si="107"/>
        <v>Sep 26 30.09</v>
      </c>
      <c r="M1020" t="str">
        <f t="shared" si="108"/>
        <v>yes</v>
      </c>
      <c r="N1020" t="s">
        <v>1443</v>
      </c>
      <c r="O1020" t="str">
        <f>VLOOKUP(A1020,'[2]genotype table (dups removed)'!$TS$3:$TV$419,4,FALSE)</f>
        <v>Homozygous Spring</v>
      </c>
      <c r="Q1020" t="s">
        <v>6</v>
      </c>
    </row>
    <row r="1021" spans="1:17" hidden="1" x14ac:dyDescent="0.25">
      <c r="A1021" t="s">
        <v>837</v>
      </c>
      <c r="B1021" s="8">
        <f t="shared" si="104"/>
        <v>39</v>
      </c>
      <c r="C1021" s="2">
        <v>10.408908063972413</v>
      </c>
      <c r="D1021">
        <f>VLOOKUP(A1021,[1]Library_Genotypes_unfiltered_27!$A:$G,6,FALSE)</f>
        <v>7.38</v>
      </c>
      <c r="E1021">
        <f>VLOOKUP(A1021,[1]Library_Genotypes_unfiltered_27!$A:$G,7,FALSE)</f>
        <v>2.2999999999999998</v>
      </c>
      <c r="F1021" s="1" t="str">
        <f t="shared" si="105"/>
        <v>090</v>
      </c>
      <c r="G1021" s="3">
        <v>43369</v>
      </c>
      <c r="H1021" s="3" t="s">
        <v>1427</v>
      </c>
      <c r="I1021" s="1">
        <v>144.19999999999999</v>
      </c>
      <c r="J1021" s="3" t="str">
        <f t="shared" si="103"/>
        <v>Sep 26</v>
      </c>
      <c r="K1021" s="1">
        <f t="shared" si="106"/>
        <v>30.094732799999981</v>
      </c>
      <c r="L1021" s="1" t="str">
        <f t="shared" si="107"/>
        <v>Sep 26 30.09</v>
      </c>
      <c r="M1021" t="str">
        <f t="shared" si="108"/>
        <v>no</v>
      </c>
      <c r="N1021" t="s">
        <v>1444</v>
      </c>
    </row>
    <row r="1022" spans="1:17" hidden="1" x14ac:dyDescent="0.25">
      <c r="A1022" t="s">
        <v>838</v>
      </c>
      <c r="B1022" s="8">
        <f t="shared" si="104"/>
        <v>39</v>
      </c>
      <c r="C1022" s="2">
        <v>7.3869670131417129</v>
      </c>
      <c r="D1022">
        <f>VLOOKUP(A1022,[1]Library_Genotypes_unfiltered_27!$A:$G,6,FALSE)</f>
        <v>98.89</v>
      </c>
      <c r="E1022">
        <f>VLOOKUP(A1022,[1]Library_Genotypes_unfiltered_27!$A:$G,7,FALSE)</f>
        <v>0.31</v>
      </c>
      <c r="F1022" s="1" t="str">
        <f t="shared" si="105"/>
        <v>091</v>
      </c>
      <c r="G1022" s="3">
        <v>43369</v>
      </c>
      <c r="H1022" s="3" t="s">
        <v>1427</v>
      </c>
      <c r="I1022" s="1">
        <v>144.19999999999999</v>
      </c>
      <c r="J1022" s="3" t="str">
        <f t="shared" si="103"/>
        <v>Sep 26</v>
      </c>
      <c r="K1022" s="1">
        <f t="shared" si="106"/>
        <v>30.094732799999981</v>
      </c>
      <c r="L1022" s="1" t="str">
        <f t="shared" si="107"/>
        <v>Sep 26 30.09</v>
      </c>
      <c r="M1022" t="str">
        <f t="shared" si="108"/>
        <v>yes</v>
      </c>
      <c r="N1022" t="s">
        <v>1443</v>
      </c>
      <c r="O1022" t="str">
        <f>VLOOKUP(A1022,'[2]genotype table (dups removed)'!$TS$3:$TV$419,4,FALSE)</f>
        <v>Heterozygous</v>
      </c>
      <c r="Q1022" t="s">
        <v>6</v>
      </c>
    </row>
    <row r="1023" spans="1:17" hidden="1" x14ac:dyDescent="0.25">
      <c r="A1023" t="s">
        <v>839</v>
      </c>
      <c r="B1023" s="8">
        <f t="shared" si="104"/>
        <v>39</v>
      </c>
      <c r="C1023" s="2">
        <v>1.1192374262335929</v>
      </c>
      <c r="D1023">
        <f>VLOOKUP(A1023,[1]Library_Genotypes_unfiltered_27!$A:$G,6,FALSE)</f>
        <v>74.17</v>
      </c>
      <c r="E1023">
        <f>VLOOKUP(A1023,[1]Library_Genotypes_unfiltered_27!$A:$G,7,FALSE)</f>
        <v>1.54</v>
      </c>
      <c r="F1023" s="1" t="str">
        <f t="shared" si="105"/>
        <v>092</v>
      </c>
      <c r="G1023" s="3">
        <v>43369</v>
      </c>
      <c r="H1023" s="3" t="s">
        <v>1427</v>
      </c>
      <c r="I1023" s="1">
        <v>144.19999999999999</v>
      </c>
      <c r="J1023" s="3" t="str">
        <f t="shared" si="103"/>
        <v>Sep 26</v>
      </c>
      <c r="K1023" s="1">
        <f t="shared" si="106"/>
        <v>30.094732799999981</v>
      </c>
      <c r="L1023" s="1" t="str">
        <f t="shared" si="107"/>
        <v>Sep 26 30.09</v>
      </c>
      <c r="M1023" t="str">
        <f t="shared" si="108"/>
        <v>no</v>
      </c>
      <c r="N1023" t="s">
        <v>1443</v>
      </c>
      <c r="Q1023" t="s">
        <v>6</v>
      </c>
    </row>
    <row r="1024" spans="1:17" hidden="1" x14ac:dyDescent="0.25">
      <c r="A1024" t="s">
        <v>840</v>
      </c>
      <c r="B1024" s="8">
        <f t="shared" si="104"/>
        <v>39</v>
      </c>
      <c r="C1024" s="2">
        <v>7.2750432705183536</v>
      </c>
      <c r="D1024">
        <f>VLOOKUP(A1024,[1]Library_Genotypes_unfiltered_27!$A:$G,6,FALSE)</f>
        <v>99.26</v>
      </c>
      <c r="E1024">
        <f>VLOOKUP(A1024,[1]Library_Genotypes_unfiltered_27!$A:$G,7,FALSE)</f>
        <v>0.18</v>
      </c>
      <c r="F1024" s="1" t="str">
        <f t="shared" si="105"/>
        <v>093</v>
      </c>
      <c r="G1024" s="3">
        <v>43369</v>
      </c>
      <c r="H1024" s="3" t="s">
        <v>1427</v>
      </c>
      <c r="I1024" s="1">
        <v>144.19999999999999</v>
      </c>
      <c r="J1024" s="3" t="str">
        <f t="shared" si="103"/>
        <v>Sep 26</v>
      </c>
      <c r="K1024" s="1">
        <f t="shared" si="106"/>
        <v>30.094732799999981</v>
      </c>
      <c r="L1024" s="1" t="str">
        <f t="shared" si="107"/>
        <v>Sep 26 30.09</v>
      </c>
      <c r="M1024" t="str">
        <f t="shared" si="108"/>
        <v>yes</v>
      </c>
      <c r="N1024" t="s">
        <v>1444</v>
      </c>
      <c r="O1024" t="str">
        <f>VLOOKUP(A1024,'[2]genotype table (dups removed)'!$TS$3:$TV$419,4,FALSE)</f>
        <v>Heterozygous</v>
      </c>
      <c r="Q1024" t="s">
        <v>6</v>
      </c>
    </row>
    <row r="1025" spans="1:17" hidden="1" x14ac:dyDescent="0.25">
      <c r="A1025" t="s">
        <v>841</v>
      </c>
      <c r="B1025" s="8">
        <f t="shared" si="104"/>
        <v>39</v>
      </c>
      <c r="C1025" s="2">
        <v>5.8200346164146826</v>
      </c>
      <c r="D1025">
        <f>VLOOKUP(A1025,[1]Library_Genotypes_unfiltered_27!$A:$G,6,FALSE)</f>
        <v>98.15</v>
      </c>
      <c r="E1025">
        <f>VLOOKUP(A1025,[1]Library_Genotypes_unfiltered_27!$A:$G,7,FALSE)</f>
        <v>0.44</v>
      </c>
      <c r="F1025" s="1" t="str">
        <f t="shared" si="105"/>
        <v>094</v>
      </c>
      <c r="G1025" s="3">
        <v>43369</v>
      </c>
      <c r="H1025" s="3" t="s">
        <v>1427</v>
      </c>
      <c r="I1025" s="1">
        <v>144.19999999999999</v>
      </c>
      <c r="J1025" s="3" t="str">
        <f t="shared" si="103"/>
        <v>Sep 26</v>
      </c>
      <c r="K1025" s="1">
        <f t="shared" si="106"/>
        <v>30.094732799999981</v>
      </c>
      <c r="L1025" s="1" t="str">
        <f t="shared" si="107"/>
        <v>Sep 26 30.09</v>
      </c>
      <c r="M1025" t="str">
        <f t="shared" si="108"/>
        <v>yes</v>
      </c>
      <c r="N1025" t="s">
        <v>1443</v>
      </c>
      <c r="O1025" t="str">
        <f>VLOOKUP(A1025,'[2]genotype table (dups removed)'!$TS$3:$TV$419,4,FALSE)</f>
        <v>Homozygous Spring</v>
      </c>
      <c r="Q1025" t="s">
        <v>6</v>
      </c>
    </row>
    <row r="1026" spans="1:17" hidden="1" x14ac:dyDescent="0.25">
      <c r="A1026" t="s">
        <v>842</v>
      </c>
      <c r="B1026" s="8">
        <f t="shared" si="104"/>
        <v>39</v>
      </c>
      <c r="C1026" s="2">
        <v>6.0438821016614019</v>
      </c>
      <c r="D1026">
        <f>VLOOKUP(A1026,[1]Library_Genotypes_unfiltered_27!$A:$G,6,FALSE)</f>
        <v>0.37</v>
      </c>
      <c r="E1026">
        <f>VLOOKUP(A1026,[1]Library_Genotypes_unfiltered_27!$A:$G,7,FALSE)</f>
        <v>0</v>
      </c>
      <c r="F1026" s="1" t="str">
        <f t="shared" si="105"/>
        <v>095</v>
      </c>
      <c r="G1026" s="3">
        <v>43369</v>
      </c>
      <c r="H1026" s="3" t="s">
        <v>1427</v>
      </c>
      <c r="I1026" s="1">
        <v>144.19999999999999</v>
      </c>
      <c r="J1026" s="3" t="str">
        <f t="shared" ref="J1026:J1089" si="109">CONCATENATE(TEXT(G1026,"MMM")," ",TEXT(G1026,"DD"))</f>
        <v>Sep 26</v>
      </c>
      <c r="K1026" s="1">
        <f t="shared" si="106"/>
        <v>30.094732799999981</v>
      </c>
      <c r="L1026" s="1" t="str">
        <f t="shared" si="107"/>
        <v>Sep 26 30.09</v>
      </c>
      <c r="M1026" t="str">
        <f t="shared" si="108"/>
        <v>no</v>
      </c>
      <c r="N1026" t="s">
        <v>1444</v>
      </c>
    </row>
    <row r="1027" spans="1:17" hidden="1" x14ac:dyDescent="0.25">
      <c r="A1027" t="s">
        <v>843</v>
      </c>
      <c r="B1027" s="8">
        <f t="shared" ref="B1027:B1090" si="110">INT((G1027-DATE(YEAR(G1027),1,1))/7)+1</f>
        <v>39</v>
      </c>
      <c r="C1027" s="2">
        <v>0.55961871311679645</v>
      </c>
      <c r="D1027">
        <f>VLOOKUP(A1027,[1]Library_Genotypes_unfiltered_27!$A:$G,6,FALSE)</f>
        <v>0</v>
      </c>
      <c r="E1027">
        <f>VLOOKUP(A1027,[1]Library_Genotypes_unfiltered_27!$A:$G,7,FALSE)</f>
        <v>0</v>
      </c>
      <c r="F1027" s="1" t="str">
        <f t="shared" ref="F1027:F1090" si="111">RIGHT(A1027,3)</f>
        <v>096</v>
      </c>
      <c r="G1027" s="3">
        <v>43369</v>
      </c>
      <c r="H1027" s="3" t="s">
        <v>1433</v>
      </c>
      <c r="I1027" s="1">
        <v>140</v>
      </c>
      <c r="J1027" s="3" t="str">
        <f t="shared" si="109"/>
        <v>Sep 26</v>
      </c>
      <c r="K1027" s="1">
        <f t="shared" ref="K1027:K1090" si="112">CONVERT(I1027-125.5,"mi","km")</f>
        <v>23.335488000000002</v>
      </c>
      <c r="L1027" s="1" t="str">
        <f t="shared" ref="L1027:L1090" si="113">CONCATENATE(J1027," ",ROUND(K1027,2))</f>
        <v>Sep 26 23.34</v>
      </c>
      <c r="M1027" t="str">
        <f t="shared" si="108"/>
        <v>no</v>
      </c>
      <c r="N1027" t="s">
        <v>1443</v>
      </c>
    </row>
    <row r="1028" spans="1:17" hidden="1" x14ac:dyDescent="0.25">
      <c r="A1028" t="s">
        <v>844</v>
      </c>
      <c r="B1028" s="8">
        <f t="shared" si="110"/>
        <v>39</v>
      </c>
      <c r="C1028" s="2">
        <v>2.1265511098438261</v>
      </c>
      <c r="D1028">
        <f>VLOOKUP(A1028,[1]Library_Genotypes_unfiltered_27!$A:$G,6,FALSE)</f>
        <v>99.63</v>
      </c>
      <c r="E1028">
        <f>VLOOKUP(A1028,[1]Library_Genotypes_unfiltered_27!$A:$G,7,FALSE)</f>
        <v>0.3</v>
      </c>
      <c r="F1028" s="1" t="str">
        <f t="shared" si="111"/>
        <v>097</v>
      </c>
      <c r="G1028" s="3">
        <v>43369</v>
      </c>
      <c r="H1028" s="3" t="s">
        <v>1433</v>
      </c>
      <c r="I1028" s="1">
        <v>140</v>
      </c>
      <c r="J1028" s="3" t="str">
        <f t="shared" si="109"/>
        <v>Sep 26</v>
      </c>
      <c r="K1028" s="1">
        <f t="shared" si="112"/>
        <v>23.335488000000002</v>
      </c>
      <c r="L1028" s="1" t="str">
        <f t="shared" si="113"/>
        <v>Sep 26 23.34</v>
      </c>
      <c r="M1028" t="str">
        <f t="shared" si="108"/>
        <v>yes</v>
      </c>
      <c r="N1028" t="s">
        <v>1443</v>
      </c>
      <c r="O1028" t="str">
        <f>VLOOKUP(A1028,'[2]genotype table (dups removed)'!$TS$3:$TV$419,4,FALSE)</f>
        <v>Homozygous Spring</v>
      </c>
      <c r="Q1028" t="s">
        <v>5</v>
      </c>
    </row>
    <row r="1029" spans="1:17" hidden="1" x14ac:dyDescent="0.25">
      <c r="A1029" t="s">
        <v>845</v>
      </c>
      <c r="B1029" s="8">
        <f t="shared" si="110"/>
        <v>39</v>
      </c>
      <c r="C1029" s="2">
        <v>7.3869670131417129</v>
      </c>
      <c r="D1029">
        <f>VLOOKUP(A1029,[1]Library_Genotypes_unfiltered_27!$A:$G,6,FALSE)</f>
        <v>88.56</v>
      </c>
      <c r="E1029">
        <f>VLOOKUP(A1029,[1]Library_Genotypes_unfiltered_27!$A:$G,7,FALSE)</f>
        <v>1.1200000000000001</v>
      </c>
      <c r="F1029" s="1" t="str">
        <f t="shared" si="111"/>
        <v>098</v>
      </c>
      <c r="G1029" s="3">
        <v>43369</v>
      </c>
      <c r="H1029" s="3" t="s">
        <v>1433</v>
      </c>
      <c r="I1029" s="1">
        <v>140</v>
      </c>
      <c r="J1029" s="3" t="str">
        <f t="shared" si="109"/>
        <v>Sep 26</v>
      </c>
      <c r="K1029" s="1">
        <f t="shared" si="112"/>
        <v>23.335488000000002</v>
      </c>
      <c r="L1029" s="1" t="str">
        <f t="shared" si="113"/>
        <v>Sep 26 23.34</v>
      </c>
      <c r="M1029" t="str">
        <f t="shared" si="108"/>
        <v>no</v>
      </c>
      <c r="N1029" t="s">
        <v>1443</v>
      </c>
    </row>
    <row r="1030" spans="1:17" hidden="1" x14ac:dyDescent="0.25">
      <c r="A1030" t="s">
        <v>846</v>
      </c>
      <c r="B1030" s="8">
        <f t="shared" si="110"/>
        <v>39</v>
      </c>
      <c r="C1030" s="2">
        <v>5.7081108737913233</v>
      </c>
      <c r="D1030">
        <f>VLOOKUP(A1030,[1]Library_Genotypes_unfiltered_27!$A:$G,6,FALSE)</f>
        <v>72.319999999999993</v>
      </c>
      <c r="E1030">
        <f>VLOOKUP(A1030,[1]Library_Genotypes_unfiltered_27!$A:$G,7,FALSE)</f>
        <v>1.76</v>
      </c>
      <c r="F1030" s="1" t="str">
        <f t="shared" si="111"/>
        <v>099</v>
      </c>
      <c r="G1030" s="3">
        <v>43369</v>
      </c>
      <c r="H1030" s="3" t="s">
        <v>1433</v>
      </c>
      <c r="I1030" s="1">
        <v>140</v>
      </c>
      <c r="J1030" s="3" t="str">
        <f t="shared" si="109"/>
        <v>Sep 26</v>
      </c>
      <c r="K1030" s="1">
        <f t="shared" si="112"/>
        <v>23.335488000000002</v>
      </c>
      <c r="L1030" s="1" t="str">
        <f t="shared" si="113"/>
        <v>Sep 26 23.34</v>
      </c>
      <c r="M1030" t="str">
        <f t="shared" si="108"/>
        <v>no</v>
      </c>
      <c r="N1030" t="s">
        <v>1444</v>
      </c>
      <c r="Q1030" t="s">
        <v>5</v>
      </c>
    </row>
    <row r="1031" spans="1:17" hidden="1" x14ac:dyDescent="0.25">
      <c r="A1031" t="s">
        <v>847</v>
      </c>
      <c r="B1031" s="8">
        <f t="shared" si="110"/>
        <v>39</v>
      </c>
      <c r="C1031" s="2">
        <v>0</v>
      </c>
      <c r="D1031">
        <f>VLOOKUP(A1031,[1]Library_Genotypes_unfiltered_27!$A:$G,6,FALSE)</f>
        <v>0.37</v>
      </c>
      <c r="E1031">
        <f>VLOOKUP(A1031,[1]Library_Genotypes_unfiltered_27!$A:$G,7,FALSE)</f>
        <v>0</v>
      </c>
      <c r="F1031" s="1" t="str">
        <f t="shared" si="111"/>
        <v>100</v>
      </c>
      <c r="G1031" s="3">
        <v>43369</v>
      </c>
      <c r="H1031" s="3" t="s">
        <v>1433</v>
      </c>
      <c r="I1031" s="1">
        <v>140</v>
      </c>
      <c r="J1031" s="3" t="str">
        <f t="shared" si="109"/>
        <v>Sep 26</v>
      </c>
      <c r="K1031" s="1">
        <f t="shared" si="112"/>
        <v>23.335488000000002</v>
      </c>
      <c r="L1031" s="1" t="str">
        <f t="shared" si="113"/>
        <v>Sep 26 23.34</v>
      </c>
      <c r="M1031" t="str">
        <f t="shared" si="108"/>
        <v>no</v>
      </c>
      <c r="N1031" t="s">
        <v>1442</v>
      </c>
    </row>
    <row r="1032" spans="1:17" hidden="1" x14ac:dyDescent="0.25">
      <c r="A1032" t="s">
        <v>848</v>
      </c>
      <c r="B1032" s="8">
        <f t="shared" si="110"/>
        <v>39</v>
      </c>
      <c r="C1032" s="2">
        <v>1.6788561393503891</v>
      </c>
      <c r="D1032">
        <f>VLOOKUP(A1032,[1]Library_Genotypes_unfiltered_27!$A:$G,6,FALSE)</f>
        <v>2.58</v>
      </c>
      <c r="E1032">
        <f>VLOOKUP(A1032,[1]Library_Genotypes_unfiltered_27!$A:$G,7,FALSE)</f>
        <v>2.06</v>
      </c>
      <c r="F1032" s="1" t="str">
        <f t="shared" si="111"/>
        <v>101</v>
      </c>
      <c r="G1032" s="3">
        <v>43369</v>
      </c>
      <c r="H1032" s="3" t="s">
        <v>1433</v>
      </c>
      <c r="I1032" s="1">
        <v>140</v>
      </c>
      <c r="J1032" s="3" t="str">
        <f t="shared" si="109"/>
        <v>Sep 26</v>
      </c>
      <c r="K1032" s="1">
        <f t="shared" si="112"/>
        <v>23.335488000000002</v>
      </c>
      <c r="L1032" s="1" t="str">
        <f t="shared" si="113"/>
        <v>Sep 26 23.34</v>
      </c>
      <c r="M1032" t="str">
        <f t="shared" si="108"/>
        <v>no</v>
      </c>
      <c r="N1032" t="s">
        <v>1443</v>
      </c>
    </row>
    <row r="1033" spans="1:17" hidden="1" x14ac:dyDescent="0.25">
      <c r="A1033" t="s">
        <v>849</v>
      </c>
      <c r="B1033" s="8">
        <f t="shared" si="110"/>
        <v>39</v>
      </c>
      <c r="C1033" s="2">
        <v>7.4988907557650721</v>
      </c>
      <c r="D1033">
        <f>VLOOKUP(A1033,[1]Library_Genotypes_unfiltered_27!$A:$G,6,FALSE)</f>
        <v>98.89</v>
      </c>
      <c r="E1033">
        <f>VLOOKUP(A1033,[1]Library_Genotypes_unfiltered_27!$A:$G,7,FALSE)</f>
        <v>0.34</v>
      </c>
      <c r="F1033" s="1" t="str">
        <f t="shared" si="111"/>
        <v>102</v>
      </c>
      <c r="G1033" s="3">
        <v>43369</v>
      </c>
      <c r="H1033" s="3" t="s">
        <v>1433</v>
      </c>
      <c r="I1033" s="1">
        <v>140</v>
      </c>
      <c r="J1033" s="3" t="str">
        <f t="shared" si="109"/>
        <v>Sep 26</v>
      </c>
      <c r="K1033" s="1">
        <f t="shared" si="112"/>
        <v>23.335488000000002</v>
      </c>
      <c r="L1033" s="1" t="str">
        <f t="shared" si="113"/>
        <v>Sep 26 23.34</v>
      </c>
      <c r="M1033" t="str">
        <f t="shared" si="108"/>
        <v>yes</v>
      </c>
      <c r="N1033" t="s">
        <v>1443</v>
      </c>
      <c r="O1033" t="str">
        <f>VLOOKUP(A1033,'[2]genotype table (dups removed)'!$TS$3:$TV$419,4,FALSE)</f>
        <v>Homozygous Spring</v>
      </c>
      <c r="Q1033" t="s">
        <v>5</v>
      </c>
    </row>
    <row r="1034" spans="1:17" hidden="1" x14ac:dyDescent="0.25">
      <c r="A1034" t="s">
        <v>850</v>
      </c>
      <c r="B1034" s="8">
        <f t="shared" si="110"/>
        <v>39</v>
      </c>
      <c r="C1034" s="2">
        <v>1.9027036245971081</v>
      </c>
      <c r="D1034">
        <f>VLOOKUP(A1034,[1]Library_Genotypes_unfiltered_27!$A:$G,6,FALSE)</f>
        <v>65.31</v>
      </c>
      <c r="E1034">
        <f>VLOOKUP(A1034,[1]Library_Genotypes_unfiltered_27!$A:$G,7,FALSE)</f>
        <v>1.23</v>
      </c>
      <c r="F1034" s="1" t="str">
        <f t="shared" si="111"/>
        <v>103</v>
      </c>
      <c r="G1034" s="3">
        <v>43369</v>
      </c>
      <c r="H1034" s="3" t="s">
        <v>1433</v>
      </c>
      <c r="I1034" s="1">
        <v>140</v>
      </c>
      <c r="J1034" s="3" t="str">
        <f t="shared" si="109"/>
        <v>Sep 26</v>
      </c>
      <c r="K1034" s="1">
        <f t="shared" si="112"/>
        <v>23.335488000000002</v>
      </c>
      <c r="L1034" s="1" t="str">
        <f t="shared" si="113"/>
        <v>Sep 26 23.34</v>
      </c>
      <c r="M1034" t="str">
        <f t="shared" si="108"/>
        <v>no</v>
      </c>
      <c r="N1034" t="s">
        <v>1443</v>
      </c>
      <c r="Q1034" t="s">
        <v>5</v>
      </c>
    </row>
    <row r="1035" spans="1:17" hidden="1" x14ac:dyDescent="0.25">
      <c r="A1035" t="s">
        <v>851</v>
      </c>
      <c r="B1035" s="8">
        <f t="shared" si="110"/>
        <v>39</v>
      </c>
      <c r="C1035" s="2">
        <v>3.9173309918175754</v>
      </c>
      <c r="D1035">
        <f>VLOOKUP(A1035,[1]Library_Genotypes_unfiltered_27!$A:$G,6,FALSE)</f>
        <v>99.26</v>
      </c>
      <c r="E1035">
        <f>VLOOKUP(A1035,[1]Library_Genotypes_unfiltered_27!$A:$G,7,FALSE)</f>
        <v>0.21</v>
      </c>
      <c r="F1035" s="1" t="str">
        <f t="shared" si="111"/>
        <v>104</v>
      </c>
      <c r="G1035" s="3">
        <v>43369</v>
      </c>
      <c r="H1035" s="3" t="s">
        <v>1433</v>
      </c>
      <c r="I1035" s="1">
        <v>140</v>
      </c>
      <c r="J1035" s="3" t="str">
        <f t="shared" si="109"/>
        <v>Sep 26</v>
      </c>
      <c r="K1035" s="1">
        <f t="shared" si="112"/>
        <v>23.335488000000002</v>
      </c>
      <c r="L1035" s="1" t="str">
        <f t="shared" si="113"/>
        <v>Sep 26 23.34</v>
      </c>
      <c r="M1035" t="str">
        <f t="shared" si="108"/>
        <v>yes</v>
      </c>
      <c r="N1035" t="s">
        <v>1444</v>
      </c>
      <c r="O1035" t="str">
        <f>VLOOKUP(A1035,'[2]genotype table (dups removed)'!$TS$3:$TV$419,4,FALSE)</f>
        <v>Heterozygous</v>
      </c>
      <c r="Q1035" t="s">
        <v>6</v>
      </c>
    </row>
    <row r="1036" spans="1:17" hidden="1" x14ac:dyDescent="0.25">
      <c r="A1036" t="s">
        <v>852</v>
      </c>
      <c r="B1036" s="8">
        <f t="shared" si="110"/>
        <v>39</v>
      </c>
      <c r="C1036" s="2">
        <v>2.798093565583982</v>
      </c>
      <c r="D1036">
        <f>VLOOKUP(A1036,[1]Library_Genotypes_unfiltered_27!$A:$G,6,FALSE)</f>
        <v>46.49</v>
      </c>
      <c r="E1036">
        <f>VLOOKUP(A1036,[1]Library_Genotypes_unfiltered_27!$A:$G,7,FALSE)</f>
        <v>2.48</v>
      </c>
      <c r="F1036" s="1" t="str">
        <f t="shared" si="111"/>
        <v>105</v>
      </c>
      <c r="G1036" s="3">
        <v>43370</v>
      </c>
      <c r="H1036" s="3" t="s">
        <v>1429</v>
      </c>
      <c r="I1036" s="1">
        <v>136.6</v>
      </c>
      <c r="J1036" s="3" t="str">
        <f t="shared" si="109"/>
        <v>Sep 27</v>
      </c>
      <c r="K1036" s="1">
        <f t="shared" si="112"/>
        <v>17.863718399999993</v>
      </c>
      <c r="L1036" s="1" t="str">
        <f t="shared" si="113"/>
        <v>Sep 27 17.86</v>
      </c>
      <c r="M1036" t="str">
        <f t="shared" si="108"/>
        <v>no</v>
      </c>
      <c r="N1036" t="s">
        <v>1443</v>
      </c>
      <c r="Q1036" t="s">
        <v>5</v>
      </c>
    </row>
    <row r="1037" spans="1:17" hidden="1" x14ac:dyDescent="0.25">
      <c r="A1037" t="s">
        <v>853</v>
      </c>
      <c r="B1037" s="8">
        <f t="shared" si="110"/>
        <v>39</v>
      </c>
      <c r="C1037" s="2">
        <v>4.3650259623110115</v>
      </c>
      <c r="D1037">
        <f>VLOOKUP(A1037,[1]Library_Genotypes_unfiltered_27!$A:$G,6,FALSE)</f>
        <v>98.89</v>
      </c>
      <c r="E1037">
        <f>VLOOKUP(A1037,[1]Library_Genotypes_unfiltered_27!$A:$G,7,FALSE)</f>
        <v>0.53</v>
      </c>
      <c r="F1037" s="1" t="str">
        <f t="shared" si="111"/>
        <v>106</v>
      </c>
      <c r="G1037" s="3">
        <v>43371</v>
      </c>
      <c r="H1037" s="3" t="s">
        <v>1431</v>
      </c>
      <c r="I1037" s="1">
        <v>155.5</v>
      </c>
      <c r="J1037" s="3" t="str">
        <f t="shared" si="109"/>
        <v>Sep 28</v>
      </c>
      <c r="K1037" s="1">
        <f t="shared" si="112"/>
        <v>48.280320000000003</v>
      </c>
      <c r="L1037" s="1" t="str">
        <f t="shared" si="113"/>
        <v>Sep 28 48.28</v>
      </c>
      <c r="M1037" t="str">
        <f t="shared" si="108"/>
        <v>yes</v>
      </c>
      <c r="N1037" t="s">
        <v>1444</v>
      </c>
      <c r="O1037" t="str">
        <f>VLOOKUP(A1037,'[2]genotype table (dups removed)'!$TS$3:$TV$419,4,FALSE)</f>
        <v>Heterozygous</v>
      </c>
      <c r="Q1037" t="s">
        <v>5</v>
      </c>
    </row>
    <row r="1038" spans="1:17" hidden="1" x14ac:dyDescent="0.25">
      <c r="A1038" t="s">
        <v>854</v>
      </c>
      <c r="B1038" s="8">
        <f t="shared" si="110"/>
        <v>39</v>
      </c>
      <c r="C1038" s="2">
        <v>0.69123115675065394</v>
      </c>
      <c r="D1038">
        <f>VLOOKUP(A1038,[1]Library_Genotypes_unfiltered_27!$A:$G,6,FALSE)</f>
        <v>1.1100000000000001</v>
      </c>
      <c r="E1038">
        <f>VLOOKUP(A1038,[1]Library_Genotypes_unfiltered_27!$A:$G,7,FALSE)</f>
        <v>1.61</v>
      </c>
      <c r="F1038" s="1" t="str">
        <f t="shared" si="111"/>
        <v>107</v>
      </c>
      <c r="G1038" s="3">
        <v>43371</v>
      </c>
      <c r="H1038" s="3" t="s">
        <v>1431</v>
      </c>
      <c r="I1038" s="1">
        <v>155.5</v>
      </c>
      <c r="J1038" s="3" t="str">
        <f t="shared" si="109"/>
        <v>Sep 28</v>
      </c>
      <c r="K1038" s="1">
        <f t="shared" si="112"/>
        <v>48.280320000000003</v>
      </c>
      <c r="L1038" s="1" t="str">
        <f t="shared" si="113"/>
        <v>Sep 28 48.28</v>
      </c>
      <c r="M1038" t="str">
        <f t="shared" si="108"/>
        <v>no</v>
      </c>
      <c r="N1038" t="s">
        <v>1443</v>
      </c>
    </row>
    <row r="1039" spans="1:17" hidden="1" x14ac:dyDescent="0.25">
      <c r="A1039" t="s">
        <v>855</v>
      </c>
      <c r="B1039" s="8">
        <f t="shared" si="110"/>
        <v>39</v>
      </c>
      <c r="C1039" s="2">
        <v>4.4930025188792504</v>
      </c>
      <c r="D1039">
        <f>VLOOKUP(A1039,[1]Library_Genotypes_unfiltered_27!$A:$G,6,FALSE)</f>
        <v>90.41</v>
      </c>
      <c r="E1039">
        <f>VLOOKUP(A1039,[1]Library_Genotypes_unfiltered_27!$A:$G,7,FALSE)</f>
        <v>1.22</v>
      </c>
      <c r="F1039" s="1" t="str">
        <f t="shared" si="111"/>
        <v>108</v>
      </c>
      <c r="G1039" s="3">
        <v>43371</v>
      </c>
      <c r="H1039" s="3" t="s">
        <v>1431</v>
      </c>
      <c r="I1039" s="1">
        <v>155.5</v>
      </c>
      <c r="J1039" s="3" t="str">
        <f t="shared" si="109"/>
        <v>Sep 28</v>
      </c>
      <c r="K1039" s="1">
        <f t="shared" si="112"/>
        <v>48.280320000000003</v>
      </c>
      <c r="L1039" s="1" t="str">
        <f t="shared" si="113"/>
        <v>Sep 28 48.28</v>
      </c>
      <c r="M1039" t="str">
        <f t="shared" si="108"/>
        <v>yes</v>
      </c>
      <c r="N1039" t="s">
        <v>1443</v>
      </c>
      <c r="Q1039" t="s">
        <v>5</v>
      </c>
    </row>
    <row r="1040" spans="1:17" hidden="1" x14ac:dyDescent="0.25">
      <c r="A1040" t="s">
        <v>856</v>
      </c>
      <c r="B1040" s="8">
        <f t="shared" si="110"/>
        <v>39</v>
      </c>
      <c r="C1040" s="2">
        <v>5.6450544467970083</v>
      </c>
      <c r="D1040">
        <f>VLOOKUP(A1040,[1]Library_Genotypes_unfiltered_27!$A:$G,6,FALSE)</f>
        <v>98.52</v>
      </c>
      <c r="E1040">
        <f>VLOOKUP(A1040,[1]Library_Genotypes_unfiltered_27!$A:$G,7,FALSE)</f>
        <v>0.53</v>
      </c>
      <c r="F1040" s="1" t="str">
        <f t="shared" si="111"/>
        <v>109</v>
      </c>
      <c r="G1040" s="3">
        <v>43371</v>
      </c>
      <c r="H1040" s="3" t="s">
        <v>1431</v>
      </c>
      <c r="I1040" s="1">
        <v>155.5</v>
      </c>
      <c r="J1040" s="3" t="str">
        <f t="shared" si="109"/>
        <v>Sep 28</v>
      </c>
      <c r="K1040" s="1">
        <f t="shared" si="112"/>
        <v>48.280320000000003</v>
      </c>
      <c r="L1040" s="1" t="str">
        <f t="shared" si="113"/>
        <v>Sep 28 48.28</v>
      </c>
      <c r="M1040" t="str">
        <f t="shared" si="108"/>
        <v>yes</v>
      </c>
      <c r="N1040" t="s">
        <v>1442</v>
      </c>
      <c r="O1040" t="str">
        <f>VLOOKUP(A1040,'[2]genotype table (dups removed)'!$TS$3:$TV$419,4,FALSE)</f>
        <v>Homozygous Fall</v>
      </c>
      <c r="Q1040" t="s">
        <v>5</v>
      </c>
    </row>
    <row r="1041" spans="1:17" hidden="1" x14ac:dyDescent="0.25">
      <c r="A1041" t="s">
        <v>857</v>
      </c>
      <c r="B1041" s="8">
        <f t="shared" si="110"/>
        <v>39</v>
      </c>
      <c r="C1041" s="2">
        <v>1.9840684031201838</v>
      </c>
      <c r="D1041">
        <f>VLOOKUP(A1041,[1]Library_Genotypes_unfiltered_27!$A:$G,6,FALSE)</f>
        <v>84.13</v>
      </c>
      <c r="E1041">
        <f>VLOOKUP(A1041,[1]Library_Genotypes_unfiltered_27!$A:$G,7,FALSE)</f>
        <v>2.21</v>
      </c>
      <c r="F1041" s="1" t="str">
        <f t="shared" si="111"/>
        <v>110</v>
      </c>
      <c r="G1041" s="3">
        <v>43371</v>
      </c>
      <c r="H1041" s="3" t="s">
        <v>1431</v>
      </c>
      <c r="I1041" s="1">
        <v>155.5</v>
      </c>
      <c r="J1041" s="3" t="str">
        <f t="shared" si="109"/>
        <v>Sep 28</v>
      </c>
      <c r="K1041" s="1">
        <f t="shared" si="112"/>
        <v>48.280320000000003</v>
      </c>
      <c r="L1041" s="1" t="str">
        <f t="shared" si="113"/>
        <v>Sep 28 48.28</v>
      </c>
      <c r="M1041" t="str">
        <f t="shared" si="108"/>
        <v>no</v>
      </c>
      <c r="N1041" t="s">
        <v>1443</v>
      </c>
      <c r="Q1041" t="s">
        <v>5</v>
      </c>
    </row>
    <row r="1042" spans="1:17" hidden="1" x14ac:dyDescent="0.25">
      <c r="A1042" t="s">
        <v>858</v>
      </c>
      <c r="B1042" s="8">
        <f t="shared" si="110"/>
        <v>39</v>
      </c>
      <c r="C1042" s="2">
        <v>2.0736934702519618</v>
      </c>
      <c r="D1042">
        <f>VLOOKUP(A1042,[1]Library_Genotypes_unfiltered_27!$A:$G,6,FALSE)</f>
        <v>0.37</v>
      </c>
      <c r="E1042">
        <f>VLOOKUP(A1042,[1]Library_Genotypes_unfiltered_27!$A:$G,7,FALSE)</f>
        <v>0</v>
      </c>
      <c r="F1042" s="1" t="str">
        <f t="shared" si="111"/>
        <v>111</v>
      </c>
      <c r="G1042" s="3">
        <v>43371</v>
      </c>
      <c r="H1042" s="3" t="s">
        <v>1431</v>
      </c>
      <c r="I1042" s="1">
        <v>155.5</v>
      </c>
      <c r="J1042" s="3" t="str">
        <f t="shared" si="109"/>
        <v>Sep 28</v>
      </c>
      <c r="K1042" s="1">
        <f t="shared" si="112"/>
        <v>48.280320000000003</v>
      </c>
      <c r="L1042" s="1" t="str">
        <f t="shared" si="113"/>
        <v>Sep 28 48.28</v>
      </c>
      <c r="M1042" t="str">
        <f t="shared" si="108"/>
        <v>no</v>
      </c>
      <c r="N1042" t="s">
        <v>1443</v>
      </c>
    </row>
    <row r="1043" spans="1:17" hidden="1" x14ac:dyDescent="0.25">
      <c r="A1043" t="s">
        <v>859</v>
      </c>
      <c r="B1043" s="8">
        <f t="shared" si="110"/>
        <v>39</v>
      </c>
      <c r="C1043" s="2">
        <v>3.9169765549203732</v>
      </c>
      <c r="D1043">
        <f>VLOOKUP(A1043,[1]Library_Genotypes_unfiltered_27!$A:$G,6,FALSE)</f>
        <v>99.26</v>
      </c>
      <c r="E1043">
        <f>VLOOKUP(A1043,[1]Library_Genotypes_unfiltered_27!$A:$G,7,FALSE)</f>
        <v>0.25</v>
      </c>
      <c r="F1043" s="1" t="str">
        <f t="shared" si="111"/>
        <v>112</v>
      </c>
      <c r="G1043" s="3">
        <v>43371</v>
      </c>
      <c r="H1043" s="3" t="s">
        <v>1431</v>
      </c>
      <c r="I1043" s="1">
        <v>155.5</v>
      </c>
      <c r="J1043" s="3" t="str">
        <f t="shared" si="109"/>
        <v>Sep 28</v>
      </c>
      <c r="K1043" s="1">
        <f t="shared" si="112"/>
        <v>48.280320000000003</v>
      </c>
      <c r="L1043" s="1" t="str">
        <f t="shared" si="113"/>
        <v>Sep 28 48.28</v>
      </c>
      <c r="M1043" t="str">
        <f t="shared" si="108"/>
        <v>yes</v>
      </c>
      <c r="N1043" t="s">
        <v>1443</v>
      </c>
      <c r="O1043" t="str">
        <f>VLOOKUP(A1043,'[2]genotype table (dups removed)'!$TS$3:$TV$419,4,FALSE)</f>
        <v>Homozygous Spring</v>
      </c>
      <c r="Q1043" t="s">
        <v>6</v>
      </c>
    </row>
    <row r="1044" spans="1:17" hidden="1" x14ac:dyDescent="0.25">
      <c r="A1044" t="s">
        <v>860</v>
      </c>
      <c r="B1044" s="8">
        <f t="shared" si="110"/>
        <v>39</v>
      </c>
      <c r="C1044" s="2">
        <v>0.56619698829037224</v>
      </c>
      <c r="D1044">
        <f>VLOOKUP(A1044,[1]Library_Genotypes_unfiltered_27!$A:$G,6,FALSE)</f>
        <v>35.06</v>
      </c>
      <c r="E1044">
        <f>VLOOKUP(A1044,[1]Library_Genotypes_unfiltered_27!$A:$G,7,FALSE)</f>
        <v>3.07</v>
      </c>
      <c r="F1044" s="1" t="str">
        <f t="shared" si="111"/>
        <v>113</v>
      </c>
      <c r="G1044" s="3">
        <v>43371</v>
      </c>
      <c r="H1044" s="3" t="s">
        <v>1431</v>
      </c>
      <c r="I1044" s="1">
        <v>155.5</v>
      </c>
      <c r="J1044" s="3" t="str">
        <f t="shared" si="109"/>
        <v>Sep 28</v>
      </c>
      <c r="K1044" s="1">
        <f t="shared" si="112"/>
        <v>48.280320000000003</v>
      </c>
      <c r="L1044" s="1" t="str">
        <f t="shared" si="113"/>
        <v>Sep 28 48.28</v>
      </c>
      <c r="M1044" t="str">
        <f t="shared" si="108"/>
        <v>no</v>
      </c>
      <c r="N1044" t="s">
        <v>1444</v>
      </c>
    </row>
    <row r="1045" spans="1:17" hidden="1" x14ac:dyDescent="0.25">
      <c r="A1045" t="s">
        <v>861</v>
      </c>
      <c r="B1045" s="8">
        <f t="shared" si="110"/>
        <v>39</v>
      </c>
      <c r="C1045" s="2">
        <v>1.6985909648711168</v>
      </c>
      <c r="D1045">
        <f>VLOOKUP(A1045,[1]Library_Genotypes_unfiltered_27!$A:$G,6,FALSE)</f>
        <v>99.26</v>
      </c>
      <c r="E1045">
        <f>VLOOKUP(A1045,[1]Library_Genotypes_unfiltered_27!$A:$G,7,FALSE)</f>
        <v>0.66</v>
      </c>
      <c r="F1045" s="1" t="str">
        <f t="shared" si="111"/>
        <v>114</v>
      </c>
      <c r="G1045" s="3">
        <v>43371</v>
      </c>
      <c r="H1045" s="3" t="s">
        <v>1431</v>
      </c>
      <c r="I1045" s="1">
        <v>155.5</v>
      </c>
      <c r="J1045" s="3" t="str">
        <f t="shared" si="109"/>
        <v>Sep 28</v>
      </c>
      <c r="K1045" s="1">
        <f t="shared" si="112"/>
        <v>48.280320000000003</v>
      </c>
      <c r="L1045" s="1" t="str">
        <f t="shared" si="113"/>
        <v>Sep 28 48.28</v>
      </c>
      <c r="M1045" t="str">
        <f t="shared" si="108"/>
        <v>yes</v>
      </c>
      <c r="N1045" t="s">
        <v>1443</v>
      </c>
      <c r="O1045" t="str">
        <f>VLOOKUP(A1045,'[2]genotype table (dups removed)'!$TS$3:$TV$419,4,FALSE)</f>
        <v>Homozygous Spring</v>
      </c>
      <c r="Q1045" t="s">
        <v>5</v>
      </c>
    </row>
    <row r="1046" spans="1:17" hidden="1" x14ac:dyDescent="0.25">
      <c r="A1046" t="s">
        <v>862</v>
      </c>
      <c r="B1046" s="8">
        <f t="shared" si="110"/>
        <v>39</v>
      </c>
      <c r="C1046" s="2">
        <v>3.9633789180326064</v>
      </c>
      <c r="D1046">
        <f>VLOOKUP(A1046,[1]Library_Genotypes_unfiltered_27!$A:$G,6,FALSE)</f>
        <v>98.89</v>
      </c>
      <c r="E1046">
        <f>VLOOKUP(A1046,[1]Library_Genotypes_unfiltered_27!$A:$G,7,FALSE)</f>
        <v>0.44</v>
      </c>
      <c r="F1046" s="1" t="str">
        <f t="shared" si="111"/>
        <v>115</v>
      </c>
      <c r="G1046" s="3">
        <v>43371</v>
      </c>
      <c r="H1046" s="3" t="s">
        <v>1431</v>
      </c>
      <c r="I1046" s="1">
        <v>155.5</v>
      </c>
      <c r="J1046" s="3" t="str">
        <f t="shared" si="109"/>
        <v>Sep 28</v>
      </c>
      <c r="K1046" s="1">
        <f t="shared" si="112"/>
        <v>48.280320000000003</v>
      </c>
      <c r="L1046" s="1" t="str">
        <f t="shared" si="113"/>
        <v>Sep 28 48.28</v>
      </c>
      <c r="M1046" t="str">
        <f t="shared" si="108"/>
        <v>yes</v>
      </c>
      <c r="N1046" t="s">
        <v>1443</v>
      </c>
      <c r="O1046" t="str">
        <f>VLOOKUP(A1046,'[2]genotype table (dups removed)'!$TS$3:$TV$419,4,FALSE)</f>
        <v>Homozygous Spring</v>
      </c>
      <c r="Q1046" t="s">
        <v>5</v>
      </c>
    </row>
    <row r="1047" spans="1:17" hidden="1" x14ac:dyDescent="0.25">
      <c r="A1047" t="s">
        <v>863</v>
      </c>
      <c r="B1047" s="8">
        <f t="shared" si="110"/>
        <v>39</v>
      </c>
      <c r="C1047" s="2">
        <v>8.0399972337232857</v>
      </c>
      <c r="D1047">
        <f>VLOOKUP(A1047,[1]Library_Genotypes_unfiltered_27!$A:$G,6,FALSE)</f>
        <v>98.15</v>
      </c>
      <c r="E1047">
        <f>VLOOKUP(A1047,[1]Library_Genotypes_unfiltered_27!$A:$G,7,FALSE)</f>
        <v>0.56000000000000005</v>
      </c>
      <c r="F1047" s="1" t="str">
        <f t="shared" si="111"/>
        <v>116</v>
      </c>
      <c r="G1047" s="3">
        <v>43371</v>
      </c>
      <c r="H1047" s="3" t="s">
        <v>1431</v>
      </c>
      <c r="I1047" s="1">
        <v>155.5</v>
      </c>
      <c r="J1047" s="3" t="str">
        <f t="shared" si="109"/>
        <v>Sep 28</v>
      </c>
      <c r="K1047" s="1">
        <f t="shared" si="112"/>
        <v>48.280320000000003</v>
      </c>
      <c r="L1047" s="1" t="str">
        <f t="shared" si="113"/>
        <v>Sep 28 48.28</v>
      </c>
      <c r="M1047" t="str">
        <f t="shared" si="108"/>
        <v>yes</v>
      </c>
      <c r="N1047" t="s">
        <v>1444</v>
      </c>
      <c r="O1047" t="str">
        <f>VLOOKUP(A1047,'[2]genotype table (dups removed)'!$TS$3:$TV$419,4,FALSE)</f>
        <v>Heterozygous</v>
      </c>
      <c r="Q1047" t="s">
        <v>5</v>
      </c>
    </row>
    <row r="1048" spans="1:17" hidden="1" x14ac:dyDescent="0.25">
      <c r="A1048" t="s">
        <v>864</v>
      </c>
      <c r="B1048" s="8">
        <f t="shared" si="110"/>
        <v>39</v>
      </c>
      <c r="C1048" s="2">
        <v>2.3780273508195635</v>
      </c>
      <c r="D1048">
        <f>VLOOKUP(A1048,[1]Library_Genotypes_unfiltered_27!$A:$G,6,FALSE)</f>
        <v>8.49</v>
      </c>
      <c r="E1048">
        <f>VLOOKUP(A1048,[1]Library_Genotypes_unfiltered_27!$A:$G,7,FALSE)</f>
        <v>5.0999999999999996</v>
      </c>
      <c r="F1048" s="1" t="str">
        <f t="shared" si="111"/>
        <v>117</v>
      </c>
      <c r="G1048" s="3">
        <v>43371</v>
      </c>
      <c r="H1048" s="3" t="s">
        <v>1431</v>
      </c>
      <c r="I1048" s="1">
        <v>155.5</v>
      </c>
      <c r="J1048" s="3" t="str">
        <f t="shared" si="109"/>
        <v>Sep 28</v>
      </c>
      <c r="K1048" s="1">
        <f t="shared" si="112"/>
        <v>48.280320000000003</v>
      </c>
      <c r="L1048" s="1" t="str">
        <f t="shared" si="113"/>
        <v>Sep 28 48.28</v>
      </c>
      <c r="M1048" t="str">
        <f t="shared" si="108"/>
        <v>no</v>
      </c>
      <c r="N1048" t="s">
        <v>1443</v>
      </c>
    </row>
    <row r="1049" spans="1:17" hidden="1" x14ac:dyDescent="0.25">
      <c r="A1049" t="s">
        <v>865</v>
      </c>
      <c r="B1049" s="8">
        <f t="shared" si="110"/>
        <v>40</v>
      </c>
      <c r="C1049" s="2">
        <v>4.3030971110068288</v>
      </c>
      <c r="D1049">
        <f>VLOOKUP(A1049,[1]Library_Genotypes_unfiltered_27!$A:$G,6,FALSE)</f>
        <v>99.63</v>
      </c>
      <c r="E1049">
        <f>VLOOKUP(A1049,[1]Library_Genotypes_unfiltered_27!$A:$G,7,FALSE)</f>
        <v>0.26</v>
      </c>
      <c r="F1049" s="1" t="str">
        <f t="shared" si="111"/>
        <v>118</v>
      </c>
      <c r="G1049" s="3">
        <v>43374</v>
      </c>
      <c r="H1049" s="3" t="s">
        <v>1435</v>
      </c>
      <c r="I1049" s="1">
        <v>156.25</v>
      </c>
      <c r="J1049" s="3" t="str">
        <f t="shared" si="109"/>
        <v>Oct 01</v>
      </c>
      <c r="K1049" s="1">
        <f t="shared" si="112"/>
        <v>49.487328000000005</v>
      </c>
      <c r="L1049" s="1" t="str">
        <f t="shared" si="113"/>
        <v>Oct 01 49.49</v>
      </c>
      <c r="M1049" t="str">
        <f t="shared" si="108"/>
        <v>yes</v>
      </c>
      <c r="N1049" t="s">
        <v>1443</v>
      </c>
      <c r="O1049" t="str">
        <f>VLOOKUP(A1049,'[2]genotype table (dups removed)'!$TS$3:$TV$419,4,FALSE)</f>
        <v>Homozygous Spring</v>
      </c>
      <c r="Q1049" t="s">
        <v>6</v>
      </c>
    </row>
    <row r="1050" spans="1:17" hidden="1" x14ac:dyDescent="0.25">
      <c r="A1050" t="s">
        <v>866</v>
      </c>
      <c r="B1050" s="8">
        <f t="shared" si="110"/>
        <v>40</v>
      </c>
      <c r="C1050" s="2">
        <v>5.6619698829037226</v>
      </c>
      <c r="D1050">
        <f>VLOOKUP(A1050,[1]Library_Genotypes_unfiltered_27!$A:$G,6,FALSE)</f>
        <v>98.15</v>
      </c>
      <c r="E1050">
        <f>VLOOKUP(A1050,[1]Library_Genotypes_unfiltered_27!$A:$G,7,FALSE)</f>
        <v>0.36</v>
      </c>
      <c r="F1050" s="1" t="str">
        <f t="shared" si="111"/>
        <v>119</v>
      </c>
      <c r="G1050" s="3">
        <v>43374</v>
      </c>
      <c r="H1050" s="3" t="s">
        <v>1435</v>
      </c>
      <c r="I1050" s="1">
        <v>156.25</v>
      </c>
      <c r="J1050" s="3" t="str">
        <f t="shared" si="109"/>
        <v>Oct 01</v>
      </c>
      <c r="K1050" s="1">
        <f t="shared" si="112"/>
        <v>49.487328000000005</v>
      </c>
      <c r="L1050" s="1" t="str">
        <f t="shared" si="113"/>
        <v>Oct 01 49.49</v>
      </c>
      <c r="M1050" t="str">
        <f t="shared" si="108"/>
        <v>yes</v>
      </c>
      <c r="N1050" t="s">
        <v>1443</v>
      </c>
      <c r="O1050" t="str">
        <f>VLOOKUP(A1050,'[2]genotype table (dups removed)'!$TS$3:$TV$419,4,FALSE)</f>
        <v>Homozygous Spring</v>
      </c>
      <c r="Q1050" t="s">
        <v>5</v>
      </c>
    </row>
    <row r="1051" spans="1:17" hidden="1" x14ac:dyDescent="0.25">
      <c r="A1051" t="s">
        <v>867</v>
      </c>
      <c r="B1051" s="8">
        <f t="shared" si="110"/>
        <v>40</v>
      </c>
      <c r="C1051" s="2">
        <v>0.11323939765807446</v>
      </c>
      <c r="D1051">
        <f>VLOOKUP(A1051,[1]Library_Genotypes_unfiltered_27!$A:$G,6,FALSE)</f>
        <v>0</v>
      </c>
      <c r="E1051">
        <f>VLOOKUP(A1051,[1]Library_Genotypes_unfiltered_27!$A:$G,7,FALSE)</f>
        <v>0</v>
      </c>
      <c r="F1051" s="1" t="str">
        <f t="shared" si="111"/>
        <v>120</v>
      </c>
      <c r="G1051" s="3">
        <v>43374</v>
      </c>
      <c r="H1051" s="3" t="s">
        <v>1435</v>
      </c>
      <c r="I1051" s="1">
        <v>156.25</v>
      </c>
      <c r="J1051" s="3" t="str">
        <f t="shared" si="109"/>
        <v>Oct 01</v>
      </c>
      <c r="K1051" s="1">
        <f t="shared" si="112"/>
        <v>49.487328000000005</v>
      </c>
      <c r="L1051" s="1" t="str">
        <f t="shared" si="113"/>
        <v>Oct 01 49.49</v>
      </c>
      <c r="M1051" t="str">
        <f t="shared" si="108"/>
        <v>no</v>
      </c>
      <c r="N1051" t="s">
        <v>1442</v>
      </c>
    </row>
    <row r="1052" spans="1:17" hidden="1" x14ac:dyDescent="0.25">
      <c r="A1052" t="s">
        <v>868</v>
      </c>
      <c r="B1052" s="8">
        <f t="shared" si="110"/>
        <v>40</v>
      </c>
      <c r="C1052" s="2">
        <v>7.5870396430909883</v>
      </c>
      <c r="D1052">
        <f>VLOOKUP(A1052,[1]Library_Genotypes_unfiltered_27!$A:$G,6,FALSE)</f>
        <v>99.63</v>
      </c>
      <c r="E1052">
        <f>VLOOKUP(A1052,[1]Library_Genotypes_unfiltered_27!$A:$G,7,FALSE)</f>
        <v>0.16</v>
      </c>
      <c r="F1052" s="1" t="str">
        <f t="shared" si="111"/>
        <v>121</v>
      </c>
      <c r="G1052" s="3">
        <v>43374</v>
      </c>
      <c r="H1052" s="3" t="s">
        <v>1435</v>
      </c>
      <c r="I1052" s="1">
        <v>156.25</v>
      </c>
      <c r="J1052" s="3" t="str">
        <f t="shared" si="109"/>
        <v>Oct 01</v>
      </c>
      <c r="K1052" s="1">
        <f t="shared" si="112"/>
        <v>49.487328000000005</v>
      </c>
      <c r="L1052" s="1" t="str">
        <f t="shared" si="113"/>
        <v>Oct 01 49.49</v>
      </c>
      <c r="M1052" t="str">
        <f t="shared" si="108"/>
        <v>yes</v>
      </c>
      <c r="N1052" t="s">
        <v>1443</v>
      </c>
      <c r="O1052" t="str">
        <f>VLOOKUP(A1052,'[2]genotype table (dups removed)'!$TS$3:$TV$419,4,FALSE)</f>
        <v>Homozygous Spring</v>
      </c>
      <c r="Q1052" t="s">
        <v>6</v>
      </c>
    </row>
    <row r="1053" spans="1:17" hidden="1" x14ac:dyDescent="0.25">
      <c r="A1053" t="s">
        <v>869</v>
      </c>
      <c r="B1053" s="8">
        <f t="shared" si="110"/>
        <v>40</v>
      </c>
      <c r="C1053" s="2">
        <v>5.7752092805617963</v>
      </c>
      <c r="D1053">
        <f>VLOOKUP(A1053,[1]Library_Genotypes_unfiltered_27!$A:$G,6,FALSE)</f>
        <v>5.9</v>
      </c>
      <c r="E1053">
        <f>VLOOKUP(A1053,[1]Library_Genotypes_unfiltered_27!$A:$G,7,FALSE)</f>
        <v>1.69</v>
      </c>
      <c r="F1053" s="1" t="str">
        <f t="shared" si="111"/>
        <v>122</v>
      </c>
      <c r="G1053" s="3">
        <v>43374</v>
      </c>
      <c r="H1053" s="3" t="s">
        <v>1435</v>
      </c>
      <c r="I1053" s="1">
        <v>156.25</v>
      </c>
      <c r="J1053" s="3" t="str">
        <f t="shared" si="109"/>
        <v>Oct 01</v>
      </c>
      <c r="K1053" s="1">
        <f t="shared" si="112"/>
        <v>49.487328000000005</v>
      </c>
      <c r="L1053" s="1" t="str">
        <f t="shared" si="113"/>
        <v>Oct 01 49.49</v>
      </c>
      <c r="M1053" t="str">
        <f t="shared" si="108"/>
        <v>no</v>
      </c>
      <c r="N1053" t="s">
        <v>1443</v>
      </c>
    </row>
    <row r="1054" spans="1:17" hidden="1" x14ac:dyDescent="0.25">
      <c r="A1054" t="s">
        <v>870</v>
      </c>
      <c r="B1054" s="8">
        <f t="shared" si="110"/>
        <v>40</v>
      </c>
      <c r="C1054" s="2">
        <v>11.550418561123593</v>
      </c>
      <c r="D1054">
        <f>VLOOKUP(A1054,[1]Library_Genotypes_unfiltered_27!$A:$G,6,FALSE)</f>
        <v>6.64</v>
      </c>
      <c r="E1054">
        <f>VLOOKUP(A1054,[1]Library_Genotypes_unfiltered_27!$A:$G,7,FALSE)</f>
        <v>4.5199999999999996</v>
      </c>
      <c r="F1054" s="1" t="str">
        <f t="shared" si="111"/>
        <v>123</v>
      </c>
      <c r="G1054" s="3">
        <v>43374</v>
      </c>
      <c r="H1054" s="3" t="s">
        <v>1435</v>
      </c>
      <c r="I1054" s="1">
        <v>156.25</v>
      </c>
      <c r="J1054" s="3" t="str">
        <f t="shared" si="109"/>
        <v>Oct 01</v>
      </c>
      <c r="K1054" s="1">
        <f t="shared" si="112"/>
        <v>49.487328000000005</v>
      </c>
      <c r="L1054" s="1" t="str">
        <f t="shared" si="113"/>
        <v>Oct 01 49.49</v>
      </c>
      <c r="M1054" t="str">
        <f t="shared" si="108"/>
        <v>no</v>
      </c>
      <c r="N1054" t="s">
        <v>1443</v>
      </c>
    </row>
    <row r="1055" spans="1:17" hidden="1" x14ac:dyDescent="0.25">
      <c r="A1055" t="s">
        <v>871</v>
      </c>
      <c r="B1055" s="8">
        <f t="shared" si="110"/>
        <v>40</v>
      </c>
      <c r="C1055" s="2">
        <v>2.1515485555034144</v>
      </c>
      <c r="D1055">
        <f>VLOOKUP(A1055,[1]Library_Genotypes_unfiltered_27!$A:$G,6,FALSE)</f>
        <v>98.52</v>
      </c>
      <c r="E1055">
        <f>VLOOKUP(A1055,[1]Library_Genotypes_unfiltered_27!$A:$G,7,FALSE)</f>
        <v>0.32</v>
      </c>
      <c r="F1055" s="1" t="str">
        <f t="shared" si="111"/>
        <v>124</v>
      </c>
      <c r="G1055" s="3">
        <v>43374</v>
      </c>
      <c r="H1055" s="3" t="s">
        <v>1435</v>
      </c>
      <c r="I1055" s="1">
        <v>156.25</v>
      </c>
      <c r="J1055" s="3" t="str">
        <f t="shared" si="109"/>
        <v>Oct 01</v>
      </c>
      <c r="K1055" s="1">
        <f t="shared" si="112"/>
        <v>49.487328000000005</v>
      </c>
      <c r="L1055" s="1" t="str">
        <f t="shared" si="113"/>
        <v>Oct 01 49.49</v>
      </c>
      <c r="M1055" t="str">
        <f t="shared" si="108"/>
        <v>yes</v>
      </c>
      <c r="N1055" t="s">
        <v>1443</v>
      </c>
      <c r="O1055" t="str">
        <f>VLOOKUP(A1055,'[2]genotype table (dups removed)'!$TS$3:$TV$419,4,FALSE)</f>
        <v>Homozygous Spring</v>
      </c>
      <c r="Q1055" t="s">
        <v>6</v>
      </c>
    </row>
    <row r="1056" spans="1:17" hidden="1" x14ac:dyDescent="0.25">
      <c r="A1056" t="s">
        <v>872</v>
      </c>
      <c r="B1056" s="8">
        <f t="shared" si="110"/>
        <v>40</v>
      </c>
      <c r="C1056" s="2">
        <v>0.45295759063229785</v>
      </c>
      <c r="D1056">
        <f>VLOOKUP(A1056,[1]Library_Genotypes_unfiltered_27!$A:$G,6,FALSE)</f>
        <v>0</v>
      </c>
      <c r="E1056">
        <f>VLOOKUP(A1056,[1]Library_Genotypes_unfiltered_27!$A:$G,7,FALSE)</f>
        <v>0</v>
      </c>
      <c r="F1056" s="1" t="str">
        <f t="shared" si="111"/>
        <v>125</v>
      </c>
      <c r="G1056" s="3">
        <v>43374</v>
      </c>
      <c r="H1056" s="3" t="s">
        <v>1434</v>
      </c>
      <c r="I1056" s="1">
        <v>156.5</v>
      </c>
      <c r="J1056" s="3" t="str">
        <f t="shared" si="109"/>
        <v>Oct 01</v>
      </c>
      <c r="K1056" s="1">
        <f t="shared" si="112"/>
        <v>49.889663999999996</v>
      </c>
      <c r="L1056" s="1" t="str">
        <f t="shared" si="113"/>
        <v>Oct 01 49.89</v>
      </c>
      <c r="M1056" t="str">
        <f t="shared" si="108"/>
        <v>no</v>
      </c>
      <c r="N1056" t="s">
        <v>1443</v>
      </c>
    </row>
    <row r="1057" spans="1:17" hidden="1" x14ac:dyDescent="0.25">
      <c r="A1057" t="s">
        <v>873</v>
      </c>
      <c r="B1057" s="8">
        <f t="shared" si="110"/>
        <v>40</v>
      </c>
      <c r="C1057" s="2">
        <v>4.3030971110068288</v>
      </c>
      <c r="D1057">
        <f>VLOOKUP(A1057,[1]Library_Genotypes_unfiltered_27!$A:$G,6,FALSE)</f>
        <v>1.1100000000000001</v>
      </c>
      <c r="E1057">
        <f>VLOOKUP(A1057,[1]Library_Genotypes_unfiltered_27!$A:$G,7,FALSE)</f>
        <v>0</v>
      </c>
      <c r="F1057" s="1" t="str">
        <f t="shared" si="111"/>
        <v>126</v>
      </c>
      <c r="G1057" s="3">
        <v>43374</v>
      </c>
      <c r="H1057" s="3" t="s">
        <v>1434</v>
      </c>
      <c r="I1057" s="1">
        <v>156.5</v>
      </c>
      <c r="J1057" s="3" t="str">
        <f t="shared" si="109"/>
        <v>Oct 01</v>
      </c>
      <c r="K1057" s="1">
        <f t="shared" si="112"/>
        <v>49.889663999999996</v>
      </c>
      <c r="L1057" s="1" t="str">
        <f t="shared" si="113"/>
        <v>Oct 01 49.89</v>
      </c>
      <c r="M1057" t="str">
        <f t="shared" si="108"/>
        <v>no</v>
      </c>
      <c r="N1057" t="s">
        <v>1444</v>
      </c>
    </row>
    <row r="1058" spans="1:17" hidden="1" x14ac:dyDescent="0.25">
      <c r="A1058" t="s">
        <v>874</v>
      </c>
      <c r="B1058" s="8">
        <f t="shared" si="110"/>
        <v>40</v>
      </c>
      <c r="C1058" s="2">
        <v>3.170703134426085</v>
      </c>
      <c r="D1058">
        <f>VLOOKUP(A1058,[1]Library_Genotypes_unfiltered_27!$A:$G,6,FALSE)</f>
        <v>96.31</v>
      </c>
      <c r="E1058">
        <f>VLOOKUP(A1058,[1]Library_Genotypes_unfiltered_27!$A:$G,7,FALSE)</f>
        <v>0.31</v>
      </c>
      <c r="F1058" s="1" t="str">
        <f t="shared" si="111"/>
        <v>127</v>
      </c>
      <c r="G1058" s="3">
        <v>43374</v>
      </c>
      <c r="H1058" s="3" t="s">
        <v>1424</v>
      </c>
      <c r="I1058" s="1">
        <v>154</v>
      </c>
      <c r="J1058" s="3" t="str">
        <f t="shared" si="109"/>
        <v>Oct 01</v>
      </c>
      <c r="K1058" s="1">
        <f t="shared" si="112"/>
        <v>45.866304</v>
      </c>
      <c r="L1058" s="1" t="str">
        <f t="shared" si="113"/>
        <v>Oct 01 45.87</v>
      </c>
      <c r="M1058" t="str">
        <f t="shared" si="108"/>
        <v>yes</v>
      </c>
      <c r="N1058" t="s">
        <v>1443</v>
      </c>
      <c r="O1058" t="str">
        <f>VLOOKUP(A1058,'[2]genotype table (dups removed)'!$TS$3:$TV$419,4,FALSE)</f>
        <v>Homozygous Spring</v>
      </c>
      <c r="Q1058" t="s">
        <v>5</v>
      </c>
    </row>
    <row r="1059" spans="1:17" hidden="1" x14ac:dyDescent="0.25">
      <c r="A1059" t="s">
        <v>875</v>
      </c>
      <c r="B1059" s="8">
        <f t="shared" si="110"/>
        <v>40</v>
      </c>
      <c r="C1059" s="2">
        <v>1.2456333742388188</v>
      </c>
      <c r="D1059">
        <f>VLOOKUP(A1059,[1]Library_Genotypes_unfiltered_27!$A:$G,6,FALSE)</f>
        <v>50.18</v>
      </c>
      <c r="E1059">
        <f>VLOOKUP(A1059,[1]Library_Genotypes_unfiltered_27!$A:$G,7,FALSE)</f>
        <v>6.38</v>
      </c>
      <c r="F1059" s="1" t="str">
        <f t="shared" si="111"/>
        <v>128</v>
      </c>
      <c r="G1059" s="3">
        <v>43374</v>
      </c>
      <c r="H1059" s="3" t="s">
        <v>1424</v>
      </c>
      <c r="I1059" s="1">
        <v>154</v>
      </c>
      <c r="J1059" s="3" t="str">
        <f t="shared" si="109"/>
        <v>Oct 01</v>
      </c>
      <c r="K1059" s="1">
        <f t="shared" si="112"/>
        <v>45.866304</v>
      </c>
      <c r="L1059" s="1" t="str">
        <f t="shared" si="113"/>
        <v>Oct 01 45.87</v>
      </c>
      <c r="M1059" t="str">
        <f t="shared" si="108"/>
        <v>no</v>
      </c>
      <c r="N1059" t="s">
        <v>1443</v>
      </c>
    </row>
    <row r="1060" spans="1:17" hidden="1" x14ac:dyDescent="0.25">
      <c r="A1060" t="s">
        <v>876</v>
      </c>
      <c r="B1060" s="8">
        <f t="shared" si="110"/>
        <v>40</v>
      </c>
      <c r="C1060" s="2">
        <v>1.8118303625291914</v>
      </c>
      <c r="D1060">
        <f>VLOOKUP(A1060,[1]Library_Genotypes_unfiltered_27!$A:$G,6,FALSE)</f>
        <v>71.959999999999994</v>
      </c>
      <c r="E1060">
        <f>VLOOKUP(A1060,[1]Library_Genotypes_unfiltered_27!$A:$G,7,FALSE)</f>
        <v>2.04</v>
      </c>
      <c r="F1060" s="1" t="str">
        <f t="shared" si="111"/>
        <v>129</v>
      </c>
      <c r="G1060" s="3">
        <v>43374</v>
      </c>
      <c r="H1060" s="3" t="s">
        <v>1424</v>
      </c>
      <c r="I1060" s="1">
        <v>154</v>
      </c>
      <c r="J1060" s="3" t="str">
        <f t="shared" si="109"/>
        <v>Oct 01</v>
      </c>
      <c r="K1060" s="1">
        <f t="shared" si="112"/>
        <v>45.866304</v>
      </c>
      <c r="L1060" s="1" t="str">
        <f t="shared" si="113"/>
        <v>Oct 01 45.87</v>
      </c>
      <c r="M1060" t="str">
        <f t="shared" si="108"/>
        <v>no</v>
      </c>
      <c r="N1060" t="s">
        <v>1444</v>
      </c>
    </row>
    <row r="1061" spans="1:17" hidden="1" x14ac:dyDescent="0.25">
      <c r="A1061" t="s">
        <v>877</v>
      </c>
      <c r="B1061" s="8">
        <f t="shared" si="110"/>
        <v>40</v>
      </c>
      <c r="C1061" s="2">
        <v>3.2839425320841595</v>
      </c>
      <c r="D1061">
        <f>VLOOKUP(A1061,[1]Library_Genotypes_unfiltered_27!$A:$G,6,FALSE)</f>
        <v>88.56</v>
      </c>
      <c r="E1061">
        <f>VLOOKUP(A1061,[1]Library_Genotypes_unfiltered_27!$A:$G,7,FALSE)</f>
        <v>2.02</v>
      </c>
      <c r="F1061" s="1" t="str">
        <f t="shared" si="111"/>
        <v>130</v>
      </c>
      <c r="G1061" s="3">
        <v>43374</v>
      </c>
      <c r="H1061" s="3" t="s">
        <v>1424</v>
      </c>
      <c r="I1061" s="1">
        <v>154</v>
      </c>
      <c r="J1061" s="3" t="str">
        <f t="shared" si="109"/>
        <v>Oct 01</v>
      </c>
      <c r="K1061" s="1">
        <f t="shared" si="112"/>
        <v>45.866304</v>
      </c>
      <c r="L1061" s="1" t="str">
        <f t="shared" si="113"/>
        <v>Oct 01 45.87</v>
      </c>
      <c r="M1061" t="str">
        <f t="shared" si="108"/>
        <v>no</v>
      </c>
      <c r="N1061" t="s">
        <v>1443</v>
      </c>
      <c r="Q1061" t="s">
        <v>5</v>
      </c>
    </row>
    <row r="1062" spans="1:17" hidden="1" x14ac:dyDescent="0.25">
      <c r="A1062" t="s">
        <v>878</v>
      </c>
      <c r="B1062" s="8">
        <f t="shared" si="110"/>
        <v>40</v>
      </c>
      <c r="C1062" s="2">
        <v>3.5104213274003082</v>
      </c>
      <c r="D1062">
        <f>VLOOKUP(A1062,[1]Library_Genotypes_unfiltered_27!$A:$G,6,FALSE)</f>
        <v>0</v>
      </c>
      <c r="E1062">
        <f>VLOOKUP(A1062,[1]Library_Genotypes_unfiltered_27!$A:$G,7,FALSE)</f>
        <v>11.11</v>
      </c>
      <c r="F1062" s="1" t="str">
        <f t="shared" si="111"/>
        <v>131</v>
      </c>
      <c r="G1062" s="3">
        <v>43374</v>
      </c>
      <c r="H1062" s="3" t="s">
        <v>1424</v>
      </c>
      <c r="I1062" s="1">
        <v>154</v>
      </c>
      <c r="J1062" s="3" t="str">
        <f t="shared" si="109"/>
        <v>Oct 01</v>
      </c>
      <c r="K1062" s="1">
        <f t="shared" si="112"/>
        <v>45.866304</v>
      </c>
      <c r="L1062" s="1" t="str">
        <f t="shared" si="113"/>
        <v>Oct 01 45.87</v>
      </c>
      <c r="M1062" t="str">
        <f t="shared" si="108"/>
        <v>no</v>
      </c>
      <c r="N1062" t="s">
        <v>1444</v>
      </c>
    </row>
    <row r="1063" spans="1:17" hidden="1" x14ac:dyDescent="0.25">
      <c r="A1063" t="s">
        <v>879</v>
      </c>
      <c r="B1063" s="8">
        <f t="shared" si="110"/>
        <v>40</v>
      </c>
      <c r="C1063" s="2">
        <v>2.264787953161489</v>
      </c>
      <c r="D1063">
        <f>VLOOKUP(A1063,[1]Library_Genotypes_unfiltered_27!$A:$G,6,FALSE)</f>
        <v>96.68</v>
      </c>
      <c r="E1063">
        <f>VLOOKUP(A1063,[1]Library_Genotypes_unfiltered_27!$A:$G,7,FALSE)</f>
        <v>0.59</v>
      </c>
      <c r="F1063" s="1" t="str">
        <f t="shared" si="111"/>
        <v>132</v>
      </c>
      <c r="G1063" s="3">
        <v>43374</v>
      </c>
      <c r="H1063" s="3" t="s">
        <v>1424</v>
      </c>
      <c r="I1063" s="1">
        <v>154</v>
      </c>
      <c r="J1063" s="3" t="str">
        <f t="shared" si="109"/>
        <v>Oct 01</v>
      </c>
      <c r="K1063" s="1">
        <f t="shared" si="112"/>
        <v>45.866304</v>
      </c>
      <c r="L1063" s="1" t="str">
        <f t="shared" si="113"/>
        <v>Oct 01 45.87</v>
      </c>
      <c r="M1063" t="str">
        <f t="shared" si="108"/>
        <v>yes</v>
      </c>
      <c r="N1063" t="s">
        <v>1444</v>
      </c>
      <c r="O1063" t="str">
        <f>VLOOKUP(A1063,'[2]genotype table (dups removed)'!$TS$3:$TV$419,4,FALSE)</f>
        <v>Homozygous Spring</v>
      </c>
      <c r="Q1063" t="s">
        <v>5</v>
      </c>
    </row>
    <row r="1064" spans="1:17" hidden="1" x14ac:dyDescent="0.25">
      <c r="A1064" t="s">
        <v>880</v>
      </c>
      <c r="B1064" s="8">
        <f t="shared" si="110"/>
        <v>40</v>
      </c>
      <c r="C1064" s="2">
        <v>11.890136754097817</v>
      </c>
      <c r="D1064">
        <f>VLOOKUP(A1064,[1]Library_Genotypes_unfiltered_27!$A:$G,6,FALSE)</f>
        <v>2.95</v>
      </c>
      <c r="E1064">
        <f>VLOOKUP(A1064,[1]Library_Genotypes_unfiltered_27!$A:$G,7,FALSE)</f>
        <v>2.38</v>
      </c>
      <c r="F1064" s="1" t="str">
        <f t="shared" si="111"/>
        <v>133</v>
      </c>
      <c r="G1064" s="3">
        <v>43374</v>
      </c>
      <c r="H1064" s="3" t="s">
        <v>1424</v>
      </c>
      <c r="I1064" s="1">
        <v>154</v>
      </c>
      <c r="J1064" s="3" t="str">
        <f t="shared" si="109"/>
        <v>Oct 01</v>
      </c>
      <c r="K1064" s="1">
        <f t="shared" si="112"/>
        <v>45.866304</v>
      </c>
      <c r="L1064" s="1" t="str">
        <f t="shared" si="113"/>
        <v>Oct 01 45.87</v>
      </c>
      <c r="M1064" t="str">
        <f t="shared" ref="M1064:M1127" si="114">IF(D1064&gt;90,IF(E1064&lt;2.5,"yes","no"),"no")</f>
        <v>no</v>
      </c>
      <c r="N1064" t="s">
        <v>1443</v>
      </c>
    </row>
    <row r="1065" spans="1:17" hidden="1" x14ac:dyDescent="0.25">
      <c r="A1065" t="s">
        <v>881</v>
      </c>
      <c r="B1065" s="8">
        <f t="shared" si="110"/>
        <v>40</v>
      </c>
      <c r="C1065" s="2">
        <v>0.67943638594844669</v>
      </c>
      <c r="D1065">
        <f>VLOOKUP(A1065,[1]Library_Genotypes_unfiltered_27!$A:$G,6,FALSE)</f>
        <v>82.29</v>
      </c>
      <c r="E1065">
        <f>VLOOKUP(A1065,[1]Library_Genotypes_unfiltered_27!$A:$G,7,FALSE)</f>
        <v>1.72</v>
      </c>
      <c r="F1065" s="1" t="str">
        <f t="shared" si="111"/>
        <v>134</v>
      </c>
      <c r="G1065" s="3">
        <v>43374</v>
      </c>
      <c r="H1065" s="3" t="s">
        <v>1424</v>
      </c>
      <c r="I1065" s="1">
        <v>154</v>
      </c>
      <c r="J1065" s="3" t="str">
        <f t="shared" si="109"/>
        <v>Oct 01</v>
      </c>
      <c r="K1065" s="1">
        <f t="shared" si="112"/>
        <v>45.866304</v>
      </c>
      <c r="L1065" s="1" t="str">
        <f t="shared" si="113"/>
        <v>Oct 01 45.87</v>
      </c>
      <c r="M1065" t="str">
        <f t="shared" si="114"/>
        <v>no</v>
      </c>
      <c r="N1065" t="s">
        <v>1444</v>
      </c>
      <c r="Q1065" t="s">
        <v>5</v>
      </c>
    </row>
    <row r="1066" spans="1:17" hidden="1" x14ac:dyDescent="0.25">
      <c r="A1066" t="s">
        <v>882</v>
      </c>
      <c r="B1066" s="8">
        <f t="shared" si="110"/>
        <v>40</v>
      </c>
      <c r="C1066" s="2">
        <v>7.3605608477748392</v>
      </c>
      <c r="D1066">
        <f>VLOOKUP(A1066,[1]Library_Genotypes_unfiltered_27!$A:$G,6,FALSE)</f>
        <v>98.52</v>
      </c>
      <c r="E1066">
        <f>VLOOKUP(A1066,[1]Library_Genotypes_unfiltered_27!$A:$G,7,FALSE)</f>
        <v>0.4</v>
      </c>
      <c r="F1066" s="1" t="str">
        <f t="shared" si="111"/>
        <v>135</v>
      </c>
      <c r="G1066" s="3">
        <v>43374</v>
      </c>
      <c r="H1066" s="3" t="s">
        <v>1424</v>
      </c>
      <c r="I1066" s="1">
        <v>154</v>
      </c>
      <c r="J1066" s="3" t="str">
        <f t="shared" si="109"/>
        <v>Oct 01</v>
      </c>
      <c r="K1066" s="1">
        <f t="shared" si="112"/>
        <v>45.866304</v>
      </c>
      <c r="L1066" s="1" t="str">
        <f t="shared" si="113"/>
        <v>Oct 01 45.87</v>
      </c>
      <c r="M1066" t="str">
        <f t="shared" si="114"/>
        <v>yes</v>
      </c>
      <c r="N1066" t="s">
        <v>1443</v>
      </c>
      <c r="O1066" t="str">
        <f>VLOOKUP(A1066,'[2]genotype table (dups removed)'!$TS$3:$TV$419,4,FALSE)</f>
        <v>Homozygous Spring</v>
      </c>
      <c r="Q1066" t="s">
        <v>6</v>
      </c>
    </row>
    <row r="1067" spans="1:17" hidden="1" x14ac:dyDescent="0.25">
      <c r="A1067" t="s">
        <v>883</v>
      </c>
      <c r="B1067" s="8">
        <f t="shared" si="110"/>
        <v>40</v>
      </c>
      <c r="C1067" s="2">
        <v>2.8309849414518613</v>
      </c>
      <c r="D1067">
        <f>VLOOKUP(A1067,[1]Library_Genotypes_unfiltered_27!$A:$G,6,FALSE)</f>
        <v>0.37</v>
      </c>
      <c r="E1067">
        <f>VLOOKUP(A1067,[1]Library_Genotypes_unfiltered_27!$A:$G,7,FALSE)</f>
        <v>0</v>
      </c>
      <c r="F1067" s="1" t="str">
        <f t="shared" si="111"/>
        <v>136</v>
      </c>
      <c r="G1067" s="3">
        <v>43374</v>
      </c>
      <c r="H1067" s="3" t="s">
        <v>1424</v>
      </c>
      <c r="I1067" s="1">
        <v>154</v>
      </c>
      <c r="J1067" s="3" t="str">
        <f t="shared" si="109"/>
        <v>Oct 01</v>
      </c>
      <c r="K1067" s="1">
        <f t="shared" si="112"/>
        <v>45.866304</v>
      </c>
      <c r="L1067" s="1" t="str">
        <f t="shared" si="113"/>
        <v>Oct 01 45.87</v>
      </c>
      <c r="M1067" t="str">
        <f t="shared" si="114"/>
        <v>no</v>
      </c>
      <c r="N1067" t="s">
        <v>1443</v>
      </c>
    </row>
    <row r="1068" spans="1:17" hidden="1" x14ac:dyDescent="0.25">
      <c r="A1068" t="s">
        <v>884</v>
      </c>
      <c r="B1068" s="8">
        <f t="shared" si="110"/>
        <v>40</v>
      </c>
      <c r="C1068" s="2">
        <v>15.28731868384005</v>
      </c>
      <c r="D1068">
        <f>VLOOKUP(A1068,[1]Library_Genotypes_unfiltered_27!$A:$G,6,FALSE)</f>
        <v>1.1100000000000001</v>
      </c>
      <c r="E1068">
        <f>VLOOKUP(A1068,[1]Library_Genotypes_unfiltered_27!$A:$G,7,FALSE)</f>
        <v>0</v>
      </c>
      <c r="F1068" s="1" t="str">
        <f t="shared" si="111"/>
        <v>137</v>
      </c>
      <c r="G1068" s="3">
        <v>43374</v>
      </c>
      <c r="H1068" s="3" t="s">
        <v>1424</v>
      </c>
      <c r="I1068" s="1">
        <v>154</v>
      </c>
      <c r="J1068" s="3" t="str">
        <f t="shared" si="109"/>
        <v>Oct 01</v>
      </c>
      <c r="K1068" s="1">
        <f t="shared" si="112"/>
        <v>45.866304</v>
      </c>
      <c r="L1068" s="1" t="str">
        <f t="shared" si="113"/>
        <v>Oct 01 45.87</v>
      </c>
      <c r="M1068" t="str">
        <f t="shared" si="114"/>
        <v>no</v>
      </c>
      <c r="N1068" t="s">
        <v>1444</v>
      </c>
    </row>
    <row r="1069" spans="1:17" hidden="1" x14ac:dyDescent="0.25">
      <c r="A1069" t="s">
        <v>885</v>
      </c>
      <c r="B1069" s="8">
        <f t="shared" si="110"/>
        <v>40</v>
      </c>
      <c r="C1069" s="2">
        <v>6.907603257142541</v>
      </c>
      <c r="D1069">
        <f>VLOOKUP(A1069,[1]Library_Genotypes_unfiltered_27!$A:$G,6,FALSE)</f>
        <v>0</v>
      </c>
      <c r="E1069">
        <f>VLOOKUP(A1069,[1]Library_Genotypes_unfiltered_27!$A:$G,7,FALSE)</f>
        <v>0</v>
      </c>
      <c r="F1069" s="1" t="str">
        <f t="shared" si="111"/>
        <v>138</v>
      </c>
      <c r="G1069" s="3">
        <v>43374</v>
      </c>
      <c r="H1069" s="3" t="s">
        <v>1424</v>
      </c>
      <c r="I1069" s="1">
        <v>154</v>
      </c>
      <c r="J1069" s="3" t="str">
        <f t="shared" si="109"/>
        <v>Oct 01</v>
      </c>
      <c r="K1069" s="1">
        <f t="shared" si="112"/>
        <v>45.866304</v>
      </c>
      <c r="L1069" s="1" t="str">
        <f t="shared" si="113"/>
        <v>Oct 01 45.87</v>
      </c>
      <c r="M1069" t="str">
        <f t="shared" si="114"/>
        <v>no</v>
      </c>
      <c r="N1069" t="s">
        <v>1443</v>
      </c>
    </row>
    <row r="1070" spans="1:17" hidden="1" x14ac:dyDescent="0.25">
      <c r="A1070" t="s">
        <v>886</v>
      </c>
      <c r="B1070" s="8">
        <f t="shared" si="110"/>
        <v>40</v>
      </c>
      <c r="C1070" s="2">
        <v>13.815206514285082</v>
      </c>
      <c r="D1070">
        <f>VLOOKUP(A1070,[1]Library_Genotypes_unfiltered_27!$A:$G,6,FALSE)</f>
        <v>99.26</v>
      </c>
      <c r="E1070">
        <f>VLOOKUP(A1070,[1]Library_Genotypes_unfiltered_27!$A:$G,7,FALSE)</f>
        <v>0.32</v>
      </c>
      <c r="F1070" s="1" t="str">
        <f t="shared" si="111"/>
        <v>139</v>
      </c>
      <c r="G1070" s="3">
        <v>43374</v>
      </c>
      <c r="H1070" s="3" t="s">
        <v>1424</v>
      </c>
      <c r="I1070" s="1">
        <v>154</v>
      </c>
      <c r="J1070" s="3" t="str">
        <f t="shared" si="109"/>
        <v>Oct 01</v>
      </c>
      <c r="K1070" s="1">
        <f t="shared" si="112"/>
        <v>45.866304</v>
      </c>
      <c r="L1070" s="1" t="str">
        <f t="shared" si="113"/>
        <v>Oct 01 45.87</v>
      </c>
      <c r="M1070" t="str">
        <f t="shared" si="114"/>
        <v>yes</v>
      </c>
      <c r="N1070" t="s">
        <v>1443</v>
      </c>
      <c r="O1070" t="str">
        <f>VLOOKUP(A1070,'[2]genotype table (dups removed)'!$TS$3:$TV$419,4,FALSE)</f>
        <v>Homozygous Spring</v>
      </c>
      <c r="Q1070" t="s">
        <v>5</v>
      </c>
    </row>
    <row r="1071" spans="1:17" hidden="1" x14ac:dyDescent="0.25">
      <c r="A1071" t="s">
        <v>887</v>
      </c>
      <c r="B1071" s="8">
        <f t="shared" si="110"/>
        <v>40</v>
      </c>
      <c r="C1071" s="2">
        <v>25.818582666040975</v>
      </c>
      <c r="D1071">
        <f>VLOOKUP(A1071,[1]Library_Genotypes_unfiltered_27!$A:$G,6,FALSE)</f>
        <v>99.26</v>
      </c>
      <c r="E1071">
        <f>VLOOKUP(A1071,[1]Library_Genotypes_unfiltered_27!$A:$G,7,FALSE)</f>
        <v>0.17</v>
      </c>
      <c r="F1071" s="1" t="str">
        <f t="shared" si="111"/>
        <v>140</v>
      </c>
      <c r="G1071" s="3">
        <v>43374</v>
      </c>
      <c r="H1071" s="3" t="s">
        <v>1424</v>
      </c>
      <c r="I1071" s="1">
        <v>154</v>
      </c>
      <c r="J1071" s="3" t="str">
        <f t="shared" si="109"/>
        <v>Oct 01</v>
      </c>
      <c r="K1071" s="1">
        <f t="shared" si="112"/>
        <v>45.866304</v>
      </c>
      <c r="L1071" s="1" t="str">
        <f t="shared" si="113"/>
        <v>Oct 01 45.87</v>
      </c>
      <c r="M1071" t="str">
        <f t="shared" si="114"/>
        <v>yes</v>
      </c>
      <c r="N1071" t="s">
        <v>1443</v>
      </c>
      <c r="O1071" t="str">
        <f>VLOOKUP(A1071,'[2]genotype table (dups removed)'!$TS$3:$TV$419,4,FALSE)</f>
        <v>Homozygous Spring</v>
      </c>
      <c r="Q1071" t="s">
        <v>6</v>
      </c>
    </row>
    <row r="1072" spans="1:17" hidden="1" x14ac:dyDescent="0.25">
      <c r="A1072" t="s">
        <v>888</v>
      </c>
      <c r="B1072" s="8">
        <f t="shared" si="110"/>
        <v>40</v>
      </c>
      <c r="C1072" s="2">
        <v>14.947600490865829</v>
      </c>
      <c r="D1072">
        <f>VLOOKUP(A1072,[1]Library_Genotypes_unfiltered_27!$A:$G,6,FALSE)</f>
        <v>69.37</v>
      </c>
      <c r="E1072">
        <f>VLOOKUP(A1072,[1]Library_Genotypes_unfiltered_27!$A:$G,7,FALSE)</f>
        <v>2.74</v>
      </c>
      <c r="F1072" s="1" t="str">
        <f t="shared" si="111"/>
        <v>141</v>
      </c>
      <c r="G1072" s="3">
        <v>43374</v>
      </c>
      <c r="H1072" s="3" t="s">
        <v>1424</v>
      </c>
      <c r="I1072" s="1">
        <v>154</v>
      </c>
      <c r="J1072" s="3" t="str">
        <f t="shared" si="109"/>
        <v>Oct 01</v>
      </c>
      <c r="K1072" s="1">
        <f t="shared" si="112"/>
        <v>45.866304</v>
      </c>
      <c r="L1072" s="1" t="str">
        <f t="shared" si="113"/>
        <v>Oct 01 45.87</v>
      </c>
      <c r="M1072" t="str">
        <f t="shared" si="114"/>
        <v>no</v>
      </c>
      <c r="N1072" t="s">
        <v>1444</v>
      </c>
    </row>
    <row r="1073" spans="1:17" hidden="1" x14ac:dyDescent="0.25">
      <c r="A1073" t="s">
        <v>889</v>
      </c>
      <c r="B1073" s="8">
        <f t="shared" si="110"/>
        <v>40</v>
      </c>
      <c r="C1073" s="2">
        <v>3.0574637367680104</v>
      </c>
      <c r="D1073">
        <f>VLOOKUP(A1073,[1]Library_Genotypes_unfiltered_27!$A:$G,6,FALSE)</f>
        <v>2.21</v>
      </c>
      <c r="E1073">
        <f>VLOOKUP(A1073,[1]Library_Genotypes_unfiltered_27!$A:$G,7,FALSE)</f>
        <v>7.84</v>
      </c>
      <c r="F1073" s="1" t="str">
        <f t="shared" si="111"/>
        <v>142</v>
      </c>
      <c r="G1073" s="3">
        <v>43374</v>
      </c>
      <c r="H1073" s="3" t="s">
        <v>1424</v>
      </c>
      <c r="I1073" s="1">
        <v>154</v>
      </c>
      <c r="J1073" s="3" t="str">
        <f t="shared" si="109"/>
        <v>Oct 01</v>
      </c>
      <c r="K1073" s="1">
        <f t="shared" si="112"/>
        <v>45.866304</v>
      </c>
      <c r="L1073" s="1" t="str">
        <f t="shared" si="113"/>
        <v>Oct 01 45.87</v>
      </c>
      <c r="M1073" t="str">
        <f t="shared" si="114"/>
        <v>no</v>
      </c>
      <c r="N1073" t="s">
        <v>1443</v>
      </c>
    </row>
    <row r="1074" spans="1:17" hidden="1" x14ac:dyDescent="0.25">
      <c r="A1074" t="s">
        <v>890</v>
      </c>
      <c r="B1074" s="8">
        <f t="shared" si="110"/>
        <v>40</v>
      </c>
      <c r="C1074" s="2">
        <v>15.400558081498128</v>
      </c>
      <c r="D1074">
        <f>VLOOKUP(A1074,[1]Library_Genotypes_unfiltered_27!$A:$G,6,FALSE)</f>
        <v>98.89</v>
      </c>
      <c r="E1074">
        <f>VLOOKUP(A1074,[1]Library_Genotypes_unfiltered_27!$A:$G,7,FALSE)</f>
        <v>0.45</v>
      </c>
      <c r="F1074" s="1" t="str">
        <f t="shared" si="111"/>
        <v>143</v>
      </c>
      <c r="G1074" s="3">
        <v>43374</v>
      </c>
      <c r="H1074" s="3" t="s">
        <v>1424</v>
      </c>
      <c r="I1074" s="1">
        <v>154</v>
      </c>
      <c r="J1074" s="3" t="str">
        <f t="shared" si="109"/>
        <v>Oct 01</v>
      </c>
      <c r="K1074" s="1">
        <f t="shared" si="112"/>
        <v>45.866304</v>
      </c>
      <c r="L1074" s="1" t="str">
        <f t="shared" si="113"/>
        <v>Oct 01 45.87</v>
      </c>
      <c r="M1074" t="str">
        <f t="shared" si="114"/>
        <v>yes</v>
      </c>
      <c r="N1074" t="s">
        <v>1443</v>
      </c>
      <c r="O1074" t="str">
        <f>VLOOKUP(A1074,'[2]genotype table (dups removed)'!$TS$3:$TV$419,4,FALSE)</f>
        <v>Homozygous Spring</v>
      </c>
      <c r="Q1074" t="s">
        <v>5</v>
      </c>
    </row>
    <row r="1075" spans="1:17" hidden="1" x14ac:dyDescent="0.25">
      <c r="A1075" t="s">
        <v>891</v>
      </c>
      <c r="B1075" s="8">
        <f t="shared" si="110"/>
        <v>40</v>
      </c>
      <c r="C1075" s="2">
        <v>6.907603257142541</v>
      </c>
      <c r="D1075">
        <f>VLOOKUP(A1075,[1]Library_Genotypes_unfiltered_27!$A:$G,6,FALSE)</f>
        <v>99.26</v>
      </c>
      <c r="E1075">
        <f>VLOOKUP(A1075,[1]Library_Genotypes_unfiltered_27!$A:$G,7,FALSE)</f>
        <v>0.54</v>
      </c>
      <c r="F1075" s="1" t="str">
        <f t="shared" si="111"/>
        <v>144</v>
      </c>
      <c r="G1075" s="3">
        <v>43374</v>
      </c>
      <c r="H1075" s="3" t="s">
        <v>1424</v>
      </c>
      <c r="I1075" s="1">
        <v>154</v>
      </c>
      <c r="J1075" s="3" t="str">
        <f t="shared" si="109"/>
        <v>Oct 01</v>
      </c>
      <c r="K1075" s="1">
        <f t="shared" si="112"/>
        <v>45.866304</v>
      </c>
      <c r="L1075" s="1" t="str">
        <f t="shared" si="113"/>
        <v>Oct 01 45.87</v>
      </c>
      <c r="M1075" t="str">
        <f t="shared" si="114"/>
        <v>yes</v>
      </c>
      <c r="N1075" t="s">
        <v>1443</v>
      </c>
      <c r="O1075" t="str">
        <f>VLOOKUP(A1075,'[2]genotype table (dups removed)'!$TS$3:$TV$419,4,FALSE)</f>
        <v>Homozygous Spring</v>
      </c>
      <c r="Q1075" t="s">
        <v>6</v>
      </c>
    </row>
    <row r="1076" spans="1:17" hidden="1" x14ac:dyDescent="0.25">
      <c r="A1076" t="s">
        <v>892</v>
      </c>
      <c r="B1076" s="8">
        <f t="shared" si="110"/>
        <v>40</v>
      </c>
      <c r="C1076" s="2">
        <v>3.2839425320841595</v>
      </c>
      <c r="D1076">
        <f>VLOOKUP(A1076,[1]Library_Genotypes_unfiltered_27!$A:$G,6,FALSE)</f>
        <v>0</v>
      </c>
      <c r="E1076">
        <f>VLOOKUP(A1076,[1]Library_Genotypes_unfiltered_27!$A:$G,7,FALSE)</f>
        <v>0</v>
      </c>
      <c r="F1076" s="1" t="str">
        <f t="shared" si="111"/>
        <v>145</v>
      </c>
      <c r="G1076" s="3">
        <v>43374</v>
      </c>
      <c r="H1076" s="3" t="s">
        <v>1424</v>
      </c>
      <c r="I1076" s="1">
        <v>154</v>
      </c>
      <c r="J1076" s="3" t="str">
        <f t="shared" si="109"/>
        <v>Oct 01</v>
      </c>
      <c r="K1076" s="1">
        <f t="shared" si="112"/>
        <v>45.866304</v>
      </c>
      <c r="L1076" s="1" t="str">
        <f t="shared" si="113"/>
        <v>Oct 01 45.87</v>
      </c>
      <c r="M1076" t="str">
        <f t="shared" si="114"/>
        <v>no</v>
      </c>
      <c r="N1076" t="s">
        <v>1443</v>
      </c>
    </row>
    <row r="1077" spans="1:17" hidden="1" x14ac:dyDescent="0.25">
      <c r="A1077" t="s">
        <v>893</v>
      </c>
      <c r="B1077" s="8">
        <f t="shared" si="110"/>
        <v>40</v>
      </c>
      <c r="C1077" s="2">
        <v>7.5870396430909883</v>
      </c>
      <c r="D1077">
        <f>VLOOKUP(A1077,[1]Library_Genotypes_unfiltered_27!$A:$G,6,FALSE)</f>
        <v>75.650000000000006</v>
      </c>
      <c r="E1077">
        <f>VLOOKUP(A1077,[1]Library_Genotypes_unfiltered_27!$A:$G,7,FALSE)</f>
        <v>2.4500000000000002</v>
      </c>
      <c r="F1077" s="1" t="str">
        <f t="shared" si="111"/>
        <v>146</v>
      </c>
      <c r="G1077" s="3">
        <v>43374</v>
      </c>
      <c r="H1077" s="3" t="s">
        <v>1424</v>
      </c>
      <c r="I1077" s="1">
        <v>154</v>
      </c>
      <c r="J1077" s="3" t="str">
        <f t="shared" si="109"/>
        <v>Oct 01</v>
      </c>
      <c r="K1077" s="1">
        <f t="shared" si="112"/>
        <v>45.866304</v>
      </c>
      <c r="L1077" s="1" t="str">
        <f t="shared" si="113"/>
        <v>Oct 01 45.87</v>
      </c>
      <c r="M1077" t="str">
        <f t="shared" si="114"/>
        <v>no</v>
      </c>
      <c r="N1077" t="s">
        <v>1443</v>
      </c>
    </row>
    <row r="1078" spans="1:17" hidden="1" x14ac:dyDescent="0.25">
      <c r="A1078" t="s">
        <v>894</v>
      </c>
      <c r="B1078" s="8">
        <f t="shared" si="110"/>
        <v>40</v>
      </c>
      <c r="C1078" s="2">
        <v>18.344782420608059</v>
      </c>
      <c r="D1078">
        <f>VLOOKUP(A1078,[1]Library_Genotypes_unfiltered_27!$A:$G,6,FALSE)</f>
        <v>69.739999999999995</v>
      </c>
      <c r="E1078">
        <f>VLOOKUP(A1078,[1]Library_Genotypes_unfiltered_27!$A:$G,7,FALSE)</f>
        <v>2.4300000000000002</v>
      </c>
      <c r="F1078" s="1" t="str">
        <f t="shared" si="111"/>
        <v>147</v>
      </c>
      <c r="G1078" s="3">
        <v>43374</v>
      </c>
      <c r="H1078" s="3" t="s">
        <v>1424</v>
      </c>
      <c r="I1078" s="1">
        <v>154</v>
      </c>
      <c r="J1078" s="3" t="str">
        <f t="shared" si="109"/>
        <v>Oct 01</v>
      </c>
      <c r="K1078" s="1">
        <f t="shared" si="112"/>
        <v>45.866304</v>
      </c>
      <c r="L1078" s="1" t="str">
        <f t="shared" si="113"/>
        <v>Oct 01 45.87</v>
      </c>
      <c r="M1078" t="str">
        <f t="shared" si="114"/>
        <v>no</v>
      </c>
      <c r="N1078" t="s">
        <v>1443</v>
      </c>
      <c r="Q1078" t="s">
        <v>5</v>
      </c>
    </row>
    <row r="1079" spans="1:17" hidden="1" x14ac:dyDescent="0.25">
      <c r="A1079" t="s">
        <v>895</v>
      </c>
      <c r="B1079" s="8">
        <f t="shared" si="110"/>
        <v>40</v>
      </c>
      <c r="C1079" s="2">
        <v>5.2090122922714244</v>
      </c>
      <c r="D1079">
        <f>VLOOKUP(A1079,[1]Library_Genotypes_unfiltered_27!$A:$G,6,FALSE)</f>
        <v>44.65</v>
      </c>
      <c r="E1079">
        <f>VLOOKUP(A1079,[1]Library_Genotypes_unfiltered_27!$A:$G,7,FALSE)</f>
        <v>2.94</v>
      </c>
      <c r="F1079" s="1" t="str">
        <f t="shared" si="111"/>
        <v>148</v>
      </c>
      <c r="G1079" s="3">
        <v>43374</v>
      </c>
      <c r="H1079" s="3" t="s">
        <v>1424</v>
      </c>
      <c r="I1079" s="1">
        <v>154</v>
      </c>
      <c r="J1079" s="3" t="str">
        <f t="shared" si="109"/>
        <v>Oct 01</v>
      </c>
      <c r="K1079" s="1">
        <f t="shared" si="112"/>
        <v>45.866304</v>
      </c>
      <c r="L1079" s="1" t="str">
        <f t="shared" si="113"/>
        <v>Oct 01 45.87</v>
      </c>
      <c r="M1079" t="str">
        <f t="shared" si="114"/>
        <v>no</v>
      </c>
      <c r="N1079" t="s">
        <v>1443</v>
      </c>
    </row>
    <row r="1080" spans="1:17" hidden="1" x14ac:dyDescent="0.25">
      <c r="A1080" t="s">
        <v>896</v>
      </c>
      <c r="B1080" s="8">
        <f t="shared" si="110"/>
        <v>40</v>
      </c>
      <c r="C1080" s="2">
        <v>8.719433619671733</v>
      </c>
      <c r="D1080">
        <f>VLOOKUP(A1080,[1]Library_Genotypes_unfiltered_27!$A:$G,6,FALSE)</f>
        <v>99.63</v>
      </c>
      <c r="E1080">
        <f>VLOOKUP(A1080,[1]Library_Genotypes_unfiltered_27!$A:$G,7,FALSE)</f>
        <v>0.16</v>
      </c>
      <c r="F1080" s="1" t="str">
        <f t="shared" si="111"/>
        <v>149</v>
      </c>
      <c r="G1080" s="3">
        <v>43374</v>
      </c>
      <c r="H1080" s="3" t="s">
        <v>1424</v>
      </c>
      <c r="I1080" s="1">
        <v>154</v>
      </c>
      <c r="J1080" s="3" t="str">
        <f t="shared" si="109"/>
        <v>Oct 01</v>
      </c>
      <c r="K1080" s="1">
        <f t="shared" si="112"/>
        <v>45.866304</v>
      </c>
      <c r="L1080" s="1" t="str">
        <f t="shared" si="113"/>
        <v>Oct 01 45.87</v>
      </c>
      <c r="M1080" t="str">
        <f t="shared" si="114"/>
        <v>yes</v>
      </c>
      <c r="N1080" t="s">
        <v>1443</v>
      </c>
      <c r="O1080" t="str">
        <f>VLOOKUP(A1080,'[2]genotype table (dups removed)'!$TS$3:$TV$419,4,FALSE)</f>
        <v>Homozygous Spring</v>
      </c>
      <c r="Q1080" t="s">
        <v>6</v>
      </c>
    </row>
    <row r="1081" spans="1:17" hidden="1" x14ac:dyDescent="0.25">
      <c r="A1081" t="s">
        <v>897</v>
      </c>
      <c r="B1081" s="8">
        <f t="shared" si="110"/>
        <v>40</v>
      </c>
      <c r="C1081" s="2">
        <v>0.45295759063229785</v>
      </c>
      <c r="D1081">
        <f>VLOOKUP(A1081,[1]Library_Genotypes_unfiltered_27!$A:$G,6,FALSE)</f>
        <v>1.1100000000000001</v>
      </c>
      <c r="E1081">
        <f>VLOOKUP(A1081,[1]Library_Genotypes_unfiltered_27!$A:$G,7,FALSE)</f>
        <v>0</v>
      </c>
      <c r="F1081" s="1" t="str">
        <f t="shared" si="111"/>
        <v>150</v>
      </c>
      <c r="G1081" s="3">
        <v>43375</v>
      </c>
      <c r="H1081" s="3" t="s">
        <v>1426</v>
      </c>
      <c r="I1081" s="1">
        <v>150</v>
      </c>
      <c r="J1081" s="3" t="str">
        <f t="shared" si="109"/>
        <v>Oct 02</v>
      </c>
      <c r="K1081" s="1">
        <f t="shared" si="112"/>
        <v>39.428927999999999</v>
      </c>
      <c r="L1081" s="1" t="str">
        <f t="shared" si="113"/>
        <v>Oct 02 39.43</v>
      </c>
      <c r="M1081" t="str">
        <f t="shared" si="114"/>
        <v>no</v>
      </c>
      <c r="N1081" t="s">
        <v>1442</v>
      </c>
    </row>
    <row r="1082" spans="1:17" hidden="1" x14ac:dyDescent="0.25">
      <c r="A1082" t="s">
        <v>898</v>
      </c>
      <c r="B1082" s="8">
        <f t="shared" si="110"/>
        <v>40</v>
      </c>
      <c r="C1082" s="2">
        <v>1.0191545789226699</v>
      </c>
      <c r="D1082">
        <f>VLOOKUP(A1082,[1]Library_Genotypes_unfiltered_27!$A:$G,6,FALSE)</f>
        <v>69.37</v>
      </c>
      <c r="E1082">
        <f>VLOOKUP(A1082,[1]Library_Genotypes_unfiltered_27!$A:$G,7,FALSE)</f>
        <v>1.83</v>
      </c>
      <c r="F1082" s="1" t="str">
        <f t="shared" si="111"/>
        <v>151</v>
      </c>
      <c r="G1082" s="3">
        <v>43375</v>
      </c>
      <c r="H1082" s="3" t="s">
        <v>1426</v>
      </c>
      <c r="I1082" s="1">
        <v>150</v>
      </c>
      <c r="J1082" s="3" t="str">
        <f t="shared" si="109"/>
        <v>Oct 02</v>
      </c>
      <c r="K1082" s="1">
        <f t="shared" si="112"/>
        <v>39.428927999999999</v>
      </c>
      <c r="L1082" s="1" t="str">
        <f t="shared" si="113"/>
        <v>Oct 02 39.43</v>
      </c>
      <c r="M1082" t="str">
        <f t="shared" si="114"/>
        <v>no</v>
      </c>
      <c r="N1082" t="s">
        <v>1444</v>
      </c>
      <c r="Q1082" t="s">
        <v>6</v>
      </c>
    </row>
    <row r="1083" spans="1:17" hidden="1" x14ac:dyDescent="0.25">
      <c r="A1083" t="s">
        <v>899</v>
      </c>
      <c r="B1083" s="8">
        <f t="shared" si="110"/>
        <v>40</v>
      </c>
      <c r="C1083" s="2">
        <v>0.11323939765807446</v>
      </c>
      <c r="D1083">
        <f>VLOOKUP(A1083,[1]Library_Genotypes_unfiltered_27!$A:$G,6,FALSE)</f>
        <v>1.1100000000000001</v>
      </c>
      <c r="E1083">
        <f>VLOOKUP(A1083,[1]Library_Genotypes_unfiltered_27!$A:$G,7,FALSE)</f>
        <v>3.7</v>
      </c>
      <c r="F1083" s="1" t="str">
        <f t="shared" si="111"/>
        <v>152</v>
      </c>
      <c r="G1083" s="3">
        <v>43375</v>
      </c>
      <c r="H1083" s="3" t="s">
        <v>1426</v>
      </c>
      <c r="I1083" s="1">
        <v>150</v>
      </c>
      <c r="J1083" s="3" t="str">
        <f t="shared" si="109"/>
        <v>Oct 02</v>
      </c>
      <c r="K1083" s="1">
        <f t="shared" si="112"/>
        <v>39.428927999999999</v>
      </c>
      <c r="L1083" s="1" t="str">
        <f t="shared" si="113"/>
        <v>Oct 02 39.43</v>
      </c>
      <c r="M1083" t="str">
        <f t="shared" si="114"/>
        <v>no</v>
      </c>
      <c r="N1083" t="s">
        <v>1444</v>
      </c>
    </row>
    <row r="1084" spans="1:17" hidden="1" x14ac:dyDescent="0.25">
      <c r="A1084" t="s">
        <v>900</v>
      </c>
      <c r="B1084" s="8">
        <f t="shared" si="110"/>
        <v>40</v>
      </c>
      <c r="C1084" s="2">
        <v>4.0766183156906797</v>
      </c>
      <c r="D1084">
        <f>VLOOKUP(A1084,[1]Library_Genotypes_unfiltered_27!$A:$G,6,FALSE)</f>
        <v>0</v>
      </c>
      <c r="E1084">
        <f>VLOOKUP(A1084,[1]Library_Genotypes_unfiltered_27!$A:$G,7,FALSE)</f>
        <v>0</v>
      </c>
      <c r="F1084" s="1" t="str">
        <f t="shared" si="111"/>
        <v>153</v>
      </c>
      <c r="G1084" s="3">
        <v>43375</v>
      </c>
      <c r="H1084" s="3" t="s">
        <v>1426</v>
      </c>
      <c r="I1084" s="1">
        <v>150</v>
      </c>
      <c r="J1084" s="3" t="str">
        <f t="shared" si="109"/>
        <v>Oct 02</v>
      </c>
      <c r="K1084" s="1">
        <f t="shared" si="112"/>
        <v>39.428927999999999</v>
      </c>
      <c r="L1084" s="1" t="str">
        <f t="shared" si="113"/>
        <v>Oct 02 39.43</v>
      </c>
      <c r="M1084" t="str">
        <f t="shared" si="114"/>
        <v>no</v>
      </c>
      <c r="N1084" t="s">
        <v>1443</v>
      </c>
    </row>
    <row r="1085" spans="1:17" hidden="1" x14ac:dyDescent="0.25">
      <c r="A1085" t="s">
        <v>901</v>
      </c>
      <c r="B1085" s="8">
        <f t="shared" si="110"/>
        <v>40</v>
      </c>
      <c r="C1085" s="2">
        <v>3.8501395203745319</v>
      </c>
      <c r="D1085">
        <f>VLOOKUP(A1085,[1]Library_Genotypes_unfiltered_27!$A:$G,6,FALSE)</f>
        <v>0</v>
      </c>
      <c r="E1085">
        <f>VLOOKUP(A1085,[1]Library_Genotypes_unfiltered_27!$A:$G,7,FALSE)</f>
        <v>0</v>
      </c>
      <c r="F1085" s="1" t="str">
        <f t="shared" si="111"/>
        <v>154</v>
      </c>
      <c r="G1085" s="3">
        <v>43375</v>
      </c>
      <c r="H1085" s="3" t="s">
        <v>1426</v>
      </c>
      <c r="I1085" s="1">
        <v>150</v>
      </c>
      <c r="J1085" s="3" t="str">
        <f t="shared" si="109"/>
        <v>Oct 02</v>
      </c>
      <c r="K1085" s="1">
        <f t="shared" si="112"/>
        <v>39.428927999999999</v>
      </c>
      <c r="L1085" s="1" t="str">
        <f t="shared" si="113"/>
        <v>Oct 02 39.43</v>
      </c>
      <c r="M1085" t="str">
        <f t="shared" si="114"/>
        <v>no</v>
      </c>
      <c r="N1085" t="s">
        <v>1443</v>
      </c>
    </row>
    <row r="1086" spans="1:17" hidden="1" x14ac:dyDescent="0.25">
      <c r="A1086" t="s">
        <v>902</v>
      </c>
      <c r="B1086" s="8">
        <f t="shared" si="110"/>
        <v>40</v>
      </c>
      <c r="C1086" s="2">
        <v>6.4546456665102436</v>
      </c>
      <c r="D1086">
        <f>VLOOKUP(A1086,[1]Library_Genotypes_unfiltered_27!$A:$G,6,FALSE)</f>
        <v>98.89</v>
      </c>
      <c r="E1086">
        <f>VLOOKUP(A1086,[1]Library_Genotypes_unfiltered_27!$A:$G,7,FALSE)</f>
        <v>0.25</v>
      </c>
      <c r="F1086" s="1" t="str">
        <f t="shared" si="111"/>
        <v>155</v>
      </c>
      <c r="G1086" s="3">
        <v>43375</v>
      </c>
      <c r="H1086" s="3" t="s">
        <v>1426</v>
      </c>
      <c r="I1086" s="1">
        <v>150</v>
      </c>
      <c r="J1086" s="3" t="str">
        <f t="shared" si="109"/>
        <v>Oct 02</v>
      </c>
      <c r="K1086" s="1">
        <f t="shared" si="112"/>
        <v>39.428927999999999</v>
      </c>
      <c r="L1086" s="1" t="str">
        <f t="shared" si="113"/>
        <v>Oct 02 39.43</v>
      </c>
      <c r="M1086" t="str">
        <f t="shared" si="114"/>
        <v>yes</v>
      </c>
      <c r="N1086" t="s">
        <v>1443</v>
      </c>
      <c r="O1086" t="str">
        <f>VLOOKUP(A1086,'[2]genotype table (dups removed)'!$TS$3:$TV$419,4,FALSE)</f>
        <v>Homozygous Spring</v>
      </c>
      <c r="Q1086" t="s">
        <v>6</v>
      </c>
    </row>
    <row r="1087" spans="1:17" hidden="1" x14ac:dyDescent="0.25">
      <c r="A1087" t="s">
        <v>903</v>
      </c>
      <c r="B1087" s="8">
        <f t="shared" si="110"/>
        <v>40</v>
      </c>
      <c r="C1087" s="2">
        <v>2.0383091578453398</v>
      </c>
      <c r="D1087">
        <f>VLOOKUP(A1087,[1]Library_Genotypes_unfiltered_27!$A:$G,6,FALSE)</f>
        <v>6.64</v>
      </c>
      <c r="E1087">
        <f>VLOOKUP(A1087,[1]Library_Genotypes_unfiltered_27!$A:$G,7,FALSE)</f>
        <v>3.61</v>
      </c>
      <c r="F1087" s="1" t="str">
        <f t="shared" si="111"/>
        <v>156</v>
      </c>
      <c r="G1087" s="3">
        <v>43375</v>
      </c>
      <c r="H1087" s="3" t="s">
        <v>1426</v>
      </c>
      <c r="I1087" s="1">
        <v>150</v>
      </c>
      <c r="J1087" s="3" t="str">
        <f t="shared" si="109"/>
        <v>Oct 02</v>
      </c>
      <c r="K1087" s="1">
        <f t="shared" si="112"/>
        <v>39.428927999999999</v>
      </c>
      <c r="L1087" s="1" t="str">
        <f t="shared" si="113"/>
        <v>Oct 02 39.43</v>
      </c>
      <c r="M1087" t="str">
        <f t="shared" si="114"/>
        <v>no</v>
      </c>
      <c r="N1087" t="s">
        <v>1443</v>
      </c>
    </row>
    <row r="1088" spans="1:17" hidden="1" x14ac:dyDescent="0.25">
      <c r="A1088" t="s">
        <v>904</v>
      </c>
      <c r="B1088" s="8">
        <f t="shared" si="110"/>
        <v>40</v>
      </c>
      <c r="C1088" s="2">
        <v>5.2090122922714244</v>
      </c>
      <c r="D1088">
        <f>VLOOKUP(A1088,[1]Library_Genotypes_unfiltered_27!$A:$G,6,FALSE)</f>
        <v>0</v>
      </c>
      <c r="E1088">
        <f>VLOOKUP(A1088,[1]Library_Genotypes_unfiltered_27!$A:$G,7,FALSE)</f>
        <v>0</v>
      </c>
      <c r="F1088" s="1" t="str">
        <f t="shared" si="111"/>
        <v>157</v>
      </c>
      <c r="G1088" s="3">
        <v>43375</v>
      </c>
      <c r="H1088" s="3" t="s">
        <v>1426</v>
      </c>
      <c r="I1088" s="1">
        <v>150</v>
      </c>
      <c r="J1088" s="3" t="str">
        <f t="shared" si="109"/>
        <v>Oct 02</v>
      </c>
      <c r="K1088" s="1">
        <f t="shared" si="112"/>
        <v>39.428927999999999</v>
      </c>
      <c r="L1088" s="1" t="str">
        <f t="shared" si="113"/>
        <v>Oct 02 39.43</v>
      </c>
      <c r="M1088" t="str">
        <f t="shared" si="114"/>
        <v>no</v>
      </c>
      <c r="N1088" t="s">
        <v>1443</v>
      </c>
    </row>
    <row r="1089" spans="1:17" hidden="1" x14ac:dyDescent="0.25">
      <c r="A1089" t="s">
        <v>905</v>
      </c>
      <c r="B1089" s="8">
        <f t="shared" si="110"/>
        <v>40</v>
      </c>
      <c r="C1089" s="2">
        <v>1.3588727718968934</v>
      </c>
      <c r="D1089">
        <f>VLOOKUP(A1089,[1]Library_Genotypes_unfiltered_27!$A:$G,6,FALSE)</f>
        <v>0</v>
      </c>
      <c r="E1089">
        <f>VLOOKUP(A1089,[1]Library_Genotypes_unfiltered_27!$A:$G,7,FALSE)</f>
        <v>0</v>
      </c>
      <c r="F1089" s="1" t="str">
        <f t="shared" si="111"/>
        <v>158</v>
      </c>
      <c r="G1089" s="3">
        <v>43375</v>
      </c>
      <c r="H1089" s="3" t="s">
        <v>1426</v>
      </c>
      <c r="I1089" s="1">
        <v>150</v>
      </c>
      <c r="J1089" s="3" t="str">
        <f t="shared" si="109"/>
        <v>Oct 02</v>
      </c>
      <c r="K1089" s="1">
        <f t="shared" si="112"/>
        <v>39.428927999999999</v>
      </c>
      <c r="L1089" s="1" t="str">
        <f t="shared" si="113"/>
        <v>Oct 02 39.43</v>
      </c>
      <c r="M1089" t="str">
        <f t="shared" si="114"/>
        <v>no</v>
      </c>
    </row>
    <row r="1090" spans="1:17" hidden="1" x14ac:dyDescent="0.25">
      <c r="A1090" t="s">
        <v>906</v>
      </c>
      <c r="B1090" s="8">
        <f t="shared" si="110"/>
        <v>40</v>
      </c>
      <c r="C1090" s="2">
        <v>1.4721121695549679</v>
      </c>
      <c r="D1090">
        <f>VLOOKUP(A1090,[1]Library_Genotypes_unfiltered_27!$A:$G,6,FALSE)</f>
        <v>0</v>
      </c>
      <c r="E1090">
        <f>VLOOKUP(A1090,[1]Library_Genotypes_unfiltered_27!$A:$G,7,FALSE)</f>
        <v>0</v>
      </c>
      <c r="F1090" s="1" t="str">
        <f t="shared" si="111"/>
        <v>159</v>
      </c>
      <c r="G1090" s="3">
        <v>43375</v>
      </c>
      <c r="H1090" s="3" t="s">
        <v>1426</v>
      </c>
      <c r="I1090" s="1">
        <v>150</v>
      </c>
      <c r="J1090" s="3" t="str">
        <f t="shared" ref="J1090:J1153" si="115">CONCATENATE(TEXT(G1090,"MMM")," ",TEXT(G1090,"DD"))</f>
        <v>Oct 02</v>
      </c>
      <c r="K1090" s="1">
        <f t="shared" si="112"/>
        <v>39.428927999999999</v>
      </c>
      <c r="L1090" s="1" t="str">
        <f t="shared" si="113"/>
        <v>Oct 02 39.43</v>
      </c>
      <c r="M1090" t="str">
        <f t="shared" si="114"/>
        <v>no</v>
      </c>
      <c r="N1090" t="s">
        <v>1443</v>
      </c>
    </row>
    <row r="1091" spans="1:17" hidden="1" x14ac:dyDescent="0.25">
      <c r="A1091" t="s">
        <v>907</v>
      </c>
      <c r="B1091" s="8">
        <f t="shared" ref="B1091:B1154" si="116">INT((G1091-DATE(YEAR(G1091),1,1))/7)+1</f>
        <v>40</v>
      </c>
      <c r="C1091" s="2">
        <v>4.3030971110068288</v>
      </c>
      <c r="D1091">
        <f>VLOOKUP(A1091,[1]Library_Genotypes_unfiltered_27!$A:$G,6,FALSE)</f>
        <v>23.25</v>
      </c>
      <c r="E1091">
        <f>VLOOKUP(A1091,[1]Library_Genotypes_unfiltered_27!$A:$G,7,FALSE)</f>
        <v>4.16</v>
      </c>
      <c r="F1091" s="1" t="str">
        <f t="shared" ref="F1091:F1154" si="117">RIGHT(A1091,3)</f>
        <v>160</v>
      </c>
      <c r="G1091" s="3">
        <v>43375</v>
      </c>
      <c r="H1091" s="3" t="s">
        <v>1426</v>
      </c>
      <c r="I1091" s="1">
        <v>150</v>
      </c>
      <c r="J1091" s="3" t="str">
        <f t="shared" si="115"/>
        <v>Oct 02</v>
      </c>
      <c r="K1091" s="1">
        <f t="shared" ref="K1091:K1154" si="118">CONVERT(I1091-125.5,"mi","km")</f>
        <v>39.428927999999999</v>
      </c>
      <c r="L1091" s="1" t="str">
        <f t="shared" ref="L1091:L1154" si="119">CONCATENATE(J1091," ",ROUND(K1091,2))</f>
        <v>Oct 02 39.43</v>
      </c>
      <c r="M1091" t="str">
        <f t="shared" si="114"/>
        <v>no</v>
      </c>
      <c r="N1091" t="s">
        <v>1443</v>
      </c>
    </row>
    <row r="1092" spans="1:17" hidden="1" x14ac:dyDescent="0.25">
      <c r="A1092" t="s">
        <v>908</v>
      </c>
      <c r="B1092" s="8">
        <f t="shared" si="116"/>
        <v>40</v>
      </c>
      <c r="C1092" s="2">
        <v>3.170703134426085</v>
      </c>
      <c r="D1092">
        <f>VLOOKUP(A1092,[1]Library_Genotypes_unfiltered_27!$A:$G,6,FALSE)</f>
        <v>0</v>
      </c>
      <c r="E1092">
        <f>VLOOKUP(A1092,[1]Library_Genotypes_unfiltered_27!$A:$G,7,FALSE)</f>
        <v>0</v>
      </c>
      <c r="F1092" s="1" t="str">
        <f t="shared" si="117"/>
        <v>161</v>
      </c>
      <c r="G1092" s="3">
        <v>43375</v>
      </c>
      <c r="H1092" s="3" t="s">
        <v>1426</v>
      </c>
      <c r="I1092" s="1">
        <v>150</v>
      </c>
      <c r="J1092" s="3" t="str">
        <f t="shared" si="115"/>
        <v>Oct 02</v>
      </c>
      <c r="K1092" s="1">
        <f t="shared" si="118"/>
        <v>39.428927999999999</v>
      </c>
      <c r="L1092" s="1" t="str">
        <f t="shared" si="119"/>
        <v>Oct 02 39.43</v>
      </c>
      <c r="M1092" t="str">
        <f t="shared" si="114"/>
        <v>no</v>
      </c>
      <c r="N1092" t="s">
        <v>1443</v>
      </c>
    </row>
    <row r="1093" spans="1:17" hidden="1" x14ac:dyDescent="0.25">
      <c r="A1093" t="s">
        <v>909</v>
      </c>
      <c r="B1093" s="8">
        <f t="shared" si="116"/>
        <v>40</v>
      </c>
      <c r="C1093" s="2">
        <v>7.5870396430909883</v>
      </c>
      <c r="D1093">
        <f>VLOOKUP(A1093,[1]Library_Genotypes_unfiltered_27!$A:$G,6,FALSE)</f>
        <v>10.7</v>
      </c>
      <c r="E1093">
        <f>VLOOKUP(A1093,[1]Library_Genotypes_unfiltered_27!$A:$G,7,FALSE)</f>
        <v>9.2200000000000006</v>
      </c>
      <c r="F1093" s="1" t="str">
        <f t="shared" si="117"/>
        <v>162</v>
      </c>
      <c r="G1093" s="3">
        <v>43375</v>
      </c>
      <c r="H1093" s="3" t="s">
        <v>1426</v>
      </c>
      <c r="I1093" s="1">
        <v>150</v>
      </c>
      <c r="J1093" s="3" t="str">
        <f t="shared" si="115"/>
        <v>Oct 02</v>
      </c>
      <c r="K1093" s="1">
        <f t="shared" si="118"/>
        <v>39.428927999999999</v>
      </c>
      <c r="L1093" s="1" t="str">
        <f t="shared" si="119"/>
        <v>Oct 02 39.43</v>
      </c>
      <c r="M1093" t="str">
        <f t="shared" si="114"/>
        <v>no</v>
      </c>
      <c r="N1093" t="s">
        <v>1443</v>
      </c>
    </row>
    <row r="1094" spans="1:17" hidden="1" x14ac:dyDescent="0.25">
      <c r="A1094" t="s">
        <v>910</v>
      </c>
      <c r="B1094" s="8">
        <f t="shared" si="116"/>
        <v>40</v>
      </c>
      <c r="C1094" s="2">
        <v>3.0574637367680104</v>
      </c>
      <c r="D1094">
        <f>VLOOKUP(A1094,[1]Library_Genotypes_unfiltered_27!$A:$G,6,FALSE)</f>
        <v>4.0599999999999996</v>
      </c>
      <c r="E1094">
        <f>VLOOKUP(A1094,[1]Library_Genotypes_unfiltered_27!$A:$G,7,FALSE)</f>
        <v>2.34</v>
      </c>
      <c r="F1094" s="1" t="str">
        <f t="shared" si="117"/>
        <v>163</v>
      </c>
      <c r="G1094" s="3">
        <v>43375</v>
      </c>
      <c r="H1094" s="3" t="s">
        <v>1426</v>
      </c>
      <c r="I1094" s="1">
        <v>150</v>
      </c>
      <c r="J1094" s="3" t="str">
        <f t="shared" si="115"/>
        <v>Oct 02</v>
      </c>
      <c r="K1094" s="1">
        <f t="shared" si="118"/>
        <v>39.428927999999999</v>
      </c>
      <c r="L1094" s="1" t="str">
        <f t="shared" si="119"/>
        <v>Oct 02 39.43</v>
      </c>
      <c r="M1094" t="str">
        <f t="shared" si="114"/>
        <v>no</v>
      </c>
      <c r="N1094" t="s">
        <v>1443</v>
      </c>
    </row>
    <row r="1095" spans="1:17" hidden="1" x14ac:dyDescent="0.25">
      <c r="A1095" t="s">
        <v>911</v>
      </c>
      <c r="B1095" s="8">
        <f t="shared" si="116"/>
        <v>40</v>
      </c>
      <c r="C1095" s="2">
        <v>7.7002790407490638</v>
      </c>
      <c r="D1095">
        <f>VLOOKUP(A1095,[1]Library_Genotypes_unfiltered_27!$A:$G,6,FALSE)</f>
        <v>99.26</v>
      </c>
      <c r="E1095">
        <f>VLOOKUP(A1095,[1]Library_Genotypes_unfiltered_27!$A:$G,7,FALSE)</f>
        <v>0.19</v>
      </c>
      <c r="F1095" s="1" t="str">
        <f t="shared" si="117"/>
        <v>164</v>
      </c>
      <c r="G1095" s="3">
        <v>43375</v>
      </c>
      <c r="H1095" s="3" t="s">
        <v>1426</v>
      </c>
      <c r="I1095" s="1">
        <v>150</v>
      </c>
      <c r="J1095" s="3" t="str">
        <f t="shared" si="115"/>
        <v>Oct 02</v>
      </c>
      <c r="K1095" s="1">
        <f t="shared" si="118"/>
        <v>39.428927999999999</v>
      </c>
      <c r="L1095" s="1" t="str">
        <f t="shared" si="119"/>
        <v>Oct 02 39.43</v>
      </c>
      <c r="M1095" t="str">
        <f t="shared" si="114"/>
        <v>yes</v>
      </c>
      <c r="N1095" t="s">
        <v>1443</v>
      </c>
      <c r="O1095" t="str">
        <f>VLOOKUP(A1095,'[2]genotype table (dups removed)'!$TS$3:$TV$419,4,FALSE)</f>
        <v>Homozygous Spring</v>
      </c>
      <c r="Q1095" t="s">
        <v>6</v>
      </c>
    </row>
    <row r="1096" spans="1:17" hidden="1" x14ac:dyDescent="0.25">
      <c r="A1096" t="s">
        <v>912</v>
      </c>
      <c r="B1096" s="8">
        <f t="shared" si="116"/>
        <v>40</v>
      </c>
      <c r="C1096" s="2">
        <v>0.11323939765807446</v>
      </c>
      <c r="D1096">
        <f>VLOOKUP(A1096,[1]Library_Genotypes_unfiltered_27!$A:$G,6,FALSE)</f>
        <v>1.85</v>
      </c>
      <c r="E1096">
        <f>VLOOKUP(A1096,[1]Library_Genotypes_unfiltered_27!$A:$G,7,FALSE)</f>
        <v>4.55</v>
      </c>
      <c r="F1096" s="1" t="str">
        <f t="shared" si="117"/>
        <v>165</v>
      </c>
      <c r="G1096" s="3">
        <v>43375</v>
      </c>
      <c r="H1096" s="3" t="s">
        <v>1426</v>
      </c>
      <c r="I1096" s="1">
        <v>150</v>
      </c>
      <c r="J1096" s="3" t="str">
        <f t="shared" si="115"/>
        <v>Oct 02</v>
      </c>
      <c r="K1096" s="1">
        <f t="shared" si="118"/>
        <v>39.428927999999999</v>
      </c>
      <c r="L1096" s="1" t="str">
        <f t="shared" si="119"/>
        <v>Oct 02 39.43</v>
      </c>
      <c r="M1096" t="str">
        <f t="shared" si="114"/>
        <v>no</v>
      </c>
      <c r="N1096" t="s">
        <v>1443</v>
      </c>
    </row>
    <row r="1097" spans="1:17" hidden="1" x14ac:dyDescent="0.25">
      <c r="A1097" t="s">
        <v>913</v>
      </c>
      <c r="B1097" s="8">
        <f t="shared" si="116"/>
        <v>40</v>
      </c>
      <c r="C1097" s="2">
        <v>8.2664760290394348</v>
      </c>
      <c r="D1097">
        <f>VLOOKUP(A1097,[1]Library_Genotypes_unfiltered_27!$A:$G,6,FALSE)</f>
        <v>55.72</v>
      </c>
      <c r="E1097">
        <f>VLOOKUP(A1097,[1]Library_Genotypes_unfiltered_27!$A:$G,7,FALSE)</f>
        <v>2.11</v>
      </c>
      <c r="F1097" s="1" t="str">
        <f t="shared" si="117"/>
        <v>166</v>
      </c>
      <c r="G1097" s="3">
        <v>43375</v>
      </c>
      <c r="H1097" s="3" t="s">
        <v>1426</v>
      </c>
      <c r="I1097" s="1">
        <v>150</v>
      </c>
      <c r="J1097" s="3" t="str">
        <f t="shared" si="115"/>
        <v>Oct 02</v>
      </c>
      <c r="K1097" s="1">
        <f t="shared" si="118"/>
        <v>39.428927999999999</v>
      </c>
      <c r="L1097" s="1" t="str">
        <f t="shared" si="119"/>
        <v>Oct 02 39.43</v>
      </c>
      <c r="M1097" t="str">
        <f t="shared" si="114"/>
        <v>no</v>
      </c>
      <c r="N1097" t="s">
        <v>1443</v>
      </c>
      <c r="Q1097" t="s">
        <v>6</v>
      </c>
    </row>
    <row r="1098" spans="1:17" hidden="1" x14ac:dyDescent="0.25">
      <c r="A1098" t="s">
        <v>914</v>
      </c>
      <c r="B1098" s="8">
        <f t="shared" si="116"/>
        <v>40</v>
      </c>
      <c r="C1098" s="2">
        <v>0.11323939765807446</v>
      </c>
      <c r="D1098">
        <f>VLOOKUP(A1098,[1]Library_Genotypes_unfiltered_27!$A:$G,6,FALSE)</f>
        <v>8.1199999999999992</v>
      </c>
      <c r="E1098">
        <f>VLOOKUP(A1098,[1]Library_Genotypes_unfiltered_27!$A:$G,7,FALSE)</f>
        <v>2.19</v>
      </c>
      <c r="F1098" s="1" t="str">
        <f t="shared" si="117"/>
        <v>167</v>
      </c>
      <c r="G1098" s="3">
        <v>43375</v>
      </c>
      <c r="H1098" s="3" t="s">
        <v>1426</v>
      </c>
      <c r="I1098" s="1">
        <v>150</v>
      </c>
      <c r="J1098" s="3" t="str">
        <f t="shared" si="115"/>
        <v>Oct 02</v>
      </c>
      <c r="K1098" s="1">
        <f t="shared" si="118"/>
        <v>39.428927999999999</v>
      </c>
      <c r="L1098" s="1" t="str">
        <f t="shared" si="119"/>
        <v>Oct 02 39.43</v>
      </c>
      <c r="M1098" t="str">
        <f t="shared" si="114"/>
        <v>no</v>
      </c>
      <c r="N1098" t="s">
        <v>1443</v>
      </c>
    </row>
    <row r="1099" spans="1:17" hidden="1" x14ac:dyDescent="0.25">
      <c r="A1099" t="s">
        <v>915</v>
      </c>
      <c r="B1099" s="8">
        <f t="shared" si="116"/>
        <v>40</v>
      </c>
      <c r="C1099" s="2">
        <v>7.4738002454329147</v>
      </c>
      <c r="D1099">
        <f>VLOOKUP(A1099,[1]Library_Genotypes_unfiltered_27!$A:$G,6,FALSE)</f>
        <v>8.86</v>
      </c>
      <c r="E1099">
        <f>VLOOKUP(A1099,[1]Library_Genotypes_unfiltered_27!$A:$G,7,FALSE)</f>
        <v>4.8600000000000003</v>
      </c>
      <c r="F1099" s="1" t="str">
        <f t="shared" si="117"/>
        <v>168</v>
      </c>
      <c r="G1099" s="3">
        <v>43375</v>
      </c>
      <c r="H1099" s="3" t="s">
        <v>1426</v>
      </c>
      <c r="I1099" s="1">
        <v>150</v>
      </c>
      <c r="J1099" s="3" t="str">
        <f t="shared" si="115"/>
        <v>Oct 02</v>
      </c>
      <c r="K1099" s="1">
        <f t="shared" si="118"/>
        <v>39.428927999999999</v>
      </c>
      <c r="L1099" s="1" t="str">
        <f t="shared" si="119"/>
        <v>Oct 02 39.43</v>
      </c>
      <c r="M1099" t="str">
        <f t="shared" si="114"/>
        <v>no</v>
      </c>
      <c r="N1099" t="s">
        <v>1443</v>
      </c>
    </row>
    <row r="1100" spans="1:17" hidden="1" x14ac:dyDescent="0.25">
      <c r="A1100" t="s">
        <v>916</v>
      </c>
      <c r="B1100" s="8">
        <f t="shared" si="116"/>
        <v>40</v>
      </c>
      <c r="C1100" s="2">
        <v>0.90591518126459569</v>
      </c>
      <c r="D1100">
        <f>VLOOKUP(A1100,[1]Library_Genotypes_unfiltered_27!$A:$G,6,FALSE)</f>
        <v>0</v>
      </c>
      <c r="E1100">
        <f>VLOOKUP(A1100,[1]Library_Genotypes_unfiltered_27!$A:$G,7,FALSE)</f>
        <v>0</v>
      </c>
      <c r="F1100" s="1" t="str">
        <f t="shared" si="117"/>
        <v>169</v>
      </c>
      <c r="G1100" s="3">
        <v>43375</v>
      </c>
      <c r="H1100" s="3" t="s">
        <v>1426</v>
      </c>
      <c r="I1100" s="1">
        <v>150</v>
      </c>
      <c r="J1100" s="3" t="str">
        <f t="shared" si="115"/>
        <v>Oct 02</v>
      </c>
      <c r="K1100" s="1">
        <f t="shared" si="118"/>
        <v>39.428927999999999</v>
      </c>
      <c r="L1100" s="1" t="str">
        <f t="shared" si="119"/>
        <v>Oct 02 39.43</v>
      </c>
      <c r="M1100" t="str">
        <f t="shared" si="114"/>
        <v>no</v>
      </c>
      <c r="N1100" t="s">
        <v>1443</v>
      </c>
    </row>
    <row r="1101" spans="1:17" hidden="1" x14ac:dyDescent="0.25">
      <c r="A1101" t="s">
        <v>917</v>
      </c>
      <c r="B1101" s="8">
        <f t="shared" si="116"/>
        <v>40</v>
      </c>
      <c r="C1101" s="2">
        <v>1.3588727718968934</v>
      </c>
      <c r="D1101">
        <f>VLOOKUP(A1101,[1]Library_Genotypes_unfiltered_27!$A:$G,6,FALSE)</f>
        <v>0</v>
      </c>
      <c r="E1101">
        <f>VLOOKUP(A1101,[1]Library_Genotypes_unfiltered_27!$A:$G,7,FALSE)</f>
        <v>0</v>
      </c>
      <c r="F1101" s="1" t="str">
        <f t="shared" si="117"/>
        <v>170</v>
      </c>
      <c r="G1101" s="3">
        <v>43375</v>
      </c>
      <c r="H1101" s="3" t="s">
        <v>1426</v>
      </c>
      <c r="I1101" s="1">
        <v>150</v>
      </c>
      <c r="J1101" s="3" t="str">
        <f t="shared" si="115"/>
        <v>Oct 02</v>
      </c>
      <c r="K1101" s="1">
        <f t="shared" si="118"/>
        <v>39.428927999999999</v>
      </c>
      <c r="L1101" s="1" t="str">
        <f t="shared" si="119"/>
        <v>Oct 02 39.43</v>
      </c>
      <c r="M1101" t="str">
        <f t="shared" si="114"/>
        <v>no</v>
      </c>
      <c r="N1101" t="s">
        <v>1443</v>
      </c>
    </row>
    <row r="1102" spans="1:17" hidden="1" x14ac:dyDescent="0.25">
      <c r="A1102" t="s">
        <v>918</v>
      </c>
      <c r="B1102" s="8">
        <f t="shared" si="116"/>
        <v>40</v>
      </c>
      <c r="C1102" s="2">
        <v>3.8501395203745319</v>
      </c>
      <c r="D1102">
        <f>VLOOKUP(A1102,[1]Library_Genotypes_unfiltered_27!$A:$G,6,FALSE)</f>
        <v>97.79</v>
      </c>
      <c r="E1102">
        <f>VLOOKUP(A1102,[1]Library_Genotypes_unfiltered_27!$A:$G,7,FALSE)</f>
        <v>0.6</v>
      </c>
      <c r="F1102" s="1" t="str">
        <f t="shared" si="117"/>
        <v>171</v>
      </c>
      <c r="G1102" s="3">
        <v>43375</v>
      </c>
      <c r="H1102" s="3" t="s">
        <v>1426</v>
      </c>
      <c r="I1102" s="1">
        <v>150</v>
      </c>
      <c r="J1102" s="3" t="str">
        <f t="shared" si="115"/>
        <v>Oct 02</v>
      </c>
      <c r="K1102" s="1">
        <f t="shared" si="118"/>
        <v>39.428927999999999</v>
      </c>
      <c r="L1102" s="1" t="str">
        <f t="shared" si="119"/>
        <v>Oct 02 39.43</v>
      </c>
      <c r="M1102" t="str">
        <f t="shared" si="114"/>
        <v>yes</v>
      </c>
      <c r="N1102" t="s">
        <v>1443</v>
      </c>
      <c r="O1102" t="str">
        <f>VLOOKUP(A1102,'[2]genotype table (dups removed)'!$TS$3:$TV$419,4,FALSE)</f>
        <v>Homozygous Spring</v>
      </c>
      <c r="Q1102" t="s">
        <v>6</v>
      </c>
    </row>
    <row r="1103" spans="1:17" hidden="1" x14ac:dyDescent="0.25">
      <c r="A1103" t="s">
        <v>919</v>
      </c>
      <c r="B1103" s="8">
        <f t="shared" si="116"/>
        <v>40</v>
      </c>
      <c r="C1103" s="2">
        <v>0.90591518126459569</v>
      </c>
      <c r="D1103">
        <f>VLOOKUP(A1103,[1]Library_Genotypes_unfiltered_27!$A:$G,6,FALSE)</f>
        <v>95.2</v>
      </c>
      <c r="E1103">
        <f>VLOOKUP(A1103,[1]Library_Genotypes_unfiltered_27!$A:$G,7,FALSE)</f>
        <v>0.59</v>
      </c>
      <c r="F1103" s="1" t="str">
        <f t="shared" si="117"/>
        <v>172</v>
      </c>
      <c r="G1103" s="3">
        <v>43375</v>
      </c>
      <c r="H1103" s="3" t="s">
        <v>1426</v>
      </c>
      <c r="I1103" s="1">
        <v>150</v>
      </c>
      <c r="J1103" s="3" t="str">
        <f t="shared" si="115"/>
        <v>Oct 02</v>
      </c>
      <c r="K1103" s="1">
        <f t="shared" si="118"/>
        <v>39.428927999999999</v>
      </c>
      <c r="L1103" s="1" t="str">
        <f t="shared" si="119"/>
        <v>Oct 02 39.43</v>
      </c>
      <c r="M1103" t="str">
        <f t="shared" si="114"/>
        <v>yes</v>
      </c>
      <c r="N1103" t="s">
        <v>1444</v>
      </c>
      <c r="O1103" t="str">
        <f>VLOOKUP(A1103,'[2]genotype table (dups removed)'!$TS$3:$TV$419,4,FALSE)</f>
        <v>Heterozygous</v>
      </c>
      <c r="Q1103" t="s">
        <v>6</v>
      </c>
    </row>
    <row r="1104" spans="1:17" hidden="1" x14ac:dyDescent="0.25">
      <c r="A1104" t="s">
        <v>920</v>
      </c>
      <c r="B1104" s="8">
        <f t="shared" si="116"/>
        <v>40</v>
      </c>
      <c r="C1104" s="2">
        <v>0.11323939765807446</v>
      </c>
      <c r="D1104">
        <f>VLOOKUP(A1104,[1]Library_Genotypes_unfiltered_27!$A:$G,6,FALSE)</f>
        <v>3.32</v>
      </c>
      <c r="E1104">
        <f>VLOOKUP(A1104,[1]Library_Genotypes_unfiltered_27!$A:$G,7,FALSE)</f>
        <v>1.94</v>
      </c>
      <c r="F1104" s="1" t="str">
        <f t="shared" si="117"/>
        <v>173</v>
      </c>
      <c r="G1104" s="3">
        <v>43375</v>
      </c>
      <c r="H1104" s="3" t="s">
        <v>1426</v>
      </c>
      <c r="I1104" s="1">
        <v>150</v>
      </c>
      <c r="J1104" s="3" t="str">
        <f t="shared" si="115"/>
        <v>Oct 02</v>
      </c>
      <c r="K1104" s="1">
        <f t="shared" si="118"/>
        <v>39.428927999999999</v>
      </c>
      <c r="L1104" s="1" t="str">
        <f t="shared" si="119"/>
        <v>Oct 02 39.43</v>
      </c>
      <c r="M1104" t="str">
        <f t="shared" si="114"/>
        <v>no</v>
      </c>
      <c r="N1104" t="s">
        <v>1444</v>
      </c>
    </row>
    <row r="1105" spans="1:17" hidden="1" x14ac:dyDescent="0.25">
      <c r="A1105" t="s">
        <v>921</v>
      </c>
      <c r="B1105" s="8">
        <f t="shared" si="116"/>
        <v>40</v>
      </c>
      <c r="C1105" s="2">
        <v>3.6236607250583828</v>
      </c>
      <c r="D1105">
        <f>VLOOKUP(A1105,[1]Library_Genotypes_unfiltered_27!$A:$G,6,FALSE)</f>
        <v>5.54</v>
      </c>
      <c r="E1105">
        <f>VLOOKUP(A1105,[1]Library_Genotypes_unfiltered_27!$A:$G,7,FALSE)</f>
        <v>5.2</v>
      </c>
      <c r="F1105" s="1" t="str">
        <f t="shared" si="117"/>
        <v>174</v>
      </c>
      <c r="G1105" s="3">
        <v>43375</v>
      </c>
      <c r="H1105" s="3" t="s">
        <v>1425</v>
      </c>
      <c r="I1105" s="1">
        <v>147.4</v>
      </c>
      <c r="J1105" s="3" t="str">
        <f t="shared" si="115"/>
        <v>Oct 02</v>
      </c>
      <c r="K1105" s="1">
        <f t="shared" si="118"/>
        <v>35.244633600000007</v>
      </c>
      <c r="L1105" s="1" t="str">
        <f t="shared" si="119"/>
        <v>Oct 02 35.24</v>
      </c>
      <c r="M1105" t="str">
        <f t="shared" si="114"/>
        <v>no</v>
      </c>
      <c r="N1105" t="s">
        <v>1443</v>
      </c>
    </row>
    <row r="1106" spans="1:17" hidden="1" x14ac:dyDescent="0.25">
      <c r="A1106" t="s">
        <v>922</v>
      </c>
      <c r="B1106" s="8">
        <f t="shared" si="116"/>
        <v>40</v>
      </c>
      <c r="C1106" s="2">
        <v>0.45295759063229785</v>
      </c>
      <c r="D1106">
        <f>VLOOKUP(A1106,[1]Library_Genotypes_unfiltered_27!$A:$G,6,FALSE)</f>
        <v>56.46</v>
      </c>
      <c r="E1106">
        <f>VLOOKUP(A1106,[1]Library_Genotypes_unfiltered_27!$A:$G,7,FALSE)</f>
        <v>3.3</v>
      </c>
      <c r="F1106" s="1" t="str">
        <f t="shared" si="117"/>
        <v>175</v>
      </c>
      <c r="G1106" s="3">
        <v>43375</v>
      </c>
      <c r="H1106" s="3" t="s">
        <v>1425</v>
      </c>
      <c r="I1106" s="1">
        <v>147.4</v>
      </c>
      <c r="J1106" s="3" t="str">
        <f t="shared" si="115"/>
        <v>Oct 02</v>
      </c>
      <c r="K1106" s="1">
        <f t="shared" si="118"/>
        <v>35.244633600000007</v>
      </c>
      <c r="L1106" s="1" t="str">
        <f t="shared" si="119"/>
        <v>Oct 02 35.24</v>
      </c>
      <c r="M1106" t="str">
        <f t="shared" si="114"/>
        <v>no</v>
      </c>
      <c r="N1106" t="s">
        <v>1444</v>
      </c>
    </row>
    <row r="1107" spans="1:17" hidden="1" x14ac:dyDescent="0.25">
      <c r="A1107" t="s">
        <v>923</v>
      </c>
      <c r="B1107" s="8">
        <f t="shared" si="116"/>
        <v>40</v>
      </c>
      <c r="C1107" s="2">
        <v>3.9633789180326064</v>
      </c>
      <c r="D1107">
        <f>VLOOKUP(A1107,[1]Library_Genotypes_unfiltered_27!$A:$G,6,FALSE)</f>
        <v>0.37</v>
      </c>
      <c r="E1107">
        <f>VLOOKUP(A1107,[1]Library_Genotypes_unfiltered_27!$A:$G,7,FALSE)</f>
        <v>0</v>
      </c>
      <c r="F1107" s="1" t="str">
        <f t="shared" si="117"/>
        <v>176</v>
      </c>
      <c r="G1107" s="3">
        <v>43375</v>
      </c>
      <c r="H1107" s="3" t="s">
        <v>1425</v>
      </c>
      <c r="I1107" s="1">
        <v>147.4</v>
      </c>
      <c r="J1107" s="3" t="str">
        <f t="shared" si="115"/>
        <v>Oct 02</v>
      </c>
      <c r="K1107" s="1">
        <f t="shared" si="118"/>
        <v>35.244633600000007</v>
      </c>
      <c r="L1107" s="1" t="str">
        <f t="shared" si="119"/>
        <v>Oct 02 35.24</v>
      </c>
      <c r="M1107" t="str">
        <f t="shared" si="114"/>
        <v>no</v>
      </c>
      <c r="N1107" t="s">
        <v>1443</v>
      </c>
    </row>
    <row r="1108" spans="1:17" hidden="1" x14ac:dyDescent="0.25">
      <c r="A1108" t="s">
        <v>924</v>
      </c>
      <c r="B1108" s="8">
        <f t="shared" si="116"/>
        <v>40</v>
      </c>
      <c r="C1108" s="2">
        <v>6.907603257142541</v>
      </c>
      <c r="D1108">
        <f>VLOOKUP(A1108,[1]Library_Genotypes_unfiltered_27!$A:$G,6,FALSE)</f>
        <v>12.92</v>
      </c>
      <c r="E1108">
        <f>VLOOKUP(A1108,[1]Library_Genotypes_unfiltered_27!$A:$G,7,FALSE)</f>
        <v>5.77</v>
      </c>
      <c r="F1108" s="1" t="str">
        <f t="shared" si="117"/>
        <v>177</v>
      </c>
      <c r="G1108" s="3">
        <v>43375</v>
      </c>
      <c r="H1108" s="3" t="s">
        <v>1425</v>
      </c>
      <c r="I1108" s="1">
        <v>147.4</v>
      </c>
      <c r="J1108" s="3" t="str">
        <f t="shared" si="115"/>
        <v>Oct 02</v>
      </c>
      <c r="K1108" s="1">
        <f t="shared" si="118"/>
        <v>35.244633600000007</v>
      </c>
      <c r="L1108" s="1" t="str">
        <f t="shared" si="119"/>
        <v>Oct 02 35.24</v>
      </c>
      <c r="M1108" t="str">
        <f t="shared" si="114"/>
        <v>no</v>
      </c>
      <c r="N1108" t="s">
        <v>1444</v>
      </c>
    </row>
    <row r="1109" spans="1:17" hidden="1" x14ac:dyDescent="0.25">
      <c r="A1109" t="s">
        <v>925</v>
      </c>
      <c r="B1109" s="8">
        <f t="shared" si="116"/>
        <v>40</v>
      </c>
      <c r="C1109" s="2">
        <v>6.907603257142541</v>
      </c>
      <c r="D1109">
        <f>VLOOKUP(A1109,[1]Library_Genotypes_unfiltered_27!$A:$G,6,FALSE)</f>
        <v>49.82</v>
      </c>
      <c r="E1109">
        <f>VLOOKUP(A1109,[1]Library_Genotypes_unfiltered_27!$A:$G,7,FALSE)</f>
        <v>1.49</v>
      </c>
      <c r="F1109" s="1" t="str">
        <f t="shared" si="117"/>
        <v>178</v>
      </c>
      <c r="G1109" s="3">
        <v>43375</v>
      </c>
      <c r="H1109" s="3" t="s">
        <v>1425</v>
      </c>
      <c r="I1109" s="1">
        <v>147.4</v>
      </c>
      <c r="J1109" s="3" t="str">
        <f t="shared" si="115"/>
        <v>Oct 02</v>
      </c>
      <c r="K1109" s="1">
        <f t="shared" si="118"/>
        <v>35.244633600000007</v>
      </c>
      <c r="L1109" s="1" t="str">
        <f t="shared" si="119"/>
        <v>Oct 02 35.24</v>
      </c>
      <c r="M1109" t="str">
        <f t="shared" si="114"/>
        <v>no</v>
      </c>
      <c r="N1109" t="s">
        <v>1444</v>
      </c>
      <c r="Q1109" t="s">
        <v>5</v>
      </c>
    </row>
    <row r="1110" spans="1:17" hidden="1" x14ac:dyDescent="0.25">
      <c r="A1110" t="s">
        <v>926</v>
      </c>
      <c r="B1110" s="8">
        <f t="shared" si="116"/>
        <v>40</v>
      </c>
      <c r="C1110" s="2">
        <v>5.6619698829037226</v>
      </c>
      <c r="D1110">
        <f>VLOOKUP(A1110,[1]Library_Genotypes_unfiltered_27!$A:$G,6,FALSE)</f>
        <v>87.82</v>
      </c>
      <c r="E1110">
        <f>VLOOKUP(A1110,[1]Library_Genotypes_unfiltered_27!$A:$G,7,FALSE)</f>
        <v>0.64</v>
      </c>
      <c r="F1110" s="1" t="str">
        <f t="shared" si="117"/>
        <v>179</v>
      </c>
      <c r="G1110" s="3">
        <v>43375</v>
      </c>
      <c r="H1110" s="3" t="s">
        <v>1425</v>
      </c>
      <c r="I1110" s="1">
        <v>147.4</v>
      </c>
      <c r="J1110" s="3" t="str">
        <f t="shared" si="115"/>
        <v>Oct 02</v>
      </c>
      <c r="K1110" s="1">
        <f t="shared" si="118"/>
        <v>35.244633600000007</v>
      </c>
      <c r="L1110" s="1" t="str">
        <f t="shared" si="119"/>
        <v>Oct 02 35.24</v>
      </c>
      <c r="M1110" t="str">
        <f t="shared" si="114"/>
        <v>no</v>
      </c>
      <c r="N1110" t="s">
        <v>1443</v>
      </c>
      <c r="Q1110" t="s">
        <v>6</v>
      </c>
    </row>
    <row r="1111" spans="1:17" hidden="1" x14ac:dyDescent="0.25">
      <c r="A1111" t="s">
        <v>927</v>
      </c>
      <c r="B1111" s="8">
        <f t="shared" si="116"/>
        <v>40</v>
      </c>
      <c r="C1111" s="2">
        <v>1.3588727718968934</v>
      </c>
      <c r="D1111">
        <f>VLOOKUP(A1111,[1]Library_Genotypes_unfiltered_27!$A:$G,6,FALSE)</f>
        <v>0.37</v>
      </c>
      <c r="E1111">
        <f>VLOOKUP(A1111,[1]Library_Genotypes_unfiltered_27!$A:$G,7,FALSE)</f>
        <v>0</v>
      </c>
      <c r="F1111" s="1" t="str">
        <f t="shared" si="117"/>
        <v>180</v>
      </c>
      <c r="G1111" s="3">
        <v>43375</v>
      </c>
      <c r="H1111" s="3" t="s">
        <v>1425</v>
      </c>
      <c r="I1111" s="1">
        <v>147.4</v>
      </c>
      <c r="J1111" s="3" t="str">
        <f t="shared" si="115"/>
        <v>Oct 02</v>
      </c>
      <c r="K1111" s="1">
        <f t="shared" si="118"/>
        <v>35.244633600000007</v>
      </c>
      <c r="L1111" s="1" t="str">
        <f t="shared" si="119"/>
        <v>Oct 02 35.24</v>
      </c>
      <c r="M1111" t="str">
        <f t="shared" si="114"/>
        <v>no</v>
      </c>
    </row>
    <row r="1112" spans="1:17" hidden="1" x14ac:dyDescent="0.25">
      <c r="A1112" t="s">
        <v>928</v>
      </c>
      <c r="B1112" s="8">
        <f t="shared" si="116"/>
        <v>40</v>
      </c>
      <c r="C1112" s="2">
        <v>4.756054701639127</v>
      </c>
      <c r="D1112">
        <f>VLOOKUP(A1112,[1]Library_Genotypes_unfiltered_27!$A:$G,6,FALSE)</f>
        <v>97.05</v>
      </c>
      <c r="E1112">
        <f>VLOOKUP(A1112,[1]Library_Genotypes_unfiltered_27!$A:$G,7,FALSE)</f>
        <v>0.61</v>
      </c>
      <c r="F1112" s="1" t="str">
        <f t="shared" si="117"/>
        <v>181</v>
      </c>
      <c r="G1112" s="3">
        <v>43375</v>
      </c>
      <c r="H1112" s="3" t="s">
        <v>1425</v>
      </c>
      <c r="I1112" s="1">
        <v>147.4</v>
      </c>
      <c r="J1112" s="3" t="str">
        <f t="shared" si="115"/>
        <v>Oct 02</v>
      </c>
      <c r="K1112" s="1">
        <f t="shared" si="118"/>
        <v>35.244633600000007</v>
      </c>
      <c r="L1112" s="1" t="str">
        <f t="shared" si="119"/>
        <v>Oct 02 35.24</v>
      </c>
      <c r="M1112" t="str">
        <f t="shared" si="114"/>
        <v>yes</v>
      </c>
      <c r="N1112" t="s">
        <v>1443</v>
      </c>
      <c r="O1112" t="str">
        <f>VLOOKUP(A1112,'[2]genotype table (dups removed)'!$TS$3:$TV$419,4,FALSE)</f>
        <v>Homozygous Spring</v>
      </c>
      <c r="Q1112" t="s">
        <v>6</v>
      </c>
    </row>
    <row r="1113" spans="1:17" hidden="1" x14ac:dyDescent="0.25">
      <c r="A1113" t="s">
        <v>929</v>
      </c>
      <c r="B1113" s="8">
        <f t="shared" si="116"/>
        <v>40</v>
      </c>
      <c r="C1113" s="2">
        <v>7.7002790407490638</v>
      </c>
      <c r="D1113">
        <f>VLOOKUP(A1113,[1]Library_Genotypes_unfiltered_27!$A:$G,6,FALSE)</f>
        <v>99.26</v>
      </c>
      <c r="E1113">
        <f>VLOOKUP(A1113,[1]Library_Genotypes_unfiltered_27!$A:$G,7,FALSE)</f>
        <v>0.12</v>
      </c>
      <c r="F1113" s="1" t="str">
        <f t="shared" si="117"/>
        <v>182</v>
      </c>
      <c r="G1113" s="3">
        <v>43375</v>
      </c>
      <c r="H1113" s="3" t="s">
        <v>1425</v>
      </c>
      <c r="I1113" s="1">
        <v>147.4</v>
      </c>
      <c r="J1113" s="3" t="str">
        <f t="shared" si="115"/>
        <v>Oct 02</v>
      </c>
      <c r="K1113" s="1">
        <f t="shared" si="118"/>
        <v>35.244633600000007</v>
      </c>
      <c r="L1113" s="1" t="str">
        <f t="shared" si="119"/>
        <v>Oct 02 35.24</v>
      </c>
      <c r="M1113" t="str">
        <f t="shared" si="114"/>
        <v>yes</v>
      </c>
      <c r="N1113" t="s">
        <v>1444</v>
      </c>
      <c r="O1113" t="str">
        <f>VLOOKUP(A1113,'[2]genotype table (dups removed)'!$TS$3:$TV$419,4,FALSE)</f>
        <v>Heterozygous</v>
      </c>
      <c r="Q1113" t="s">
        <v>6</v>
      </c>
    </row>
    <row r="1114" spans="1:17" hidden="1" x14ac:dyDescent="0.25">
      <c r="A1114" t="s">
        <v>930</v>
      </c>
      <c r="B1114" s="8">
        <f t="shared" si="116"/>
        <v>40</v>
      </c>
      <c r="C1114" s="2">
        <v>3.170703134426085</v>
      </c>
      <c r="D1114">
        <f>VLOOKUP(A1114,[1]Library_Genotypes_unfiltered_27!$A:$G,6,FALSE)</f>
        <v>4.0599999999999996</v>
      </c>
      <c r="E1114">
        <f>VLOOKUP(A1114,[1]Library_Genotypes_unfiltered_27!$A:$G,7,FALSE)</f>
        <v>4.96</v>
      </c>
      <c r="F1114" s="1" t="str">
        <f t="shared" si="117"/>
        <v>183</v>
      </c>
      <c r="G1114" s="3">
        <v>43375</v>
      </c>
      <c r="H1114" s="3" t="s">
        <v>1425</v>
      </c>
      <c r="I1114" s="1">
        <v>147.4</v>
      </c>
      <c r="J1114" s="3" t="str">
        <f t="shared" si="115"/>
        <v>Oct 02</v>
      </c>
      <c r="K1114" s="1">
        <f t="shared" si="118"/>
        <v>35.244633600000007</v>
      </c>
      <c r="L1114" s="1" t="str">
        <f t="shared" si="119"/>
        <v>Oct 02 35.24</v>
      </c>
      <c r="M1114" t="str">
        <f t="shared" si="114"/>
        <v>no</v>
      </c>
      <c r="N1114" t="s">
        <v>1443</v>
      </c>
    </row>
    <row r="1115" spans="1:17" hidden="1" x14ac:dyDescent="0.25">
      <c r="A1115" t="s">
        <v>931</v>
      </c>
      <c r="B1115" s="8">
        <f t="shared" si="116"/>
        <v>40</v>
      </c>
      <c r="C1115" s="2">
        <v>3.2839425320841595</v>
      </c>
      <c r="D1115">
        <f>VLOOKUP(A1115,[1]Library_Genotypes_unfiltered_27!$A:$G,6,FALSE)</f>
        <v>98.15</v>
      </c>
      <c r="E1115">
        <f>VLOOKUP(A1115,[1]Library_Genotypes_unfiltered_27!$A:$G,7,FALSE)</f>
        <v>0.72</v>
      </c>
      <c r="F1115" s="1" t="str">
        <f t="shared" si="117"/>
        <v>184</v>
      </c>
      <c r="G1115" s="3">
        <v>43375</v>
      </c>
      <c r="H1115" s="3" t="s">
        <v>1425</v>
      </c>
      <c r="I1115" s="1">
        <v>147.4</v>
      </c>
      <c r="J1115" s="3" t="str">
        <f t="shared" si="115"/>
        <v>Oct 02</v>
      </c>
      <c r="K1115" s="1">
        <f t="shared" si="118"/>
        <v>35.244633600000007</v>
      </c>
      <c r="L1115" s="1" t="str">
        <f t="shared" si="119"/>
        <v>Oct 02 35.24</v>
      </c>
      <c r="M1115" t="str">
        <f t="shared" si="114"/>
        <v>yes</v>
      </c>
      <c r="N1115" t="s">
        <v>1443</v>
      </c>
      <c r="O1115" t="str">
        <f>VLOOKUP(A1115,'[2]genotype table (dups removed)'!$TS$3:$TV$419,4,FALSE)</f>
        <v>Homozygous Spring</v>
      </c>
      <c r="Q1115" t="s">
        <v>5</v>
      </c>
    </row>
    <row r="1116" spans="1:17" hidden="1" x14ac:dyDescent="0.25">
      <c r="A1116" t="s">
        <v>932</v>
      </c>
      <c r="B1116" s="8">
        <f t="shared" si="116"/>
        <v>40</v>
      </c>
      <c r="C1116" s="2">
        <v>0.56619698829037224</v>
      </c>
      <c r="D1116">
        <f>VLOOKUP(A1116,[1]Library_Genotypes_unfiltered_27!$A:$G,6,FALSE)</f>
        <v>5.17</v>
      </c>
      <c r="E1116">
        <f>VLOOKUP(A1116,[1]Library_Genotypes_unfiltered_27!$A:$G,7,FALSE)</f>
        <v>12.06</v>
      </c>
      <c r="F1116" s="1" t="str">
        <f t="shared" si="117"/>
        <v>185</v>
      </c>
      <c r="G1116" s="3">
        <v>43375</v>
      </c>
      <c r="H1116" s="3" t="s">
        <v>1425</v>
      </c>
      <c r="I1116" s="1">
        <v>147.4</v>
      </c>
      <c r="J1116" s="3" t="str">
        <f t="shared" si="115"/>
        <v>Oct 02</v>
      </c>
      <c r="K1116" s="1">
        <f t="shared" si="118"/>
        <v>35.244633600000007</v>
      </c>
      <c r="L1116" s="1" t="str">
        <f t="shared" si="119"/>
        <v>Oct 02 35.24</v>
      </c>
      <c r="M1116" t="str">
        <f t="shared" si="114"/>
        <v>no</v>
      </c>
      <c r="N1116" t="s">
        <v>1443</v>
      </c>
    </row>
    <row r="1117" spans="1:17" hidden="1" x14ac:dyDescent="0.25">
      <c r="A1117" t="s">
        <v>933</v>
      </c>
      <c r="B1117" s="8">
        <f t="shared" si="116"/>
        <v>40</v>
      </c>
      <c r="C1117" s="2">
        <v>7.1340820524586901</v>
      </c>
      <c r="D1117">
        <f>VLOOKUP(A1117,[1]Library_Genotypes_unfiltered_27!$A:$G,6,FALSE)</f>
        <v>5.17</v>
      </c>
      <c r="E1117">
        <f>VLOOKUP(A1117,[1]Library_Genotypes_unfiltered_27!$A:$G,7,FALSE)</f>
        <v>8.06</v>
      </c>
      <c r="F1117" s="1" t="str">
        <f t="shared" si="117"/>
        <v>186</v>
      </c>
      <c r="G1117" s="3">
        <v>43375</v>
      </c>
      <c r="H1117" s="3" t="s">
        <v>1425</v>
      </c>
      <c r="I1117" s="1">
        <v>147.4</v>
      </c>
      <c r="J1117" s="3" t="str">
        <f t="shared" si="115"/>
        <v>Oct 02</v>
      </c>
      <c r="K1117" s="1">
        <f t="shared" si="118"/>
        <v>35.244633600000007</v>
      </c>
      <c r="L1117" s="1" t="str">
        <f t="shared" si="119"/>
        <v>Oct 02 35.24</v>
      </c>
      <c r="M1117" t="str">
        <f t="shared" si="114"/>
        <v>no</v>
      </c>
      <c r="N1117" t="s">
        <v>1443</v>
      </c>
    </row>
    <row r="1118" spans="1:17" hidden="1" x14ac:dyDescent="0.25">
      <c r="A1118" t="s">
        <v>934</v>
      </c>
      <c r="B1118" s="8">
        <f t="shared" si="116"/>
        <v>40</v>
      </c>
      <c r="C1118" s="2">
        <v>5.0957728946133507</v>
      </c>
      <c r="D1118">
        <f>VLOOKUP(A1118,[1]Library_Genotypes_unfiltered_27!$A:$G,6,FALSE)</f>
        <v>0</v>
      </c>
      <c r="E1118">
        <f>VLOOKUP(A1118,[1]Library_Genotypes_unfiltered_27!$A:$G,7,FALSE)</f>
        <v>0</v>
      </c>
      <c r="F1118" s="1" t="str">
        <f t="shared" si="117"/>
        <v>187</v>
      </c>
      <c r="G1118" s="3">
        <v>43375</v>
      </c>
      <c r="H1118" s="3" t="s">
        <v>1425</v>
      </c>
      <c r="I1118" s="1">
        <v>147.4</v>
      </c>
      <c r="J1118" s="3" t="str">
        <f t="shared" si="115"/>
        <v>Oct 02</v>
      </c>
      <c r="K1118" s="1">
        <f t="shared" si="118"/>
        <v>35.244633600000007</v>
      </c>
      <c r="L1118" s="1" t="str">
        <f t="shared" si="119"/>
        <v>Oct 02 35.24</v>
      </c>
      <c r="M1118" t="str">
        <f t="shared" si="114"/>
        <v>no</v>
      </c>
      <c r="N1118" t="s">
        <v>1444</v>
      </c>
    </row>
    <row r="1119" spans="1:17" hidden="1" x14ac:dyDescent="0.25">
      <c r="A1119" t="s">
        <v>935</v>
      </c>
      <c r="B1119" s="8">
        <f t="shared" si="116"/>
        <v>40</v>
      </c>
      <c r="C1119" s="2">
        <v>2.9442243391099359</v>
      </c>
      <c r="D1119">
        <f>VLOOKUP(A1119,[1]Library_Genotypes_unfiltered_27!$A:$G,6,FALSE)</f>
        <v>0</v>
      </c>
      <c r="E1119">
        <f>VLOOKUP(A1119,[1]Library_Genotypes_unfiltered_27!$A:$G,7,FALSE)</f>
        <v>0</v>
      </c>
      <c r="F1119" s="1" t="str">
        <f t="shared" si="117"/>
        <v>188</v>
      </c>
      <c r="G1119" s="3">
        <v>43375</v>
      </c>
      <c r="H1119" s="3" t="s">
        <v>1425</v>
      </c>
      <c r="I1119" s="1">
        <v>147.4</v>
      </c>
      <c r="J1119" s="3" t="str">
        <f t="shared" si="115"/>
        <v>Oct 02</v>
      </c>
      <c r="K1119" s="1">
        <f t="shared" si="118"/>
        <v>35.244633600000007</v>
      </c>
      <c r="L1119" s="1" t="str">
        <f t="shared" si="119"/>
        <v>Oct 02 35.24</v>
      </c>
      <c r="M1119" t="str">
        <f t="shared" si="114"/>
        <v>no</v>
      </c>
      <c r="N1119" t="s">
        <v>1443</v>
      </c>
    </row>
    <row r="1120" spans="1:17" hidden="1" x14ac:dyDescent="0.25">
      <c r="A1120" t="s">
        <v>936</v>
      </c>
      <c r="B1120" s="8">
        <f t="shared" si="116"/>
        <v>40</v>
      </c>
      <c r="C1120" s="2">
        <v>3.170703134426085</v>
      </c>
      <c r="D1120">
        <f>VLOOKUP(A1120,[1]Library_Genotypes_unfiltered_27!$A:$G,6,FALSE)</f>
        <v>8.49</v>
      </c>
      <c r="E1120">
        <f>VLOOKUP(A1120,[1]Library_Genotypes_unfiltered_27!$A:$G,7,FALSE)</f>
        <v>3.02</v>
      </c>
      <c r="F1120" s="1" t="str">
        <f t="shared" si="117"/>
        <v>189</v>
      </c>
      <c r="G1120" s="3">
        <v>43375</v>
      </c>
      <c r="H1120" s="3" t="s">
        <v>1425</v>
      </c>
      <c r="I1120" s="1">
        <v>147.4</v>
      </c>
      <c r="J1120" s="3" t="str">
        <f t="shared" si="115"/>
        <v>Oct 02</v>
      </c>
      <c r="K1120" s="1">
        <f t="shared" si="118"/>
        <v>35.244633600000007</v>
      </c>
      <c r="L1120" s="1" t="str">
        <f t="shared" si="119"/>
        <v>Oct 02 35.24</v>
      </c>
      <c r="M1120" t="str">
        <f t="shared" si="114"/>
        <v>no</v>
      </c>
      <c r="N1120" t="s">
        <v>1443</v>
      </c>
    </row>
    <row r="1121" spans="1:17" hidden="1" x14ac:dyDescent="0.25">
      <c r="A1121" t="s">
        <v>937</v>
      </c>
      <c r="B1121" s="8">
        <f t="shared" si="116"/>
        <v>40</v>
      </c>
      <c r="C1121" s="2">
        <v>4.298814873427065</v>
      </c>
      <c r="D1121">
        <f>VLOOKUP(A1121,[1]Library_Genotypes_unfiltered_27!$A:$G,6,FALSE)</f>
        <v>0</v>
      </c>
      <c r="E1121">
        <f>VLOOKUP(A1121,[1]Library_Genotypes_unfiltered_27!$A:$G,7,FALSE)</f>
        <v>0</v>
      </c>
      <c r="F1121" s="1" t="str">
        <f t="shared" si="117"/>
        <v>190</v>
      </c>
      <c r="G1121" s="3">
        <v>43375</v>
      </c>
      <c r="H1121" s="3" t="s">
        <v>1425</v>
      </c>
      <c r="I1121" s="1">
        <v>147.4</v>
      </c>
      <c r="J1121" s="3" t="str">
        <f t="shared" si="115"/>
        <v>Oct 02</v>
      </c>
      <c r="K1121" s="1">
        <f t="shared" si="118"/>
        <v>35.244633600000007</v>
      </c>
      <c r="L1121" s="1" t="str">
        <f t="shared" si="119"/>
        <v>Oct 02 35.24</v>
      </c>
      <c r="M1121" t="str">
        <f t="shared" si="114"/>
        <v>no</v>
      </c>
      <c r="N1121" t="s">
        <v>1443</v>
      </c>
    </row>
    <row r="1122" spans="1:17" hidden="1" x14ac:dyDescent="0.25">
      <c r="A1122" t="s">
        <v>938</v>
      </c>
      <c r="B1122" s="8">
        <f t="shared" si="116"/>
        <v>40</v>
      </c>
      <c r="C1122" s="2">
        <v>6.34140626885217</v>
      </c>
      <c r="D1122">
        <f>VLOOKUP(A1122,[1]Library_Genotypes_unfiltered_27!$A:$G,6,FALSE)</f>
        <v>97.05</v>
      </c>
      <c r="E1122">
        <f>VLOOKUP(A1122,[1]Library_Genotypes_unfiltered_27!$A:$G,7,FALSE)</f>
        <v>0.55000000000000004</v>
      </c>
      <c r="F1122" s="1" t="str">
        <f t="shared" si="117"/>
        <v>191</v>
      </c>
      <c r="G1122" s="3">
        <v>43375</v>
      </c>
      <c r="H1122" s="3" t="s">
        <v>1425</v>
      </c>
      <c r="I1122" s="1">
        <v>147.4</v>
      </c>
      <c r="J1122" s="3" t="str">
        <f t="shared" si="115"/>
        <v>Oct 02</v>
      </c>
      <c r="K1122" s="1">
        <f t="shared" si="118"/>
        <v>35.244633600000007</v>
      </c>
      <c r="L1122" s="1" t="str">
        <f t="shared" si="119"/>
        <v>Oct 02 35.24</v>
      </c>
      <c r="M1122" t="str">
        <f t="shared" si="114"/>
        <v>yes</v>
      </c>
      <c r="N1122" t="s">
        <v>1443</v>
      </c>
      <c r="O1122" t="str">
        <f>VLOOKUP(A1122,'[2]genotype table (dups removed)'!$TS$3:$TV$419,4,FALSE)</f>
        <v>Homozygous Spring</v>
      </c>
      <c r="Q1122" t="s">
        <v>6</v>
      </c>
    </row>
    <row r="1123" spans="1:17" hidden="1" x14ac:dyDescent="0.25">
      <c r="A1123" t="s">
        <v>939</v>
      </c>
      <c r="B1123" s="8">
        <f t="shared" si="116"/>
        <v>40</v>
      </c>
      <c r="C1123" s="2">
        <v>4.0766183156906797</v>
      </c>
      <c r="D1123">
        <f>VLOOKUP(A1123,[1]Library_Genotypes_unfiltered_27!$A:$G,6,FALSE)</f>
        <v>99.63</v>
      </c>
      <c r="E1123">
        <f>VLOOKUP(A1123,[1]Library_Genotypes_unfiltered_27!$A:$G,7,FALSE)</f>
        <v>0.25</v>
      </c>
      <c r="F1123" s="1" t="str">
        <f t="shared" si="117"/>
        <v>192</v>
      </c>
      <c r="G1123" s="3">
        <v>43375</v>
      </c>
      <c r="H1123" s="3" t="s">
        <v>1425</v>
      </c>
      <c r="I1123" s="1">
        <v>147.4</v>
      </c>
      <c r="J1123" s="3" t="str">
        <f t="shared" si="115"/>
        <v>Oct 02</v>
      </c>
      <c r="K1123" s="1">
        <f t="shared" si="118"/>
        <v>35.244633600000007</v>
      </c>
      <c r="L1123" s="1" t="str">
        <f t="shared" si="119"/>
        <v>Oct 02 35.24</v>
      </c>
      <c r="M1123" t="str">
        <f t="shared" si="114"/>
        <v>yes</v>
      </c>
      <c r="N1123" t="s">
        <v>1443</v>
      </c>
      <c r="O1123" t="str">
        <f>VLOOKUP(A1123,'[2]genotype table (dups removed)'!$TS$3:$TV$419,4,FALSE)</f>
        <v>Homozygous Spring</v>
      </c>
      <c r="Q1123" t="s">
        <v>5</v>
      </c>
    </row>
    <row r="1124" spans="1:17" hidden="1" x14ac:dyDescent="0.25">
      <c r="A1124" t="s">
        <v>940</v>
      </c>
      <c r="B1124" s="8">
        <f t="shared" si="116"/>
        <v>40</v>
      </c>
      <c r="C1124" s="2">
        <v>0.67943638594844669</v>
      </c>
      <c r="D1124">
        <f>VLOOKUP(A1124,[1]Library_Genotypes_unfiltered_27!$A:$G,6,FALSE)</f>
        <v>7.38</v>
      </c>
      <c r="E1124">
        <f>VLOOKUP(A1124,[1]Library_Genotypes_unfiltered_27!$A:$G,7,FALSE)</f>
        <v>9.07</v>
      </c>
      <c r="F1124" s="1" t="str">
        <f t="shared" si="117"/>
        <v>193</v>
      </c>
      <c r="G1124" s="3">
        <v>43375</v>
      </c>
      <c r="H1124" s="3" t="s">
        <v>1425</v>
      </c>
      <c r="I1124" s="1">
        <v>147.4</v>
      </c>
      <c r="J1124" s="3" t="str">
        <f t="shared" si="115"/>
        <v>Oct 02</v>
      </c>
      <c r="K1124" s="1">
        <f t="shared" si="118"/>
        <v>35.244633600000007</v>
      </c>
      <c r="L1124" s="1" t="str">
        <f t="shared" si="119"/>
        <v>Oct 02 35.24</v>
      </c>
      <c r="M1124" t="str">
        <f t="shared" si="114"/>
        <v>no</v>
      </c>
      <c r="N1124" t="s">
        <v>1443</v>
      </c>
    </row>
    <row r="1125" spans="1:17" hidden="1" x14ac:dyDescent="0.25">
      <c r="A1125" t="s">
        <v>941</v>
      </c>
      <c r="B1125" s="8">
        <f t="shared" si="116"/>
        <v>40</v>
      </c>
      <c r="C1125" s="2">
        <v>2.264787953161489</v>
      </c>
      <c r="D1125">
        <f>VLOOKUP(A1125,[1]Library_Genotypes_unfiltered_27!$A:$G,6,FALSE)</f>
        <v>99.26</v>
      </c>
      <c r="E1125">
        <f>VLOOKUP(A1125,[1]Library_Genotypes_unfiltered_27!$A:$G,7,FALSE)</f>
        <v>0.3</v>
      </c>
      <c r="F1125" s="1" t="str">
        <f t="shared" si="117"/>
        <v>194</v>
      </c>
      <c r="G1125" s="3">
        <v>43375</v>
      </c>
      <c r="H1125" s="3" t="s">
        <v>1425</v>
      </c>
      <c r="I1125" s="1">
        <v>147.4</v>
      </c>
      <c r="J1125" s="3" t="str">
        <f t="shared" si="115"/>
        <v>Oct 02</v>
      </c>
      <c r="K1125" s="1">
        <f t="shared" si="118"/>
        <v>35.244633600000007</v>
      </c>
      <c r="L1125" s="1" t="str">
        <f t="shared" si="119"/>
        <v>Oct 02 35.24</v>
      </c>
      <c r="M1125" t="str">
        <f t="shared" si="114"/>
        <v>yes</v>
      </c>
      <c r="N1125" t="s">
        <v>1443</v>
      </c>
      <c r="O1125" t="str">
        <f>VLOOKUP(A1125,'[2]genotype table (dups removed)'!$TS$3:$TV$419,4,FALSE)</f>
        <v>Homozygous Spring</v>
      </c>
      <c r="Q1125" t="s">
        <v>6</v>
      </c>
    </row>
    <row r="1126" spans="1:17" hidden="1" x14ac:dyDescent="0.25">
      <c r="A1126" t="s">
        <v>942</v>
      </c>
      <c r="B1126" s="8">
        <f t="shared" si="116"/>
        <v>40</v>
      </c>
      <c r="C1126" s="2">
        <v>7.4738002454329147</v>
      </c>
      <c r="D1126">
        <f>VLOOKUP(A1126,[1]Library_Genotypes_unfiltered_27!$A:$G,6,FALSE)</f>
        <v>90.41</v>
      </c>
      <c r="E1126">
        <f>VLOOKUP(A1126,[1]Library_Genotypes_unfiltered_27!$A:$G,7,FALSE)</f>
        <v>2.4</v>
      </c>
      <c r="F1126" s="1" t="str">
        <f t="shared" si="117"/>
        <v>195</v>
      </c>
      <c r="G1126" s="3">
        <v>43375</v>
      </c>
      <c r="H1126" s="3" t="s">
        <v>1425</v>
      </c>
      <c r="I1126" s="1">
        <v>147.4</v>
      </c>
      <c r="J1126" s="3" t="str">
        <f t="shared" si="115"/>
        <v>Oct 02</v>
      </c>
      <c r="K1126" s="1">
        <f t="shared" si="118"/>
        <v>35.244633600000007</v>
      </c>
      <c r="L1126" s="1" t="str">
        <f t="shared" si="119"/>
        <v>Oct 02 35.24</v>
      </c>
      <c r="M1126" t="str">
        <f t="shared" si="114"/>
        <v>yes</v>
      </c>
      <c r="N1126" t="s">
        <v>1443</v>
      </c>
      <c r="O1126" t="str">
        <f>VLOOKUP(A1126,'[2]genotype table (dups removed)'!$TS$3:$TV$419,4,FALSE)</f>
        <v>Homozygous Spring</v>
      </c>
      <c r="Q1126" t="s">
        <v>6</v>
      </c>
    </row>
    <row r="1127" spans="1:17" hidden="1" x14ac:dyDescent="0.25">
      <c r="A1127" t="s">
        <v>943</v>
      </c>
      <c r="B1127" s="8">
        <f t="shared" si="116"/>
        <v>40</v>
      </c>
      <c r="C1127" s="2">
        <v>2.8309849414518613</v>
      </c>
      <c r="D1127">
        <f>VLOOKUP(A1127,[1]Library_Genotypes_unfiltered_27!$A:$G,6,FALSE)</f>
        <v>90.41</v>
      </c>
      <c r="E1127">
        <f>VLOOKUP(A1127,[1]Library_Genotypes_unfiltered_27!$A:$G,7,FALSE)</f>
        <v>1.64</v>
      </c>
      <c r="F1127" s="1" t="str">
        <f t="shared" si="117"/>
        <v>196</v>
      </c>
      <c r="G1127" s="3">
        <v>43376</v>
      </c>
      <c r="H1127" s="3" t="s">
        <v>1427</v>
      </c>
      <c r="I1127" s="1">
        <v>144.19999999999999</v>
      </c>
      <c r="J1127" s="3" t="str">
        <f t="shared" si="115"/>
        <v>Oct 03</v>
      </c>
      <c r="K1127" s="1">
        <f t="shared" si="118"/>
        <v>30.094732799999981</v>
      </c>
      <c r="L1127" s="1" t="str">
        <f t="shared" si="119"/>
        <v>Oct 03 30.09</v>
      </c>
      <c r="M1127" t="str">
        <f t="shared" si="114"/>
        <v>yes</v>
      </c>
      <c r="N1127" t="s">
        <v>1443</v>
      </c>
      <c r="Q1127" t="s">
        <v>5</v>
      </c>
    </row>
    <row r="1128" spans="1:17" hidden="1" x14ac:dyDescent="0.25">
      <c r="A1128" t="s">
        <v>944</v>
      </c>
      <c r="B1128" s="8">
        <f t="shared" si="116"/>
        <v>40</v>
      </c>
      <c r="C1128" s="2">
        <v>6.907603257142541</v>
      </c>
      <c r="D1128">
        <f>VLOOKUP(A1128,[1]Library_Genotypes_unfiltered_27!$A:$G,6,FALSE)</f>
        <v>1.48</v>
      </c>
      <c r="E1128">
        <f>VLOOKUP(A1128,[1]Library_Genotypes_unfiltered_27!$A:$G,7,FALSE)</f>
        <v>5.95</v>
      </c>
      <c r="F1128" s="1" t="str">
        <f t="shared" si="117"/>
        <v>197</v>
      </c>
      <c r="G1128" s="3">
        <v>43376</v>
      </c>
      <c r="H1128" s="3" t="s">
        <v>1427</v>
      </c>
      <c r="I1128" s="1">
        <v>144.19999999999999</v>
      </c>
      <c r="J1128" s="3" t="str">
        <f t="shared" si="115"/>
        <v>Oct 03</v>
      </c>
      <c r="K1128" s="1">
        <f t="shared" si="118"/>
        <v>30.094732799999981</v>
      </c>
      <c r="L1128" s="1" t="str">
        <f t="shared" si="119"/>
        <v>Oct 03 30.09</v>
      </c>
      <c r="M1128" t="str">
        <f t="shared" ref="M1128:M1191" si="120">IF(D1128&gt;90,IF(E1128&lt;2.5,"yes","no"),"no")</f>
        <v>no</v>
      </c>
      <c r="N1128" t="s">
        <v>1443</v>
      </c>
    </row>
    <row r="1129" spans="1:17" hidden="1" x14ac:dyDescent="0.25">
      <c r="A1129" t="s">
        <v>945</v>
      </c>
      <c r="B1129" s="8">
        <f t="shared" si="116"/>
        <v>40</v>
      </c>
      <c r="C1129" s="2">
        <v>14.154924707259307</v>
      </c>
      <c r="D1129">
        <f>VLOOKUP(A1129,[1]Library_Genotypes_unfiltered_27!$A:$G,6,FALSE)</f>
        <v>98.89</v>
      </c>
      <c r="E1129">
        <f>VLOOKUP(A1129,[1]Library_Genotypes_unfiltered_27!$A:$G,7,FALSE)</f>
        <v>0.15</v>
      </c>
      <c r="F1129" s="1" t="str">
        <f t="shared" si="117"/>
        <v>198</v>
      </c>
      <c r="G1129" s="3">
        <v>43376</v>
      </c>
      <c r="H1129" s="3" t="s">
        <v>1427</v>
      </c>
      <c r="I1129" s="1">
        <v>144.19999999999999</v>
      </c>
      <c r="J1129" s="3" t="str">
        <f t="shared" si="115"/>
        <v>Oct 03</v>
      </c>
      <c r="K1129" s="1">
        <f t="shared" si="118"/>
        <v>30.094732799999981</v>
      </c>
      <c r="L1129" s="1" t="str">
        <f t="shared" si="119"/>
        <v>Oct 03 30.09</v>
      </c>
      <c r="M1129" t="str">
        <f t="shared" si="120"/>
        <v>yes</v>
      </c>
      <c r="N1129" t="s">
        <v>1443</v>
      </c>
      <c r="O1129" t="str">
        <f>VLOOKUP(A1129,'[2]genotype table (dups removed)'!$TS$3:$TV$419,4,FALSE)</f>
        <v>Homozygous Spring</v>
      </c>
      <c r="Q1129" t="s">
        <v>6</v>
      </c>
    </row>
    <row r="1130" spans="1:17" hidden="1" x14ac:dyDescent="0.25">
      <c r="A1130" t="s">
        <v>946</v>
      </c>
      <c r="B1130" s="8">
        <f t="shared" si="116"/>
        <v>40</v>
      </c>
      <c r="C1130" s="2">
        <v>0.22647879531614892</v>
      </c>
      <c r="D1130">
        <f>VLOOKUP(A1130,[1]Library_Genotypes_unfiltered_27!$A:$G,6,FALSE)</f>
        <v>15.13</v>
      </c>
      <c r="E1130">
        <f>VLOOKUP(A1130,[1]Library_Genotypes_unfiltered_27!$A:$G,7,FALSE)</f>
        <v>4</v>
      </c>
      <c r="F1130" s="1" t="str">
        <f t="shared" si="117"/>
        <v>199</v>
      </c>
      <c r="G1130" s="3">
        <v>43376</v>
      </c>
      <c r="H1130" s="3" t="s">
        <v>1427</v>
      </c>
      <c r="I1130" s="1">
        <v>144.19999999999999</v>
      </c>
      <c r="J1130" s="3" t="str">
        <f t="shared" si="115"/>
        <v>Oct 03</v>
      </c>
      <c r="K1130" s="1">
        <f t="shared" si="118"/>
        <v>30.094732799999981</v>
      </c>
      <c r="L1130" s="1" t="str">
        <f t="shared" si="119"/>
        <v>Oct 03 30.09</v>
      </c>
      <c r="M1130" t="str">
        <f t="shared" si="120"/>
        <v>no</v>
      </c>
      <c r="N1130" t="s">
        <v>1443</v>
      </c>
    </row>
    <row r="1131" spans="1:17" hidden="1" x14ac:dyDescent="0.25">
      <c r="A1131" t="s">
        <v>947</v>
      </c>
      <c r="B1131" s="8">
        <f t="shared" si="116"/>
        <v>40</v>
      </c>
      <c r="C1131" s="2">
        <v>4.3030971110068288</v>
      </c>
      <c r="D1131">
        <f>VLOOKUP(A1131,[1]Library_Genotypes_unfiltered_27!$A:$G,6,FALSE)</f>
        <v>72.69</v>
      </c>
      <c r="E1131">
        <f>VLOOKUP(A1131,[1]Library_Genotypes_unfiltered_27!$A:$G,7,FALSE)</f>
        <v>3.95</v>
      </c>
      <c r="F1131" s="1" t="str">
        <f t="shared" si="117"/>
        <v>200</v>
      </c>
      <c r="G1131" s="3">
        <v>43376</v>
      </c>
      <c r="H1131" s="3" t="s">
        <v>1427</v>
      </c>
      <c r="I1131" s="1">
        <v>144.19999999999999</v>
      </c>
      <c r="J1131" s="3" t="str">
        <f t="shared" si="115"/>
        <v>Oct 03</v>
      </c>
      <c r="K1131" s="1">
        <f t="shared" si="118"/>
        <v>30.094732799999981</v>
      </c>
      <c r="L1131" s="1" t="str">
        <f t="shared" si="119"/>
        <v>Oct 03 30.09</v>
      </c>
      <c r="M1131" t="str">
        <f t="shared" si="120"/>
        <v>no</v>
      </c>
      <c r="N1131" t="s">
        <v>1444</v>
      </c>
    </row>
    <row r="1132" spans="1:17" hidden="1" x14ac:dyDescent="0.25">
      <c r="A1132" t="s">
        <v>948</v>
      </c>
      <c r="B1132" s="8">
        <f t="shared" si="116"/>
        <v>40</v>
      </c>
      <c r="C1132" s="2">
        <v>3.5713609765450456</v>
      </c>
      <c r="D1132">
        <f>VLOOKUP(A1132,[1]Library_Genotypes_unfiltered_27!$A:$G,6,FALSE)</f>
        <v>4.8</v>
      </c>
      <c r="E1132">
        <f>VLOOKUP(A1132,[1]Library_Genotypes_unfiltered_27!$A:$G,7,FALSE)</f>
        <v>6.07</v>
      </c>
      <c r="F1132" s="1" t="str">
        <f t="shared" si="117"/>
        <v>201</v>
      </c>
      <c r="G1132" s="3">
        <v>43376</v>
      </c>
      <c r="H1132" s="3" t="s">
        <v>1427</v>
      </c>
      <c r="I1132" s="1">
        <v>144.19999999999999</v>
      </c>
      <c r="J1132" s="3" t="str">
        <f t="shared" si="115"/>
        <v>Oct 03</v>
      </c>
      <c r="K1132" s="1">
        <f t="shared" si="118"/>
        <v>30.094732799999981</v>
      </c>
      <c r="L1132" s="1" t="str">
        <f t="shared" si="119"/>
        <v>Oct 03 30.09</v>
      </c>
      <c r="M1132" t="str">
        <f t="shared" si="120"/>
        <v>no</v>
      </c>
      <c r="N1132" t="s">
        <v>1444</v>
      </c>
    </row>
    <row r="1133" spans="1:17" hidden="1" x14ac:dyDescent="0.25">
      <c r="A1133" t="s">
        <v>949</v>
      </c>
      <c r="B1133" s="8">
        <f t="shared" si="116"/>
        <v>40</v>
      </c>
      <c r="C1133" s="2">
        <v>9.6772361945091561</v>
      </c>
      <c r="D1133">
        <f>VLOOKUP(A1133,[1]Library_Genotypes_unfiltered_27!$A:$G,6,FALSE)</f>
        <v>99.63</v>
      </c>
      <c r="E1133">
        <f>VLOOKUP(A1133,[1]Library_Genotypes_unfiltered_27!$A:$G,7,FALSE)</f>
        <v>0.39</v>
      </c>
      <c r="F1133" s="1" t="str">
        <f t="shared" si="117"/>
        <v>202</v>
      </c>
      <c r="G1133" s="3">
        <v>43376</v>
      </c>
      <c r="H1133" s="3" t="s">
        <v>1427</v>
      </c>
      <c r="I1133" s="1">
        <v>144.19999999999999</v>
      </c>
      <c r="J1133" s="3" t="str">
        <f t="shared" si="115"/>
        <v>Oct 03</v>
      </c>
      <c r="K1133" s="1">
        <f t="shared" si="118"/>
        <v>30.094732799999981</v>
      </c>
      <c r="L1133" s="1" t="str">
        <f t="shared" si="119"/>
        <v>Oct 03 30.09</v>
      </c>
      <c r="M1133" t="str">
        <f t="shared" si="120"/>
        <v>yes</v>
      </c>
      <c r="N1133" t="s">
        <v>1443</v>
      </c>
      <c r="O1133" t="str">
        <f>VLOOKUP(A1133,'[2]genotype table (dups removed)'!$TS$3:$TV$419,4,FALSE)</f>
        <v>Homozygous Spring</v>
      </c>
      <c r="Q1133" t="s">
        <v>5</v>
      </c>
    </row>
    <row r="1134" spans="1:17" hidden="1" x14ac:dyDescent="0.25">
      <c r="A1134" t="s">
        <v>950</v>
      </c>
      <c r="B1134" s="8">
        <f t="shared" si="116"/>
        <v>40</v>
      </c>
      <c r="C1134" s="2">
        <v>7.0275167602983153</v>
      </c>
      <c r="D1134">
        <f>VLOOKUP(A1134,[1]Library_Genotypes_unfiltered_27!$A:$G,6,FALSE)</f>
        <v>98.89</v>
      </c>
      <c r="E1134">
        <f>VLOOKUP(A1134,[1]Library_Genotypes_unfiltered_27!$A:$G,7,FALSE)</f>
        <v>0.33</v>
      </c>
      <c r="F1134" s="1" t="str">
        <f t="shared" si="117"/>
        <v>203</v>
      </c>
      <c r="G1134" s="3">
        <v>43376</v>
      </c>
      <c r="H1134" s="3" t="s">
        <v>1427</v>
      </c>
      <c r="I1134" s="1">
        <v>144.19999999999999</v>
      </c>
      <c r="J1134" s="3" t="str">
        <f t="shared" si="115"/>
        <v>Oct 03</v>
      </c>
      <c r="K1134" s="1">
        <f t="shared" si="118"/>
        <v>30.094732799999981</v>
      </c>
      <c r="L1134" s="1" t="str">
        <f t="shared" si="119"/>
        <v>Oct 03 30.09</v>
      </c>
      <c r="M1134" t="str">
        <f t="shared" si="120"/>
        <v>yes</v>
      </c>
      <c r="N1134" t="s">
        <v>1444</v>
      </c>
      <c r="O1134" t="str">
        <f>VLOOKUP(A1134,'[2]genotype table (dups removed)'!$TS$3:$TV$419,4,FALSE)</f>
        <v>Heterozygous</v>
      </c>
      <c r="Q1134" t="s">
        <v>6</v>
      </c>
    </row>
    <row r="1135" spans="1:17" hidden="1" x14ac:dyDescent="0.25">
      <c r="A1135" t="s">
        <v>951</v>
      </c>
      <c r="B1135" s="8">
        <f t="shared" si="116"/>
        <v>40</v>
      </c>
      <c r="C1135" s="2">
        <v>13.479007556637754</v>
      </c>
      <c r="D1135">
        <f>VLOOKUP(A1135,[1]Library_Genotypes_unfiltered_27!$A:$G,6,FALSE)</f>
        <v>98.52</v>
      </c>
      <c r="E1135">
        <f>VLOOKUP(A1135,[1]Library_Genotypes_unfiltered_27!$A:$G,7,FALSE)</f>
        <v>0.37</v>
      </c>
      <c r="F1135" s="1" t="str">
        <f t="shared" si="117"/>
        <v>204</v>
      </c>
      <c r="G1135" s="3">
        <v>43376</v>
      </c>
      <c r="H1135" s="3" t="s">
        <v>1427</v>
      </c>
      <c r="I1135" s="1">
        <v>144.19999999999999</v>
      </c>
      <c r="J1135" s="3" t="str">
        <f t="shared" si="115"/>
        <v>Oct 03</v>
      </c>
      <c r="K1135" s="1">
        <f t="shared" si="118"/>
        <v>30.094732799999981</v>
      </c>
      <c r="L1135" s="1" t="str">
        <f t="shared" si="119"/>
        <v>Oct 03 30.09</v>
      </c>
      <c r="M1135" t="str">
        <f t="shared" si="120"/>
        <v>yes</v>
      </c>
      <c r="N1135" t="s">
        <v>1443</v>
      </c>
      <c r="O1135" t="str">
        <f>VLOOKUP(A1135,'[2]genotype table (dups removed)'!$TS$3:$TV$419,4,FALSE)</f>
        <v>Homozygous Spring</v>
      </c>
      <c r="Q1135" t="s">
        <v>6</v>
      </c>
    </row>
    <row r="1136" spans="1:17" hidden="1" x14ac:dyDescent="0.25">
      <c r="A1136" t="s">
        <v>952</v>
      </c>
      <c r="B1136" s="8">
        <f t="shared" si="116"/>
        <v>40</v>
      </c>
      <c r="C1136" s="2">
        <v>0.34561557837532697</v>
      </c>
      <c r="D1136">
        <f>VLOOKUP(A1136,[1]Library_Genotypes_unfiltered_27!$A:$G,6,FALSE)</f>
        <v>0.74</v>
      </c>
      <c r="E1136">
        <f>VLOOKUP(A1136,[1]Library_Genotypes_unfiltered_27!$A:$G,7,FALSE)</f>
        <v>0</v>
      </c>
      <c r="F1136" s="1" t="str">
        <f t="shared" si="117"/>
        <v>205</v>
      </c>
      <c r="G1136" s="3">
        <v>43376</v>
      </c>
      <c r="H1136" s="3" t="s">
        <v>1427</v>
      </c>
      <c r="I1136" s="1">
        <v>144.19999999999999</v>
      </c>
      <c r="J1136" s="3" t="str">
        <f t="shared" si="115"/>
        <v>Oct 03</v>
      </c>
      <c r="K1136" s="1">
        <f t="shared" si="118"/>
        <v>30.094732799999981</v>
      </c>
      <c r="L1136" s="1" t="str">
        <f t="shared" si="119"/>
        <v>Oct 03 30.09</v>
      </c>
      <c r="M1136" t="str">
        <f t="shared" si="120"/>
        <v>no</v>
      </c>
      <c r="N1136" t="s">
        <v>1442</v>
      </c>
    </row>
    <row r="1137" spans="1:17" hidden="1" x14ac:dyDescent="0.25">
      <c r="A1137" t="s">
        <v>953</v>
      </c>
      <c r="B1137" s="8">
        <f t="shared" si="116"/>
        <v>40</v>
      </c>
      <c r="C1137" s="2">
        <v>1.7280778918766351</v>
      </c>
      <c r="D1137">
        <f>VLOOKUP(A1137,[1]Library_Genotypes_unfiltered_27!$A:$G,6,FALSE)</f>
        <v>95.94</v>
      </c>
      <c r="E1137">
        <f>VLOOKUP(A1137,[1]Library_Genotypes_unfiltered_27!$A:$G,7,FALSE)</f>
        <v>1.23</v>
      </c>
      <c r="F1137" s="1" t="str">
        <f t="shared" si="117"/>
        <v>206</v>
      </c>
      <c r="G1137" s="3">
        <v>43376</v>
      </c>
      <c r="H1137" s="3" t="s">
        <v>1427</v>
      </c>
      <c r="I1137" s="1">
        <v>144.19999999999999</v>
      </c>
      <c r="J1137" s="3" t="str">
        <f t="shared" si="115"/>
        <v>Oct 03</v>
      </c>
      <c r="K1137" s="1">
        <f t="shared" si="118"/>
        <v>30.094732799999981</v>
      </c>
      <c r="L1137" s="1" t="str">
        <f t="shared" si="119"/>
        <v>Oct 03 30.09</v>
      </c>
      <c r="M1137" t="str">
        <f t="shared" si="120"/>
        <v>yes</v>
      </c>
      <c r="N1137" t="s">
        <v>1443</v>
      </c>
      <c r="O1137" t="str">
        <f>VLOOKUP(A1137,'[2]genotype table (dups removed)'!$TS$3:$TV$419,4,FALSE)</f>
        <v>Homozygous Spring</v>
      </c>
      <c r="Q1137" t="s">
        <v>6</v>
      </c>
    </row>
    <row r="1138" spans="1:17" hidden="1" x14ac:dyDescent="0.25">
      <c r="A1138" t="s">
        <v>954</v>
      </c>
      <c r="B1138" s="8">
        <f t="shared" si="116"/>
        <v>40</v>
      </c>
      <c r="C1138" s="2">
        <v>3.3317646914317605</v>
      </c>
      <c r="D1138">
        <f>VLOOKUP(A1138,[1]Library_Genotypes_unfiltered_27!$A:$G,6,FALSE)</f>
        <v>99.26</v>
      </c>
      <c r="E1138">
        <f>VLOOKUP(A1138,[1]Library_Genotypes_unfiltered_27!$A:$G,7,FALSE)</f>
        <v>0.27</v>
      </c>
      <c r="F1138" s="1" t="str">
        <f t="shared" si="117"/>
        <v>207</v>
      </c>
      <c r="G1138" s="3">
        <v>43376</v>
      </c>
      <c r="H1138" s="3" t="s">
        <v>1427</v>
      </c>
      <c r="I1138" s="1">
        <v>144.19999999999999</v>
      </c>
      <c r="J1138" s="3" t="str">
        <f t="shared" si="115"/>
        <v>Oct 03</v>
      </c>
      <c r="K1138" s="1">
        <f t="shared" si="118"/>
        <v>30.094732799999981</v>
      </c>
      <c r="L1138" s="1" t="str">
        <f t="shared" si="119"/>
        <v>Oct 03 30.09</v>
      </c>
      <c r="M1138" t="str">
        <f t="shared" si="120"/>
        <v>yes</v>
      </c>
      <c r="N1138" t="s">
        <v>1443</v>
      </c>
      <c r="O1138" t="str">
        <f>VLOOKUP(A1138,'[2]genotype table (dups removed)'!$TS$3:$TV$419,4,FALSE)</f>
        <v>Homozygous Spring</v>
      </c>
      <c r="Q1138" t="s">
        <v>5</v>
      </c>
    </row>
    <row r="1139" spans="1:17" hidden="1" x14ac:dyDescent="0.25">
      <c r="A1139" t="s">
        <v>955</v>
      </c>
      <c r="B1139" s="8">
        <f t="shared" si="116"/>
        <v>40</v>
      </c>
      <c r="C1139" s="2">
        <v>8.5981024295013171</v>
      </c>
      <c r="D1139">
        <f>VLOOKUP(A1139,[1]Library_Genotypes_unfiltered_27!$A:$G,6,FALSE)</f>
        <v>24.35</v>
      </c>
      <c r="E1139">
        <f>VLOOKUP(A1139,[1]Library_Genotypes_unfiltered_27!$A:$G,7,FALSE)</f>
        <v>4.87</v>
      </c>
      <c r="F1139" s="1" t="str">
        <f t="shared" si="117"/>
        <v>208</v>
      </c>
      <c r="G1139" s="3">
        <v>43376</v>
      </c>
      <c r="H1139" s="3" t="s">
        <v>1427</v>
      </c>
      <c r="I1139" s="1">
        <v>144.19999999999999</v>
      </c>
      <c r="J1139" s="3" t="str">
        <f t="shared" si="115"/>
        <v>Oct 03</v>
      </c>
      <c r="K1139" s="1">
        <f t="shared" si="118"/>
        <v>30.094732799999981</v>
      </c>
      <c r="L1139" s="1" t="str">
        <f t="shared" si="119"/>
        <v>Oct 03 30.09</v>
      </c>
      <c r="M1139" t="str">
        <f t="shared" si="120"/>
        <v>no</v>
      </c>
      <c r="N1139" t="s">
        <v>1443</v>
      </c>
    </row>
    <row r="1140" spans="1:17" hidden="1" x14ac:dyDescent="0.25">
      <c r="A1140" t="s">
        <v>956</v>
      </c>
      <c r="B1140" s="8">
        <f t="shared" si="116"/>
        <v>40</v>
      </c>
      <c r="C1140" s="2">
        <v>0.32242884110629938</v>
      </c>
      <c r="D1140">
        <f>VLOOKUP(A1140,[1]Library_Genotypes_unfiltered_27!$A:$G,6,FALSE)</f>
        <v>6.64</v>
      </c>
      <c r="E1140">
        <f>VLOOKUP(A1140,[1]Library_Genotypes_unfiltered_27!$A:$G,7,FALSE)</f>
        <v>7.56</v>
      </c>
      <c r="F1140" s="1" t="str">
        <f t="shared" si="117"/>
        <v>209</v>
      </c>
      <c r="G1140" s="3">
        <v>43376</v>
      </c>
      <c r="H1140" s="3" t="s">
        <v>1427</v>
      </c>
      <c r="I1140" s="1">
        <v>144.19999999999999</v>
      </c>
      <c r="J1140" s="3" t="str">
        <f t="shared" si="115"/>
        <v>Oct 03</v>
      </c>
      <c r="K1140" s="1">
        <f t="shared" si="118"/>
        <v>30.094732799999981</v>
      </c>
      <c r="L1140" s="1" t="str">
        <f t="shared" si="119"/>
        <v>Oct 03 30.09</v>
      </c>
      <c r="M1140" t="str">
        <f t="shared" si="120"/>
        <v>no</v>
      </c>
      <c r="N1140" t="s">
        <v>1444</v>
      </c>
    </row>
    <row r="1141" spans="1:17" hidden="1" x14ac:dyDescent="0.25">
      <c r="A1141" t="s">
        <v>957</v>
      </c>
      <c r="B1141" s="8">
        <f t="shared" si="116"/>
        <v>40</v>
      </c>
      <c r="C1141" s="2">
        <v>7.2009107847073537</v>
      </c>
      <c r="D1141">
        <f>VLOOKUP(A1141,[1]Library_Genotypes_unfiltered_27!$A:$G,6,FALSE)</f>
        <v>63.47</v>
      </c>
      <c r="E1141">
        <f>VLOOKUP(A1141,[1]Library_Genotypes_unfiltered_27!$A:$G,7,FALSE)</f>
        <v>6.49</v>
      </c>
      <c r="F1141" s="1" t="str">
        <f t="shared" si="117"/>
        <v>210</v>
      </c>
      <c r="G1141" s="3">
        <v>43376</v>
      </c>
      <c r="H1141" s="3" t="s">
        <v>1427</v>
      </c>
      <c r="I1141" s="1">
        <v>144.19999999999999</v>
      </c>
      <c r="J1141" s="3" t="str">
        <f t="shared" si="115"/>
        <v>Oct 03</v>
      </c>
      <c r="K1141" s="1">
        <f t="shared" si="118"/>
        <v>30.094732799999981</v>
      </c>
      <c r="L1141" s="1" t="str">
        <f t="shared" si="119"/>
        <v>Oct 03 30.09</v>
      </c>
      <c r="M1141" t="str">
        <f t="shared" si="120"/>
        <v>no</v>
      </c>
      <c r="N1141" t="s">
        <v>1443</v>
      </c>
    </row>
    <row r="1142" spans="1:17" hidden="1" x14ac:dyDescent="0.25">
      <c r="A1142" t="s">
        <v>958</v>
      </c>
      <c r="B1142" s="8">
        <f t="shared" si="116"/>
        <v>40</v>
      </c>
      <c r="C1142" s="2">
        <v>13.756963887202108</v>
      </c>
      <c r="D1142">
        <f>VLOOKUP(A1142,[1]Library_Genotypes_unfiltered_27!$A:$G,6,FALSE)</f>
        <v>99.26</v>
      </c>
      <c r="E1142">
        <f>VLOOKUP(A1142,[1]Library_Genotypes_unfiltered_27!$A:$G,7,FALSE)</f>
        <v>0.37</v>
      </c>
      <c r="F1142" s="1" t="str">
        <f t="shared" si="117"/>
        <v>211</v>
      </c>
      <c r="G1142" s="3">
        <v>43376</v>
      </c>
      <c r="H1142" s="3" t="s">
        <v>1427</v>
      </c>
      <c r="I1142" s="1">
        <v>144.19999999999999</v>
      </c>
      <c r="J1142" s="3" t="str">
        <f t="shared" si="115"/>
        <v>Oct 03</v>
      </c>
      <c r="K1142" s="1">
        <f t="shared" si="118"/>
        <v>30.094732799999981</v>
      </c>
      <c r="L1142" s="1" t="str">
        <f t="shared" si="119"/>
        <v>Oct 03 30.09</v>
      </c>
      <c r="M1142" t="str">
        <f t="shared" si="120"/>
        <v>yes</v>
      </c>
      <c r="N1142" t="s">
        <v>1443</v>
      </c>
      <c r="O1142" t="str">
        <f>VLOOKUP(A1142,'[2]genotype table (dups removed)'!$TS$3:$TV$419,4,FALSE)</f>
        <v>Homozygous Spring</v>
      </c>
      <c r="Q1142" t="s">
        <v>5</v>
      </c>
    </row>
    <row r="1143" spans="1:17" hidden="1" x14ac:dyDescent="0.25">
      <c r="A1143" t="s">
        <v>959</v>
      </c>
      <c r="B1143" s="8">
        <f t="shared" si="116"/>
        <v>40</v>
      </c>
      <c r="C1143" s="2">
        <v>1.0747628036876646</v>
      </c>
      <c r="D1143">
        <f>VLOOKUP(A1143,[1]Library_Genotypes_unfiltered_27!$A:$G,6,FALSE)</f>
        <v>0.37</v>
      </c>
      <c r="E1143">
        <f>VLOOKUP(A1143,[1]Library_Genotypes_unfiltered_27!$A:$G,7,FALSE)</f>
        <v>0</v>
      </c>
      <c r="F1143" s="1" t="str">
        <f t="shared" si="117"/>
        <v>212</v>
      </c>
      <c r="G1143" s="3">
        <v>43376</v>
      </c>
      <c r="H1143" s="3" t="s">
        <v>1427</v>
      </c>
      <c r="I1143" s="1">
        <v>144.19999999999999</v>
      </c>
      <c r="J1143" s="3" t="str">
        <f t="shared" si="115"/>
        <v>Oct 03</v>
      </c>
      <c r="K1143" s="1">
        <f t="shared" si="118"/>
        <v>30.094732799999981</v>
      </c>
      <c r="L1143" s="1" t="str">
        <f t="shared" si="119"/>
        <v>Oct 03 30.09</v>
      </c>
      <c r="M1143" t="str">
        <f t="shared" si="120"/>
        <v>no</v>
      </c>
    </row>
    <row r="1144" spans="1:17" hidden="1" x14ac:dyDescent="0.25">
      <c r="A1144" t="s">
        <v>960</v>
      </c>
      <c r="B1144" s="8">
        <f t="shared" si="116"/>
        <v>40</v>
      </c>
      <c r="C1144" s="2">
        <v>0</v>
      </c>
      <c r="D1144">
        <f>VLOOKUP(A1144,[1]Library_Genotypes_unfiltered_27!$A:$G,6,FALSE)</f>
        <v>0</v>
      </c>
      <c r="E1144">
        <f>VLOOKUP(A1144,[1]Library_Genotypes_unfiltered_27!$A:$G,7,FALSE)</f>
        <v>0</v>
      </c>
      <c r="F1144" s="1" t="str">
        <f t="shared" si="117"/>
        <v>213</v>
      </c>
      <c r="G1144" s="3">
        <v>43376</v>
      </c>
      <c r="H1144" s="3" t="s">
        <v>1427</v>
      </c>
      <c r="I1144" s="1">
        <v>144.19999999999999</v>
      </c>
      <c r="J1144" s="3" t="str">
        <f t="shared" si="115"/>
        <v>Oct 03</v>
      </c>
      <c r="K1144" s="1">
        <f t="shared" si="118"/>
        <v>30.094732799999981</v>
      </c>
      <c r="L1144" s="1" t="str">
        <f t="shared" si="119"/>
        <v>Oct 03 30.09</v>
      </c>
      <c r="M1144" t="str">
        <f t="shared" si="120"/>
        <v>no</v>
      </c>
    </row>
    <row r="1145" spans="1:17" hidden="1" x14ac:dyDescent="0.25">
      <c r="A1145" t="s">
        <v>961</v>
      </c>
      <c r="B1145" s="8">
        <f t="shared" si="116"/>
        <v>40</v>
      </c>
      <c r="C1145" s="2">
        <v>6.9859582239698206</v>
      </c>
      <c r="D1145">
        <f>VLOOKUP(A1145,[1]Library_Genotypes_unfiltered_27!$A:$G,6,FALSE)</f>
        <v>9.9600000000000009</v>
      </c>
      <c r="E1145">
        <f>VLOOKUP(A1145,[1]Library_Genotypes_unfiltered_27!$A:$G,7,FALSE)</f>
        <v>8.91</v>
      </c>
      <c r="F1145" s="1" t="str">
        <f t="shared" si="117"/>
        <v>214</v>
      </c>
      <c r="G1145" s="3">
        <v>43376</v>
      </c>
      <c r="H1145" s="3" t="s">
        <v>1427</v>
      </c>
      <c r="I1145" s="1">
        <v>144.19999999999999</v>
      </c>
      <c r="J1145" s="3" t="str">
        <f t="shared" si="115"/>
        <v>Oct 03</v>
      </c>
      <c r="K1145" s="1">
        <f t="shared" si="118"/>
        <v>30.094732799999981</v>
      </c>
      <c r="L1145" s="1" t="str">
        <f t="shared" si="119"/>
        <v>Oct 03 30.09</v>
      </c>
      <c r="M1145" t="str">
        <f t="shared" si="120"/>
        <v>no</v>
      </c>
      <c r="N1145" t="s">
        <v>1444</v>
      </c>
    </row>
    <row r="1146" spans="1:17" hidden="1" x14ac:dyDescent="0.25">
      <c r="A1146" t="s">
        <v>962</v>
      </c>
      <c r="B1146" s="8">
        <f t="shared" si="116"/>
        <v>40</v>
      </c>
      <c r="C1146" s="2">
        <v>0</v>
      </c>
      <c r="D1146">
        <f>VLOOKUP(A1146,[1]Library_Genotypes_unfiltered_27!$A:$G,6,FALSE)</f>
        <v>0</v>
      </c>
      <c r="E1146">
        <f>VLOOKUP(A1146,[1]Library_Genotypes_unfiltered_27!$A:$G,7,FALSE)</f>
        <v>0</v>
      </c>
      <c r="F1146" s="1" t="str">
        <f t="shared" si="117"/>
        <v>215</v>
      </c>
      <c r="G1146" s="3">
        <v>43376</v>
      </c>
      <c r="H1146" s="3" t="s">
        <v>1427</v>
      </c>
      <c r="I1146" s="1">
        <v>144.19999999999999</v>
      </c>
      <c r="J1146" s="3" t="str">
        <f t="shared" si="115"/>
        <v>Oct 03</v>
      </c>
      <c r="K1146" s="1">
        <f t="shared" si="118"/>
        <v>30.094732799999981</v>
      </c>
      <c r="L1146" s="1" t="str">
        <f t="shared" si="119"/>
        <v>Oct 03 30.09</v>
      </c>
      <c r="M1146" t="str">
        <f t="shared" si="120"/>
        <v>no</v>
      </c>
      <c r="N1146" t="s">
        <v>1443</v>
      </c>
    </row>
    <row r="1147" spans="1:17" hidden="1" x14ac:dyDescent="0.25">
      <c r="A1147" t="s">
        <v>963</v>
      </c>
      <c r="B1147" s="8">
        <f t="shared" si="116"/>
        <v>40</v>
      </c>
      <c r="C1147" s="2">
        <v>3.5467172521692936</v>
      </c>
      <c r="D1147">
        <f>VLOOKUP(A1147,[1]Library_Genotypes_unfiltered_27!$A:$G,6,FALSE)</f>
        <v>0</v>
      </c>
      <c r="E1147">
        <f>VLOOKUP(A1147,[1]Library_Genotypes_unfiltered_27!$A:$G,7,FALSE)</f>
        <v>0</v>
      </c>
      <c r="F1147" s="1" t="str">
        <f t="shared" si="117"/>
        <v>216</v>
      </c>
      <c r="G1147" s="3">
        <v>43376</v>
      </c>
      <c r="H1147" s="3" t="s">
        <v>1427</v>
      </c>
      <c r="I1147" s="1">
        <v>144.19999999999999</v>
      </c>
      <c r="J1147" s="3" t="str">
        <f t="shared" si="115"/>
        <v>Oct 03</v>
      </c>
      <c r="K1147" s="1">
        <f t="shared" si="118"/>
        <v>30.094732799999981</v>
      </c>
      <c r="L1147" s="1" t="str">
        <f t="shared" si="119"/>
        <v>Oct 03 30.09</v>
      </c>
      <c r="M1147" t="str">
        <f t="shared" si="120"/>
        <v>no</v>
      </c>
      <c r="N1147" t="s">
        <v>1442</v>
      </c>
    </row>
    <row r="1148" spans="1:17" hidden="1" x14ac:dyDescent="0.25">
      <c r="A1148" t="s">
        <v>964</v>
      </c>
      <c r="B1148" s="8">
        <f t="shared" si="116"/>
        <v>40</v>
      </c>
      <c r="C1148" s="2">
        <v>1.182239084056431</v>
      </c>
      <c r="D1148">
        <f>VLOOKUP(A1148,[1]Library_Genotypes_unfiltered_27!$A:$G,6,FALSE)</f>
        <v>1.1100000000000001</v>
      </c>
      <c r="E1148">
        <f>VLOOKUP(A1148,[1]Library_Genotypes_unfiltered_27!$A:$G,7,FALSE)</f>
        <v>2.78</v>
      </c>
      <c r="F1148" s="1" t="str">
        <f t="shared" si="117"/>
        <v>217</v>
      </c>
      <c r="G1148" s="3">
        <v>43376</v>
      </c>
      <c r="H1148" s="3" t="s">
        <v>1427</v>
      </c>
      <c r="I1148" s="1">
        <v>144.19999999999999</v>
      </c>
      <c r="J1148" s="3" t="str">
        <f t="shared" si="115"/>
        <v>Oct 03</v>
      </c>
      <c r="K1148" s="1">
        <f t="shared" si="118"/>
        <v>30.094732799999981</v>
      </c>
      <c r="L1148" s="1" t="str">
        <f t="shared" si="119"/>
        <v>Oct 03 30.09</v>
      </c>
      <c r="M1148" t="str">
        <f t="shared" si="120"/>
        <v>no</v>
      </c>
      <c r="N1148" t="s">
        <v>1444</v>
      </c>
    </row>
    <row r="1149" spans="1:17" hidden="1" x14ac:dyDescent="0.25">
      <c r="A1149" t="s">
        <v>965</v>
      </c>
      <c r="B1149" s="8">
        <f t="shared" si="116"/>
        <v>40</v>
      </c>
      <c r="C1149" s="2">
        <v>11.822390840564312</v>
      </c>
      <c r="D1149">
        <f>VLOOKUP(A1149,[1]Library_Genotypes_unfiltered_27!$A:$G,6,FALSE)</f>
        <v>99.26</v>
      </c>
      <c r="E1149">
        <f>VLOOKUP(A1149,[1]Library_Genotypes_unfiltered_27!$A:$G,7,FALSE)</f>
        <v>0.41</v>
      </c>
      <c r="F1149" s="1" t="str">
        <f t="shared" si="117"/>
        <v>218</v>
      </c>
      <c r="G1149" s="3">
        <v>43376</v>
      </c>
      <c r="H1149" s="3" t="s">
        <v>1427</v>
      </c>
      <c r="I1149" s="1">
        <v>144.19999999999999</v>
      </c>
      <c r="J1149" s="3" t="str">
        <f t="shared" si="115"/>
        <v>Oct 03</v>
      </c>
      <c r="K1149" s="1">
        <f t="shared" si="118"/>
        <v>30.094732799999981</v>
      </c>
      <c r="L1149" s="1" t="str">
        <f t="shared" si="119"/>
        <v>Oct 03 30.09</v>
      </c>
      <c r="M1149" t="str">
        <f t="shared" si="120"/>
        <v>yes</v>
      </c>
      <c r="N1149" t="s">
        <v>1443</v>
      </c>
      <c r="O1149" t="str">
        <f>VLOOKUP(A1149,'[2]genotype table (dups removed)'!$TS$3:$TV$419,4,FALSE)</f>
        <v>Homozygous Spring</v>
      </c>
      <c r="Q1149" t="s">
        <v>6</v>
      </c>
    </row>
    <row r="1150" spans="1:17" hidden="1" x14ac:dyDescent="0.25">
      <c r="A1150" t="s">
        <v>966</v>
      </c>
      <c r="B1150" s="8">
        <f t="shared" si="116"/>
        <v>40</v>
      </c>
      <c r="C1150" s="2">
        <v>2.579430728850395</v>
      </c>
      <c r="D1150">
        <f>VLOOKUP(A1150,[1]Library_Genotypes_unfiltered_27!$A:$G,6,FALSE)</f>
        <v>67.16</v>
      </c>
      <c r="E1150">
        <f>VLOOKUP(A1150,[1]Library_Genotypes_unfiltered_27!$A:$G,7,FALSE)</f>
        <v>3.62</v>
      </c>
      <c r="F1150" s="1" t="str">
        <f t="shared" si="117"/>
        <v>219</v>
      </c>
      <c r="G1150" s="3">
        <v>43376</v>
      </c>
      <c r="H1150" s="3" t="s">
        <v>1427</v>
      </c>
      <c r="I1150" s="1">
        <v>144.19999999999999</v>
      </c>
      <c r="J1150" s="3" t="str">
        <f t="shared" si="115"/>
        <v>Oct 03</v>
      </c>
      <c r="K1150" s="1">
        <f t="shared" si="118"/>
        <v>30.094732799999981</v>
      </c>
      <c r="L1150" s="1" t="str">
        <f t="shared" si="119"/>
        <v>Oct 03 30.09</v>
      </c>
      <c r="M1150" t="str">
        <f t="shared" si="120"/>
        <v>no</v>
      </c>
      <c r="N1150" t="s">
        <v>1443</v>
      </c>
    </row>
    <row r="1151" spans="1:17" hidden="1" x14ac:dyDescent="0.25">
      <c r="A1151" t="s">
        <v>967</v>
      </c>
      <c r="B1151" s="8">
        <f t="shared" si="116"/>
        <v>40</v>
      </c>
      <c r="C1151" s="2">
        <v>8.0607210276574843</v>
      </c>
      <c r="D1151">
        <f>VLOOKUP(A1151,[1]Library_Genotypes_unfiltered_27!$A:$G,6,FALSE)</f>
        <v>0</v>
      </c>
      <c r="E1151">
        <f>VLOOKUP(A1151,[1]Library_Genotypes_unfiltered_27!$A:$G,7,FALSE)</f>
        <v>0</v>
      </c>
      <c r="F1151" s="1" t="str">
        <f t="shared" si="117"/>
        <v>220</v>
      </c>
      <c r="G1151" s="3">
        <v>43376</v>
      </c>
      <c r="H1151" s="3" t="s">
        <v>1427</v>
      </c>
      <c r="I1151" s="1">
        <v>144.19999999999999</v>
      </c>
      <c r="J1151" s="3" t="str">
        <f t="shared" si="115"/>
        <v>Oct 03</v>
      </c>
      <c r="K1151" s="1">
        <f t="shared" si="118"/>
        <v>30.094732799999981</v>
      </c>
      <c r="L1151" s="1" t="str">
        <f t="shared" si="119"/>
        <v>Oct 03 30.09</v>
      </c>
      <c r="M1151" t="str">
        <f t="shared" si="120"/>
        <v>no</v>
      </c>
      <c r="N1151" t="s">
        <v>1443</v>
      </c>
    </row>
    <row r="1152" spans="1:17" hidden="1" x14ac:dyDescent="0.25">
      <c r="A1152" t="s">
        <v>968</v>
      </c>
      <c r="B1152" s="8">
        <f t="shared" si="116"/>
        <v>40</v>
      </c>
      <c r="C1152" s="2">
        <v>1.182239084056431</v>
      </c>
      <c r="D1152">
        <f>VLOOKUP(A1152,[1]Library_Genotypes_unfiltered_27!$A:$G,6,FALSE)</f>
        <v>84.13</v>
      </c>
      <c r="E1152">
        <f>VLOOKUP(A1152,[1]Library_Genotypes_unfiltered_27!$A:$G,7,FALSE)</f>
        <v>0.69</v>
      </c>
      <c r="F1152" s="1" t="str">
        <f t="shared" si="117"/>
        <v>221</v>
      </c>
      <c r="G1152" s="3">
        <v>43376</v>
      </c>
      <c r="H1152" s="3" t="s">
        <v>1427</v>
      </c>
      <c r="I1152" s="1">
        <v>144.19999999999999</v>
      </c>
      <c r="J1152" s="3" t="str">
        <f t="shared" si="115"/>
        <v>Oct 03</v>
      </c>
      <c r="K1152" s="1">
        <f t="shared" si="118"/>
        <v>30.094732799999981</v>
      </c>
      <c r="L1152" s="1" t="str">
        <f t="shared" si="119"/>
        <v>Oct 03 30.09</v>
      </c>
      <c r="M1152" t="str">
        <f t="shared" si="120"/>
        <v>no</v>
      </c>
      <c r="N1152" t="s">
        <v>1443</v>
      </c>
      <c r="Q1152" t="s">
        <v>5</v>
      </c>
    </row>
    <row r="1153" spans="1:17" hidden="1" x14ac:dyDescent="0.25">
      <c r="A1153" t="s">
        <v>969</v>
      </c>
      <c r="B1153" s="8">
        <f t="shared" si="116"/>
        <v>40</v>
      </c>
      <c r="C1153" s="2">
        <v>0</v>
      </c>
      <c r="D1153">
        <f>VLOOKUP(A1153,[1]Library_Genotypes_unfiltered_27!$A:$G,6,FALSE)</f>
        <v>1.1100000000000001</v>
      </c>
      <c r="E1153">
        <f>VLOOKUP(A1153,[1]Library_Genotypes_unfiltered_27!$A:$G,7,FALSE)</f>
        <v>0</v>
      </c>
      <c r="F1153" s="1" t="str">
        <f t="shared" si="117"/>
        <v>222</v>
      </c>
      <c r="G1153" s="3">
        <v>43376</v>
      </c>
      <c r="H1153" s="3" t="s">
        <v>1427</v>
      </c>
      <c r="I1153" s="1">
        <v>144.19999999999999</v>
      </c>
      <c r="J1153" s="3" t="str">
        <f t="shared" si="115"/>
        <v>Oct 03</v>
      </c>
      <c r="K1153" s="1">
        <f t="shared" si="118"/>
        <v>30.094732799999981</v>
      </c>
      <c r="L1153" s="1" t="str">
        <f t="shared" si="119"/>
        <v>Oct 03 30.09</v>
      </c>
      <c r="M1153" t="str">
        <f t="shared" si="120"/>
        <v>no</v>
      </c>
      <c r="N1153" t="s">
        <v>1443</v>
      </c>
    </row>
    <row r="1154" spans="1:17" hidden="1" x14ac:dyDescent="0.25">
      <c r="A1154" t="s">
        <v>970</v>
      </c>
      <c r="B1154" s="8">
        <f t="shared" si="116"/>
        <v>40</v>
      </c>
      <c r="C1154" s="2">
        <v>0.32242884110629938</v>
      </c>
      <c r="D1154">
        <f>VLOOKUP(A1154,[1]Library_Genotypes_unfiltered_27!$A:$G,6,FALSE)</f>
        <v>27.68</v>
      </c>
      <c r="E1154">
        <f>VLOOKUP(A1154,[1]Library_Genotypes_unfiltered_27!$A:$G,7,FALSE)</f>
        <v>1.68</v>
      </c>
      <c r="F1154" s="1" t="str">
        <f t="shared" si="117"/>
        <v>223</v>
      </c>
      <c r="G1154" s="3">
        <v>43376</v>
      </c>
      <c r="H1154" s="3" t="s">
        <v>1427</v>
      </c>
      <c r="I1154" s="1">
        <v>144.19999999999999</v>
      </c>
      <c r="J1154" s="3" t="str">
        <f t="shared" ref="J1154:J1217" si="121">CONCATENATE(TEXT(G1154,"MMM")," ",TEXT(G1154,"DD"))</f>
        <v>Oct 03</v>
      </c>
      <c r="K1154" s="1">
        <f t="shared" si="118"/>
        <v>30.094732799999981</v>
      </c>
      <c r="L1154" s="1" t="str">
        <f t="shared" si="119"/>
        <v>Oct 03 30.09</v>
      </c>
      <c r="M1154" t="str">
        <f t="shared" si="120"/>
        <v>no</v>
      </c>
      <c r="N1154" t="s">
        <v>1443</v>
      </c>
      <c r="Q1154" t="s">
        <v>5</v>
      </c>
    </row>
    <row r="1155" spans="1:17" hidden="1" x14ac:dyDescent="0.25">
      <c r="A1155" t="s">
        <v>971</v>
      </c>
      <c r="B1155" s="8">
        <f t="shared" ref="B1155:B1218" si="122">INT((G1155-DATE(YEAR(G1155),1,1))/7)+1</f>
        <v>40</v>
      </c>
      <c r="C1155" s="2">
        <v>3.9766223736443589</v>
      </c>
      <c r="D1155">
        <f>VLOOKUP(A1155,[1]Library_Genotypes_unfiltered_27!$A:$G,6,FALSE)</f>
        <v>0.37</v>
      </c>
      <c r="E1155">
        <f>VLOOKUP(A1155,[1]Library_Genotypes_unfiltered_27!$A:$G,7,FALSE)</f>
        <v>0</v>
      </c>
      <c r="F1155" s="1" t="str">
        <f t="shared" ref="F1155:F1218" si="123">RIGHT(A1155,3)</f>
        <v>224</v>
      </c>
      <c r="G1155" s="3">
        <v>43376</v>
      </c>
      <c r="H1155" s="3" t="s">
        <v>1427</v>
      </c>
      <c r="I1155" s="1">
        <v>144.19999999999999</v>
      </c>
      <c r="J1155" s="3" t="str">
        <f t="shared" si="121"/>
        <v>Oct 03</v>
      </c>
      <c r="K1155" s="1">
        <f t="shared" ref="K1155:K1218" si="124">CONVERT(I1155-125.5,"mi","km")</f>
        <v>30.094732799999981</v>
      </c>
      <c r="L1155" s="1" t="str">
        <f t="shared" ref="L1155:L1218" si="125">CONCATENATE(J1155," ",ROUND(K1155,2))</f>
        <v>Oct 03 30.09</v>
      </c>
      <c r="M1155" t="str">
        <f t="shared" si="120"/>
        <v>no</v>
      </c>
      <c r="N1155" t="s">
        <v>1443</v>
      </c>
    </row>
    <row r="1156" spans="1:17" hidden="1" x14ac:dyDescent="0.25">
      <c r="A1156" t="s">
        <v>972</v>
      </c>
      <c r="B1156" s="8">
        <f t="shared" si="122"/>
        <v>40</v>
      </c>
      <c r="C1156" s="2">
        <v>0</v>
      </c>
      <c r="D1156">
        <f>VLOOKUP(A1156,[1]Library_Genotypes_unfiltered_27!$A:$G,6,FALSE)</f>
        <v>0</v>
      </c>
      <c r="E1156">
        <f>VLOOKUP(A1156,[1]Library_Genotypes_unfiltered_27!$A:$G,7,FALSE)</f>
        <v>0</v>
      </c>
      <c r="F1156" s="1" t="str">
        <f t="shared" si="123"/>
        <v>225</v>
      </c>
      <c r="G1156" s="3">
        <v>43376</v>
      </c>
      <c r="H1156" s="3" t="s">
        <v>1427</v>
      </c>
      <c r="I1156" s="1">
        <v>144.19999999999999</v>
      </c>
      <c r="J1156" s="3" t="str">
        <f t="shared" si="121"/>
        <v>Oct 03</v>
      </c>
      <c r="K1156" s="1">
        <f t="shared" si="124"/>
        <v>30.094732799999981</v>
      </c>
      <c r="L1156" s="1" t="str">
        <f t="shared" si="125"/>
        <v>Oct 03 30.09</v>
      </c>
      <c r="M1156" t="str">
        <f t="shared" si="120"/>
        <v>no</v>
      </c>
      <c r="N1156" t="s">
        <v>1443</v>
      </c>
    </row>
    <row r="1157" spans="1:17" hidden="1" x14ac:dyDescent="0.25">
      <c r="A1157" t="s">
        <v>973</v>
      </c>
      <c r="B1157" s="8">
        <f t="shared" si="122"/>
        <v>40</v>
      </c>
      <c r="C1157" s="2">
        <v>0.21495256073753294</v>
      </c>
      <c r="D1157">
        <f>VLOOKUP(A1157,[1]Library_Genotypes_unfiltered_27!$A:$G,6,FALSE)</f>
        <v>0</v>
      </c>
      <c r="E1157">
        <f>VLOOKUP(A1157,[1]Library_Genotypes_unfiltered_27!$A:$G,7,FALSE)</f>
        <v>0</v>
      </c>
      <c r="F1157" s="1" t="str">
        <f t="shared" si="123"/>
        <v>226</v>
      </c>
      <c r="G1157" s="3">
        <v>43376</v>
      </c>
      <c r="H1157" s="3" t="s">
        <v>1427</v>
      </c>
      <c r="I1157" s="1">
        <v>144.19999999999999</v>
      </c>
      <c r="J1157" s="3" t="str">
        <f t="shared" si="121"/>
        <v>Oct 03</v>
      </c>
      <c r="K1157" s="1">
        <f t="shared" si="124"/>
        <v>30.094732799999981</v>
      </c>
      <c r="L1157" s="1" t="str">
        <f t="shared" si="125"/>
        <v>Oct 03 30.09</v>
      </c>
      <c r="M1157" t="str">
        <f t="shared" si="120"/>
        <v>no</v>
      </c>
      <c r="N1157" t="s">
        <v>1442</v>
      </c>
    </row>
    <row r="1158" spans="1:17" hidden="1" x14ac:dyDescent="0.25">
      <c r="A1158" t="s">
        <v>974</v>
      </c>
      <c r="B1158" s="8">
        <f t="shared" si="122"/>
        <v>40</v>
      </c>
      <c r="C1158" s="2">
        <v>2.7943832895879281</v>
      </c>
      <c r="D1158">
        <f>VLOOKUP(A1158,[1]Library_Genotypes_unfiltered_27!$A:$G,6,FALSE)</f>
        <v>96.31</v>
      </c>
      <c r="E1158">
        <f>VLOOKUP(A1158,[1]Library_Genotypes_unfiltered_27!$A:$G,7,FALSE)</f>
        <v>0.43</v>
      </c>
      <c r="F1158" s="1" t="str">
        <f t="shared" si="123"/>
        <v>227</v>
      </c>
      <c r="G1158" s="3">
        <v>43376</v>
      </c>
      <c r="H1158" s="3" t="s">
        <v>1433</v>
      </c>
      <c r="I1158" s="1">
        <v>140</v>
      </c>
      <c r="J1158" s="3" t="str">
        <f t="shared" si="121"/>
        <v>Oct 03</v>
      </c>
      <c r="K1158" s="1">
        <f t="shared" si="124"/>
        <v>23.335488000000002</v>
      </c>
      <c r="L1158" s="1" t="str">
        <f t="shared" si="125"/>
        <v>Oct 03 23.34</v>
      </c>
      <c r="M1158" t="str">
        <f t="shared" si="120"/>
        <v>yes</v>
      </c>
      <c r="N1158" t="s">
        <v>1443</v>
      </c>
      <c r="O1158" t="str">
        <f>VLOOKUP(A1158,'[2]genotype table (dups removed)'!$TS$3:$TV$419,4,FALSE)</f>
        <v>Homozygous Spring</v>
      </c>
      <c r="Q1158" t="s">
        <v>5</v>
      </c>
    </row>
    <row r="1159" spans="1:17" hidden="1" x14ac:dyDescent="0.25">
      <c r="A1159" t="s">
        <v>975</v>
      </c>
      <c r="B1159" s="8">
        <f t="shared" si="122"/>
        <v>40</v>
      </c>
      <c r="C1159" s="2">
        <v>3.2242884110629939</v>
      </c>
      <c r="D1159">
        <f>VLOOKUP(A1159,[1]Library_Genotypes_unfiltered_27!$A:$G,6,FALSE)</f>
        <v>0</v>
      </c>
      <c r="E1159">
        <f>VLOOKUP(A1159,[1]Library_Genotypes_unfiltered_27!$A:$G,7,FALSE)</f>
        <v>0</v>
      </c>
      <c r="F1159" s="1" t="str">
        <f t="shared" si="123"/>
        <v>228</v>
      </c>
      <c r="G1159" s="3">
        <v>43376</v>
      </c>
      <c r="H1159" s="3" t="s">
        <v>1433</v>
      </c>
      <c r="I1159" s="1">
        <v>140</v>
      </c>
      <c r="J1159" s="3" t="str">
        <f t="shared" si="121"/>
        <v>Oct 03</v>
      </c>
      <c r="K1159" s="1">
        <f t="shared" si="124"/>
        <v>23.335488000000002</v>
      </c>
      <c r="L1159" s="1" t="str">
        <f t="shared" si="125"/>
        <v>Oct 03 23.34</v>
      </c>
      <c r="M1159" t="str">
        <f t="shared" si="120"/>
        <v>no</v>
      </c>
      <c r="N1159" t="s">
        <v>1444</v>
      </c>
    </row>
    <row r="1160" spans="1:17" hidden="1" x14ac:dyDescent="0.25">
      <c r="A1160" t="s">
        <v>976</v>
      </c>
      <c r="B1160" s="8">
        <f t="shared" si="122"/>
        <v>40</v>
      </c>
      <c r="C1160" s="2">
        <v>1.2897153644251975</v>
      </c>
      <c r="D1160">
        <f>VLOOKUP(A1160,[1]Library_Genotypes_unfiltered_27!$A:$G,6,FALSE)</f>
        <v>2.58</v>
      </c>
      <c r="E1160">
        <f>VLOOKUP(A1160,[1]Library_Genotypes_unfiltered_27!$A:$G,7,FALSE)</f>
        <v>0</v>
      </c>
      <c r="F1160" s="1" t="str">
        <f t="shared" si="123"/>
        <v>229</v>
      </c>
      <c r="G1160" s="3">
        <v>43376</v>
      </c>
      <c r="H1160" s="3" t="s">
        <v>1433</v>
      </c>
      <c r="I1160" s="1">
        <v>140</v>
      </c>
      <c r="J1160" s="3" t="str">
        <f t="shared" si="121"/>
        <v>Oct 03</v>
      </c>
      <c r="K1160" s="1">
        <f t="shared" si="124"/>
        <v>23.335488000000002</v>
      </c>
      <c r="L1160" s="1" t="str">
        <f t="shared" si="125"/>
        <v>Oct 03 23.34</v>
      </c>
      <c r="M1160" t="str">
        <f t="shared" si="120"/>
        <v>no</v>
      </c>
      <c r="N1160" t="s">
        <v>1443</v>
      </c>
    </row>
    <row r="1161" spans="1:17" hidden="1" x14ac:dyDescent="0.25">
      <c r="A1161" t="s">
        <v>977</v>
      </c>
      <c r="B1161" s="8">
        <f t="shared" si="122"/>
        <v>40</v>
      </c>
      <c r="C1161" s="2">
        <v>6.9859582239698206</v>
      </c>
      <c r="D1161">
        <f>VLOOKUP(A1161,[1]Library_Genotypes_unfiltered_27!$A:$G,6,FALSE)</f>
        <v>0.37</v>
      </c>
      <c r="E1161">
        <f>VLOOKUP(A1161,[1]Library_Genotypes_unfiltered_27!$A:$G,7,FALSE)</f>
        <v>0</v>
      </c>
      <c r="F1161" s="1" t="str">
        <f t="shared" si="123"/>
        <v>230</v>
      </c>
      <c r="G1161" s="3">
        <v>43376</v>
      </c>
      <c r="H1161" s="3" t="s">
        <v>1433</v>
      </c>
      <c r="I1161" s="1">
        <v>140</v>
      </c>
      <c r="J1161" s="3" t="str">
        <f t="shared" si="121"/>
        <v>Oct 03</v>
      </c>
      <c r="K1161" s="1">
        <f t="shared" si="124"/>
        <v>23.335488000000002</v>
      </c>
      <c r="L1161" s="1" t="str">
        <f t="shared" si="125"/>
        <v>Oct 03 23.34</v>
      </c>
      <c r="M1161" t="str">
        <f t="shared" si="120"/>
        <v>no</v>
      </c>
      <c r="N1161" t="s">
        <v>1443</v>
      </c>
    </row>
    <row r="1162" spans="1:17" hidden="1" x14ac:dyDescent="0.25">
      <c r="A1162" t="s">
        <v>978</v>
      </c>
      <c r="B1162" s="8">
        <f t="shared" si="122"/>
        <v>40</v>
      </c>
      <c r="C1162" s="2">
        <v>3.1168121306942278</v>
      </c>
      <c r="D1162">
        <f>VLOOKUP(A1162,[1]Library_Genotypes_unfiltered_27!$A:$G,6,FALSE)</f>
        <v>0.74</v>
      </c>
      <c r="E1162">
        <f>VLOOKUP(A1162,[1]Library_Genotypes_unfiltered_27!$A:$G,7,FALSE)</f>
        <v>0</v>
      </c>
      <c r="F1162" s="1" t="str">
        <f t="shared" si="123"/>
        <v>231</v>
      </c>
      <c r="G1162" s="3">
        <v>43376</v>
      </c>
      <c r="H1162" s="3" t="s">
        <v>1433</v>
      </c>
      <c r="I1162" s="1">
        <v>140</v>
      </c>
      <c r="J1162" s="3" t="str">
        <f t="shared" si="121"/>
        <v>Oct 03</v>
      </c>
      <c r="K1162" s="1">
        <f t="shared" si="124"/>
        <v>23.335488000000002</v>
      </c>
      <c r="L1162" s="1" t="str">
        <f t="shared" si="125"/>
        <v>Oct 03 23.34</v>
      </c>
      <c r="M1162" t="str">
        <f t="shared" si="120"/>
        <v>no</v>
      </c>
      <c r="N1162" t="s">
        <v>1443</v>
      </c>
    </row>
    <row r="1163" spans="1:17" hidden="1" x14ac:dyDescent="0.25">
      <c r="A1163" t="s">
        <v>979</v>
      </c>
      <c r="B1163" s="8">
        <f t="shared" si="122"/>
        <v>40</v>
      </c>
      <c r="C1163" s="2">
        <v>2.579430728850395</v>
      </c>
      <c r="D1163">
        <f>VLOOKUP(A1163,[1]Library_Genotypes_unfiltered_27!$A:$G,6,FALSE)</f>
        <v>13.28</v>
      </c>
      <c r="E1163">
        <f>VLOOKUP(A1163,[1]Library_Genotypes_unfiltered_27!$A:$G,7,FALSE)</f>
        <v>1.2</v>
      </c>
      <c r="F1163" s="1" t="str">
        <f t="shared" si="123"/>
        <v>232</v>
      </c>
      <c r="G1163" s="3">
        <v>43376</v>
      </c>
      <c r="H1163" s="3" t="s">
        <v>1433</v>
      </c>
      <c r="I1163" s="1">
        <v>140</v>
      </c>
      <c r="J1163" s="3" t="str">
        <f t="shared" si="121"/>
        <v>Oct 03</v>
      </c>
      <c r="K1163" s="1">
        <f t="shared" si="124"/>
        <v>23.335488000000002</v>
      </c>
      <c r="L1163" s="1" t="str">
        <f t="shared" si="125"/>
        <v>Oct 03 23.34</v>
      </c>
      <c r="M1163" t="str">
        <f t="shared" si="120"/>
        <v>no</v>
      </c>
      <c r="N1163" t="s">
        <v>1444</v>
      </c>
    </row>
    <row r="1164" spans="1:17" hidden="1" x14ac:dyDescent="0.25">
      <c r="A1164" t="s">
        <v>980</v>
      </c>
      <c r="B1164" s="8">
        <f t="shared" si="122"/>
        <v>40</v>
      </c>
      <c r="C1164" s="2">
        <v>1.8270967662690301</v>
      </c>
      <c r="D1164">
        <f>VLOOKUP(A1164,[1]Library_Genotypes_unfiltered_27!$A:$G,6,FALSE)</f>
        <v>81.180000000000007</v>
      </c>
      <c r="E1164">
        <f>VLOOKUP(A1164,[1]Library_Genotypes_unfiltered_27!$A:$G,7,FALSE)</f>
        <v>2.04</v>
      </c>
      <c r="F1164" s="1" t="str">
        <f t="shared" si="123"/>
        <v>233</v>
      </c>
      <c r="G1164" s="3">
        <v>43376</v>
      </c>
      <c r="H1164" s="3" t="s">
        <v>1433</v>
      </c>
      <c r="I1164" s="1">
        <v>140</v>
      </c>
      <c r="J1164" s="3" t="str">
        <f t="shared" si="121"/>
        <v>Oct 03</v>
      </c>
      <c r="K1164" s="1">
        <f t="shared" si="124"/>
        <v>23.335488000000002</v>
      </c>
      <c r="L1164" s="1" t="str">
        <f t="shared" si="125"/>
        <v>Oct 03 23.34</v>
      </c>
      <c r="M1164" t="str">
        <f t="shared" si="120"/>
        <v>no</v>
      </c>
      <c r="N1164" t="s">
        <v>1443</v>
      </c>
      <c r="Q1164" t="s">
        <v>5</v>
      </c>
    </row>
    <row r="1165" spans="1:17" hidden="1" x14ac:dyDescent="0.25">
      <c r="A1165" t="s">
        <v>981</v>
      </c>
      <c r="B1165" s="8">
        <f t="shared" si="122"/>
        <v>40</v>
      </c>
      <c r="C1165" s="2">
        <v>1.3971916447939641</v>
      </c>
      <c r="D1165">
        <f>VLOOKUP(A1165,[1]Library_Genotypes_unfiltered_27!$A:$G,6,FALSE)</f>
        <v>17.34</v>
      </c>
      <c r="E1165">
        <f>VLOOKUP(A1165,[1]Library_Genotypes_unfiltered_27!$A:$G,7,FALSE)</f>
        <v>4.55</v>
      </c>
      <c r="F1165" s="1" t="str">
        <f t="shared" si="123"/>
        <v>234</v>
      </c>
      <c r="G1165" s="3">
        <v>43376</v>
      </c>
      <c r="H1165" s="3" t="s">
        <v>1433</v>
      </c>
      <c r="I1165" s="1">
        <v>140</v>
      </c>
      <c r="J1165" s="3" t="str">
        <f t="shared" si="121"/>
        <v>Oct 03</v>
      </c>
      <c r="K1165" s="1">
        <f t="shared" si="124"/>
        <v>23.335488000000002</v>
      </c>
      <c r="L1165" s="1" t="str">
        <f t="shared" si="125"/>
        <v>Oct 03 23.34</v>
      </c>
      <c r="M1165" t="str">
        <f t="shared" si="120"/>
        <v>no</v>
      </c>
      <c r="N1165" t="s">
        <v>1443</v>
      </c>
    </row>
    <row r="1166" spans="1:17" hidden="1" x14ac:dyDescent="0.25">
      <c r="A1166" t="s">
        <v>982</v>
      </c>
      <c r="B1166" s="8">
        <f t="shared" si="122"/>
        <v>40</v>
      </c>
      <c r="C1166" s="2">
        <v>2.1495256073753293</v>
      </c>
      <c r="D1166">
        <f>VLOOKUP(A1166,[1]Library_Genotypes_unfiltered_27!$A:$G,6,FALSE)</f>
        <v>93.36</v>
      </c>
      <c r="E1166">
        <f>VLOOKUP(A1166,[1]Library_Genotypes_unfiltered_27!$A:$G,7,FALSE)</f>
        <v>0.51</v>
      </c>
      <c r="F1166" s="1" t="str">
        <f t="shared" si="123"/>
        <v>235</v>
      </c>
      <c r="G1166" s="3">
        <v>43376</v>
      </c>
      <c r="H1166" s="3" t="s">
        <v>1433</v>
      </c>
      <c r="I1166" s="1">
        <v>140</v>
      </c>
      <c r="J1166" s="3" t="str">
        <f t="shared" si="121"/>
        <v>Oct 03</v>
      </c>
      <c r="K1166" s="1">
        <f t="shared" si="124"/>
        <v>23.335488000000002</v>
      </c>
      <c r="L1166" s="1" t="str">
        <f t="shared" si="125"/>
        <v>Oct 03 23.34</v>
      </c>
      <c r="M1166" t="str">
        <f t="shared" si="120"/>
        <v>yes</v>
      </c>
      <c r="N1166" t="s">
        <v>1443</v>
      </c>
      <c r="Q1166" t="s">
        <v>6</v>
      </c>
    </row>
    <row r="1167" spans="1:17" hidden="1" x14ac:dyDescent="0.25">
      <c r="A1167" t="s">
        <v>983</v>
      </c>
      <c r="B1167" s="8">
        <f t="shared" si="122"/>
        <v>40</v>
      </c>
      <c r="C1167" s="2">
        <v>0.75233396258136531</v>
      </c>
      <c r="D1167">
        <f>VLOOKUP(A1167,[1]Library_Genotypes_unfiltered_27!$A:$G,6,FALSE)</f>
        <v>0</v>
      </c>
      <c r="E1167">
        <f>VLOOKUP(A1167,[1]Library_Genotypes_unfiltered_27!$A:$G,7,FALSE)</f>
        <v>0</v>
      </c>
      <c r="F1167" s="1" t="str">
        <f t="shared" si="123"/>
        <v>236</v>
      </c>
      <c r="G1167" s="3">
        <v>43376</v>
      </c>
      <c r="H1167" s="3" t="s">
        <v>1433</v>
      </c>
      <c r="I1167" s="1">
        <v>140</v>
      </c>
      <c r="J1167" s="3" t="str">
        <f t="shared" si="121"/>
        <v>Oct 03</v>
      </c>
      <c r="K1167" s="1">
        <f t="shared" si="124"/>
        <v>23.335488000000002</v>
      </c>
      <c r="L1167" s="1" t="str">
        <f t="shared" si="125"/>
        <v>Oct 03 23.34</v>
      </c>
      <c r="M1167" t="str">
        <f t="shared" si="120"/>
        <v>no</v>
      </c>
    </row>
    <row r="1168" spans="1:17" hidden="1" x14ac:dyDescent="0.25">
      <c r="A1168" t="s">
        <v>984</v>
      </c>
      <c r="B1168" s="8">
        <f t="shared" si="122"/>
        <v>40</v>
      </c>
      <c r="C1168" s="2">
        <v>0</v>
      </c>
      <c r="D1168">
        <f>VLOOKUP(A1168,[1]Library_Genotypes_unfiltered_27!$A:$G,6,FALSE)</f>
        <v>2.95</v>
      </c>
      <c r="E1168">
        <f>VLOOKUP(A1168,[1]Library_Genotypes_unfiltered_27!$A:$G,7,FALSE)</f>
        <v>5.79</v>
      </c>
      <c r="F1168" s="1" t="str">
        <f t="shared" si="123"/>
        <v>237</v>
      </c>
      <c r="G1168" s="3">
        <v>43376</v>
      </c>
      <c r="H1168" s="3" t="s">
        <v>1433</v>
      </c>
      <c r="I1168" s="1">
        <v>140</v>
      </c>
      <c r="J1168" s="3" t="str">
        <f t="shared" si="121"/>
        <v>Oct 03</v>
      </c>
      <c r="K1168" s="1">
        <f t="shared" si="124"/>
        <v>23.335488000000002</v>
      </c>
      <c r="L1168" s="1" t="str">
        <f t="shared" si="125"/>
        <v>Oct 03 23.34</v>
      </c>
      <c r="M1168" t="str">
        <f t="shared" si="120"/>
        <v>no</v>
      </c>
      <c r="N1168" t="s">
        <v>1442</v>
      </c>
    </row>
    <row r="1169" spans="1:17" hidden="1" x14ac:dyDescent="0.25">
      <c r="A1169" t="s">
        <v>985</v>
      </c>
      <c r="B1169" s="8">
        <f t="shared" si="122"/>
        <v>40</v>
      </c>
      <c r="C1169" s="2">
        <v>8.9205312706076167</v>
      </c>
      <c r="D1169">
        <f>VLOOKUP(A1169,[1]Library_Genotypes_unfiltered_27!$A:$G,6,FALSE)</f>
        <v>1.1100000000000001</v>
      </c>
      <c r="E1169">
        <f>VLOOKUP(A1169,[1]Library_Genotypes_unfiltered_27!$A:$G,7,FALSE)</f>
        <v>6.52</v>
      </c>
      <c r="F1169" s="1" t="str">
        <f t="shared" si="123"/>
        <v>238</v>
      </c>
      <c r="G1169" s="3">
        <v>43377</v>
      </c>
      <c r="H1169" s="3" t="s">
        <v>1429</v>
      </c>
      <c r="I1169" s="1">
        <v>136.6</v>
      </c>
      <c r="J1169" s="3" t="str">
        <f t="shared" si="121"/>
        <v>Oct 04</v>
      </c>
      <c r="K1169" s="1">
        <f t="shared" si="124"/>
        <v>17.863718399999993</v>
      </c>
      <c r="L1169" s="1" t="str">
        <f t="shared" si="125"/>
        <v>Oct 04 17.86</v>
      </c>
      <c r="M1169" t="str">
        <f t="shared" si="120"/>
        <v>no</v>
      </c>
      <c r="N1169" t="s">
        <v>1444</v>
      </c>
    </row>
    <row r="1170" spans="1:17" hidden="1" x14ac:dyDescent="0.25">
      <c r="A1170" t="s">
        <v>986</v>
      </c>
      <c r="B1170" s="8">
        <f t="shared" si="122"/>
        <v>40</v>
      </c>
      <c r="C1170" s="2">
        <v>0.32242884110629938</v>
      </c>
      <c r="D1170">
        <f>VLOOKUP(A1170,[1]Library_Genotypes_unfiltered_27!$A:$G,6,FALSE)</f>
        <v>1.48</v>
      </c>
      <c r="E1170">
        <f>VLOOKUP(A1170,[1]Library_Genotypes_unfiltered_27!$A:$G,7,FALSE)</f>
        <v>3.03</v>
      </c>
      <c r="F1170" s="1" t="str">
        <f t="shared" si="123"/>
        <v>239</v>
      </c>
      <c r="G1170" s="3">
        <v>43377</v>
      </c>
      <c r="H1170" s="3" t="s">
        <v>1429</v>
      </c>
      <c r="I1170" s="1">
        <v>136.6</v>
      </c>
      <c r="J1170" s="3" t="str">
        <f t="shared" si="121"/>
        <v>Oct 04</v>
      </c>
      <c r="K1170" s="1">
        <f t="shared" si="124"/>
        <v>17.863718399999993</v>
      </c>
      <c r="L1170" s="1" t="str">
        <f t="shared" si="125"/>
        <v>Oct 04 17.86</v>
      </c>
      <c r="M1170" t="str">
        <f t="shared" si="120"/>
        <v>no</v>
      </c>
      <c r="N1170" t="s">
        <v>1442</v>
      </c>
    </row>
    <row r="1171" spans="1:17" hidden="1" x14ac:dyDescent="0.25">
      <c r="A1171" t="s">
        <v>987</v>
      </c>
      <c r="B1171" s="8">
        <f t="shared" si="122"/>
        <v>40</v>
      </c>
      <c r="C1171" s="2">
        <v>9.3504363920826812</v>
      </c>
      <c r="D1171">
        <f>VLOOKUP(A1171,[1]Library_Genotypes_unfiltered_27!$A:$G,6,FALSE)</f>
        <v>38.01</v>
      </c>
      <c r="E1171">
        <f>VLOOKUP(A1171,[1]Library_Genotypes_unfiltered_27!$A:$G,7,FALSE)</f>
        <v>3.85</v>
      </c>
      <c r="F1171" s="1" t="str">
        <f t="shared" si="123"/>
        <v>240</v>
      </c>
      <c r="G1171" s="3">
        <v>43377</v>
      </c>
      <c r="H1171" s="3" t="s">
        <v>1429</v>
      </c>
      <c r="I1171" s="1">
        <v>136.6</v>
      </c>
      <c r="J1171" s="3" t="str">
        <f t="shared" si="121"/>
        <v>Oct 04</v>
      </c>
      <c r="K1171" s="1">
        <f t="shared" si="124"/>
        <v>17.863718399999993</v>
      </c>
      <c r="L1171" s="1" t="str">
        <f t="shared" si="125"/>
        <v>Oct 04 17.86</v>
      </c>
      <c r="M1171" t="str">
        <f t="shared" si="120"/>
        <v>no</v>
      </c>
      <c r="N1171" t="s">
        <v>1444</v>
      </c>
    </row>
    <row r="1172" spans="1:17" hidden="1" x14ac:dyDescent="0.25">
      <c r="A1172" t="s">
        <v>988</v>
      </c>
      <c r="B1172" s="8">
        <f t="shared" si="122"/>
        <v>40</v>
      </c>
      <c r="C1172" s="2">
        <v>25.364402167028885</v>
      </c>
      <c r="D1172">
        <f>VLOOKUP(A1172,[1]Library_Genotypes_unfiltered_27!$A:$G,6,FALSE)</f>
        <v>98.15</v>
      </c>
      <c r="E1172">
        <f>VLOOKUP(A1172,[1]Library_Genotypes_unfiltered_27!$A:$G,7,FALSE)</f>
        <v>0.28000000000000003</v>
      </c>
      <c r="F1172" s="1" t="str">
        <f t="shared" si="123"/>
        <v>241</v>
      </c>
      <c r="G1172" s="3">
        <v>43377</v>
      </c>
      <c r="H1172" s="3" t="s">
        <v>1429</v>
      </c>
      <c r="I1172" s="1">
        <v>136.6</v>
      </c>
      <c r="J1172" s="3" t="str">
        <f t="shared" si="121"/>
        <v>Oct 04</v>
      </c>
      <c r="K1172" s="1">
        <f t="shared" si="124"/>
        <v>17.863718399999993</v>
      </c>
      <c r="L1172" s="1" t="str">
        <f t="shared" si="125"/>
        <v>Oct 04 17.86</v>
      </c>
      <c r="M1172" t="str">
        <f t="shared" si="120"/>
        <v>yes</v>
      </c>
      <c r="N1172" t="s">
        <v>1443</v>
      </c>
      <c r="O1172" t="str">
        <f>VLOOKUP(A1172,'[2]genotype table (dups removed)'!$TS$3:$TV$419,4,FALSE)</f>
        <v>Homozygous Spring</v>
      </c>
      <c r="Q1172" t="s">
        <v>6</v>
      </c>
    </row>
    <row r="1173" spans="1:17" hidden="1" x14ac:dyDescent="0.25">
      <c r="A1173" t="s">
        <v>989</v>
      </c>
      <c r="B1173" s="8">
        <f t="shared" si="122"/>
        <v>40</v>
      </c>
      <c r="C1173" s="2">
        <v>5.6962428595446228</v>
      </c>
      <c r="D1173">
        <f>VLOOKUP(A1173,[1]Library_Genotypes_unfiltered_27!$A:$G,6,FALSE)</f>
        <v>23.99</v>
      </c>
      <c r="E1173">
        <f>VLOOKUP(A1173,[1]Library_Genotypes_unfiltered_27!$A:$G,7,FALSE)</f>
        <v>2.12</v>
      </c>
      <c r="F1173" s="1" t="str">
        <f t="shared" si="123"/>
        <v>242</v>
      </c>
      <c r="G1173" s="3">
        <v>43377</v>
      </c>
      <c r="H1173" s="3" t="s">
        <v>1430</v>
      </c>
      <c r="I1173" s="1">
        <v>133</v>
      </c>
      <c r="J1173" s="3" t="str">
        <f t="shared" si="121"/>
        <v>Oct 04</v>
      </c>
      <c r="K1173" s="1">
        <f t="shared" si="124"/>
        <v>12.070080000000001</v>
      </c>
      <c r="L1173" s="1" t="str">
        <f t="shared" si="125"/>
        <v>Oct 04 12.07</v>
      </c>
      <c r="M1173" t="str">
        <f t="shared" si="120"/>
        <v>no</v>
      </c>
      <c r="N1173" t="s">
        <v>1442</v>
      </c>
      <c r="Q1173" t="s">
        <v>5</v>
      </c>
    </row>
    <row r="1174" spans="1:17" hidden="1" x14ac:dyDescent="0.25">
      <c r="A1174" t="s">
        <v>990</v>
      </c>
      <c r="B1174" s="8">
        <f t="shared" si="122"/>
        <v>40</v>
      </c>
      <c r="C1174" s="2">
        <v>3.1168121306942278</v>
      </c>
      <c r="D1174">
        <f>VLOOKUP(A1174,[1]Library_Genotypes_unfiltered_27!$A:$G,6,FALSE)</f>
        <v>0</v>
      </c>
      <c r="E1174">
        <f>VLOOKUP(A1174,[1]Library_Genotypes_unfiltered_27!$A:$G,7,FALSE)</f>
        <v>0</v>
      </c>
      <c r="F1174" s="1" t="str">
        <f t="shared" si="123"/>
        <v>243</v>
      </c>
      <c r="G1174" s="3">
        <v>43377</v>
      </c>
      <c r="H1174" s="3" t="s">
        <v>1430</v>
      </c>
      <c r="I1174" s="1">
        <v>133</v>
      </c>
      <c r="J1174" s="3" t="str">
        <f t="shared" si="121"/>
        <v>Oct 04</v>
      </c>
      <c r="K1174" s="1">
        <f t="shared" si="124"/>
        <v>12.070080000000001</v>
      </c>
      <c r="L1174" s="1" t="str">
        <f t="shared" si="125"/>
        <v>Oct 04 12.07</v>
      </c>
      <c r="M1174" t="str">
        <f t="shared" si="120"/>
        <v>no</v>
      </c>
      <c r="N1174" t="s">
        <v>1442</v>
      </c>
    </row>
    <row r="1175" spans="1:17" hidden="1" x14ac:dyDescent="0.25">
      <c r="A1175" t="s">
        <v>991</v>
      </c>
      <c r="B1175" s="8">
        <f t="shared" si="122"/>
        <v>40</v>
      </c>
      <c r="C1175" s="2">
        <v>0</v>
      </c>
      <c r="D1175">
        <f>VLOOKUP(A1175,[1]Library_Genotypes_unfiltered_27!$A:$G,6,FALSE)</f>
        <v>0</v>
      </c>
      <c r="E1175">
        <f>VLOOKUP(A1175,[1]Library_Genotypes_unfiltered_27!$A:$G,7,FALSE)</f>
        <v>0</v>
      </c>
      <c r="F1175" s="1" t="str">
        <f t="shared" si="123"/>
        <v>244</v>
      </c>
      <c r="G1175" s="3">
        <v>43377</v>
      </c>
      <c r="H1175" s="3" t="s">
        <v>1430</v>
      </c>
      <c r="I1175" s="1">
        <v>133</v>
      </c>
      <c r="J1175" s="3" t="str">
        <f t="shared" si="121"/>
        <v>Oct 04</v>
      </c>
      <c r="K1175" s="1">
        <f t="shared" si="124"/>
        <v>12.070080000000001</v>
      </c>
      <c r="L1175" s="1" t="str">
        <f t="shared" si="125"/>
        <v>Oct 04 12.07</v>
      </c>
      <c r="M1175" t="str">
        <f t="shared" si="120"/>
        <v>no</v>
      </c>
      <c r="N1175" t="s">
        <v>1442</v>
      </c>
    </row>
    <row r="1176" spans="1:17" hidden="1" x14ac:dyDescent="0.25">
      <c r="A1176" t="s">
        <v>992</v>
      </c>
      <c r="B1176" s="8">
        <f t="shared" si="122"/>
        <v>40</v>
      </c>
      <c r="C1176" s="2">
        <v>5.5887665791758563</v>
      </c>
      <c r="D1176">
        <f>VLOOKUP(A1176,[1]Library_Genotypes_unfiltered_27!$A:$G,6,FALSE)</f>
        <v>0</v>
      </c>
      <c r="E1176">
        <f>VLOOKUP(A1176,[1]Library_Genotypes_unfiltered_27!$A:$G,7,FALSE)</f>
        <v>0</v>
      </c>
      <c r="F1176" s="1" t="str">
        <f t="shared" si="123"/>
        <v>245</v>
      </c>
      <c r="G1176" s="3">
        <v>43377</v>
      </c>
      <c r="H1176" s="3" t="s">
        <v>1430</v>
      </c>
      <c r="I1176" s="1">
        <v>133</v>
      </c>
      <c r="J1176" s="3" t="str">
        <f t="shared" si="121"/>
        <v>Oct 04</v>
      </c>
      <c r="K1176" s="1">
        <f t="shared" si="124"/>
        <v>12.070080000000001</v>
      </c>
      <c r="L1176" s="1" t="str">
        <f t="shared" si="125"/>
        <v>Oct 04 12.07</v>
      </c>
      <c r="M1176" t="str">
        <f t="shared" si="120"/>
        <v>no</v>
      </c>
      <c r="N1176" t="s">
        <v>1443</v>
      </c>
    </row>
    <row r="1177" spans="1:17" hidden="1" x14ac:dyDescent="0.25">
      <c r="A1177" t="s">
        <v>993</v>
      </c>
      <c r="B1177" s="8">
        <f t="shared" si="122"/>
        <v>40</v>
      </c>
      <c r="C1177" s="2">
        <v>5.4812902988070897</v>
      </c>
      <c r="D1177">
        <f>VLOOKUP(A1177,[1]Library_Genotypes_unfiltered_27!$A:$G,6,FALSE)</f>
        <v>66.42</v>
      </c>
      <c r="E1177">
        <f>VLOOKUP(A1177,[1]Library_Genotypes_unfiltered_27!$A:$G,7,FALSE)</f>
        <v>0.89</v>
      </c>
      <c r="F1177" s="1" t="str">
        <f t="shared" si="123"/>
        <v>246</v>
      </c>
      <c r="G1177" s="3">
        <v>43377</v>
      </c>
      <c r="H1177" s="3" t="s">
        <v>1432</v>
      </c>
      <c r="I1177" s="1">
        <v>128.5</v>
      </c>
      <c r="J1177" s="3" t="str">
        <f t="shared" si="121"/>
        <v>Oct 04</v>
      </c>
      <c r="K1177" s="1">
        <f t="shared" si="124"/>
        <v>4.8280320000000003</v>
      </c>
      <c r="L1177" s="1" t="str">
        <f t="shared" si="125"/>
        <v>Oct 04 4.83</v>
      </c>
      <c r="M1177" t="str">
        <f t="shared" si="120"/>
        <v>no</v>
      </c>
      <c r="N1177" t="s">
        <v>1442</v>
      </c>
      <c r="Q1177" t="s">
        <v>5</v>
      </c>
    </row>
    <row r="1178" spans="1:17" hidden="1" x14ac:dyDescent="0.25">
      <c r="A1178" t="s">
        <v>994</v>
      </c>
      <c r="B1178" s="8">
        <f t="shared" si="122"/>
        <v>40</v>
      </c>
      <c r="C1178" s="2">
        <v>3.2242884110629939</v>
      </c>
      <c r="D1178">
        <f>VLOOKUP(A1178,[1]Library_Genotypes_unfiltered_27!$A:$G,6,FALSE)</f>
        <v>13.28</v>
      </c>
      <c r="E1178">
        <f>VLOOKUP(A1178,[1]Library_Genotypes_unfiltered_27!$A:$G,7,FALSE)</f>
        <v>2.2799999999999998</v>
      </c>
      <c r="F1178" s="1" t="str">
        <f t="shared" si="123"/>
        <v>247</v>
      </c>
      <c r="G1178" s="3">
        <v>43378</v>
      </c>
      <c r="H1178" s="3" t="s">
        <v>1431</v>
      </c>
      <c r="I1178" s="1">
        <v>155.5</v>
      </c>
      <c r="J1178" s="3" t="str">
        <f t="shared" si="121"/>
        <v>Oct 05</v>
      </c>
      <c r="K1178" s="1">
        <f t="shared" si="124"/>
        <v>48.280320000000003</v>
      </c>
      <c r="L1178" s="1" t="str">
        <f t="shared" si="125"/>
        <v>Oct 05 48.28</v>
      </c>
      <c r="M1178" t="str">
        <f t="shared" si="120"/>
        <v>no</v>
      </c>
      <c r="N1178" t="s">
        <v>1443</v>
      </c>
    </row>
    <row r="1179" spans="1:17" hidden="1" x14ac:dyDescent="0.25">
      <c r="A1179" t="s">
        <v>995</v>
      </c>
      <c r="B1179" s="8">
        <f t="shared" si="122"/>
        <v>40</v>
      </c>
      <c r="C1179" s="2">
        <v>2.3644781681128619</v>
      </c>
      <c r="D1179">
        <f>VLOOKUP(A1179,[1]Library_Genotypes_unfiltered_27!$A:$G,6,FALSE)</f>
        <v>0</v>
      </c>
      <c r="E1179">
        <f>VLOOKUP(A1179,[1]Library_Genotypes_unfiltered_27!$A:$G,7,FALSE)</f>
        <v>0</v>
      </c>
      <c r="F1179" s="1" t="str">
        <f t="shared" si="123"/>
        <v>248</v>
      </c>
      <c r="G1179" s="3">
        <v>43378</v>
      </c>
      <c r="H1179" s="3" t="s">
        <v>1431</v>
      </c>
      <c r="I1179" s="1">
        <v>155.5</v>
      </c>
      <c r="J1179" s="3" t="str">
        <f t="shared" si="121"/>
        <v>Oct 05</v>
      </c>
      <c r="K1179" s="1">
        <f t="shared" si="124"/>
        <v>48.280320000000003</v>
      </c>
      <c r="L1179" s="1" t="str">
        <f t="shared" si="125"/>
        <v>Oct 05 48.28</v>
      </c>
      <c r="M1179" t="str">
        <f t="shared" si="120"/>
        <v>no</v>
      </c>
      <c r="N1179" t="s">
        <v>1443</v>
      </c>
    </row>
    <row r="1180" spans="1:17" hidden="1" x14ac:dyDescent="0.25">
      <c r="A1180" t="s">
        <v>996</v>
      </c>
      <c r="B1180" s="8">
        <f t="shared" si="122"/>
        <v>40</v>
      </c>
      <c r="C1180" s="2">
        <v>0.10747628036876647</v>
      </c>
      <c r="D1180">
        <f>VLOOKUP(A1180,[1]Library_Genotypes_unfiltered_27!$A:$G,6,FALSE)</f>
        <v>0</v>
      </c>
      <c r="E1180">
        <f>VLOOKUP(A1180,[1]Library_Genotypes_unfiltered_27!$A:$G,7,FALSE)</f>
        <v>0</v>
      </c>
      <c r="F1180" s="1" t="str">
        <f t="shared" si="123"/>
        <v>249</v>
      </c>
      <c r="G1180" s="3">
        <v>43378</v>
      </c>
      <c r="H1180" s="3" t="s">
        <v>1431</v>
      </c>
      <c r="I1180" s="1">
        <v>155.5</v>
      </c>
      <c r="J1180" s="3" t="str">
        <f t="shared" si="121"/>
        <v>Oct 05</v>
      </c>
      <c r="K1180" s="1">
        <f t="shared" si="124"/>
        <v>48.280320000000003</v>
      </c>
      <c r="L1180" s="1" t="str">
        <f t="shared" si="125"/>
        <v>Oct 05 48.28</v>
      </c>
      <c r="M1180" t="str">
        <f t="shared" si="120"/>
        <v>no</v>
      </c>
      <c r="N1180" t="s">
        <v>1443</v>
      </c>
    </row>
    <row r="1181" spans="1:17" hidden="1" x14ac:dyDescent="0.25">
      <c r="A1181" t="s">
        <v>997</v>
      </c>
      <c r="B1181" s="8">
        <f t="shared" si="122"/>
        <v>40</v>
      </c>
      <c r="C1181" s="2">
        <v>11.132828261952145</v>
      </c>
      <c r="D1181">
        <f>VLOOKUP(A1181,[1]Library_Genotypes_unfiltered_27!$A:$G,6,FALSE)</f>
        <v>90.41</v>
      </c>
      <c r="E1181">
        <f>VLOOKUP(A1181,[1]Library_Genotypes_unfiltered_27!$A:$G,7,FALSE)</f>
        <v>1.0900000000000001</v>
      </c>
      <c r="F1181" s="1" t="str">
        <f t="shared" si="123"/>
        <v>250</v>
      </c>
      <c r="G1181" s="3">
        <v>43378</v>
      </c>
      <c r="H1181" s="3" t="s">
        <v>1431</v>
      </c>
      <c r="I1181" s="1">
        <v>155.5</v>
      </c>
      <c r="J1181" s="3" t="str">
        <f t="shared" si="121"/>
        <v>Oct 05</v>
      </c>
      <c r="K1181" s="1">
        <f t="shared" si="124"/>
        <v>48.280320000000003</v>
      </c>
      <c r="L1181" s="1" t="str">
        <f t="shared" si="125"/>
        <v>Oct 05 48.28</v>
      </c>
      <c r="M1181" t="str">
        <f t="shared" si="120"/>
        <v>yes</v>
      </c>
      <c r="N1181" t="s">
        <v>1443</v>
      </c>
      <c r="Q1181" t="s">
        <v>5</v>
      </c>
    </row>
    <row r="1182" spans="1:17" hidden="1" x14ac:dyDescent="0.25">
      <c r="A1182" t="s">
        <v>998</v>
      </c>
      <c r="B1182" s="8">
        <f t="shared" si="122"/>
        <v>40</v>
      </c>
      <c r="C1182" s="2">
        <v>3.0093358503254612</v>
      </c>
      <c r="D1182">
        <f>VLOOKUP(A1182,[1]Library_Genotypes_unfiltered_27!$A:$G,6,FALSE)</f>
        <v>0</v>
      </c>
      <c r="E1182">
        <f>VLOOKUP(A1182,[1]Library_Genotypes_unfiltered_27!$A:$G,7,FALSE)</f>
        <v>0</v>
      </c>
      <c r="F1182" s="1" t="str">
        <f t="shared" si="123"/>
        <v>251</v>
      </c>
      <c r="G1182" s="3">
        <v>43378</v>
      </c>
      <c r="H1182" s="3" t="s">
        <v>1431</v>
      </c>
      <c r="I1182" s="1">
        <v>155.5</v>
      </c>
      <c r="J1182" s="3" t="str">
        <f t="shared" si="121"/>
        <v>Oct 05</v>
      </c>
      <c r="K1182" s="1">
        <f t="shared" si="124"/>
        <v>48.280320000000003</v>
      </c>
      <c r="L1182" s="1" t="str">
        <f t="shared" si="125"/>
        <v>Oct 05 48.28</v>
      </c>
      <c r="M1182" t="str">
        <f t="shared" si="120"/>
        <v>no</v>
      </c>
      <c r="N1182" t="s">
        <v>1443</v>
      </c>
    </row>
    <row r="1183" spans="1:17" hidden="1" x14ac:dyDescent="0.25">
      <c r="A1183" t="s">
        <v>999</v>
      </c>
      <c r="B1183" s="8">
        <f t="shared" si="122"/>
        <v>40</v>
      </c>
      <c r="C1183" s="2">
        <v>2.3644781681128619</v>
      </c>
      <c r="D1183">
        <f>VLOOKUP(A1183,[1]Library_Genotypes_unfiltered_27!$A:$G,6,FALSE)</f>
        <v>81.180000000000007</v>
      </c>
      <c r="E1183">
        <f>VLOOKUP(A1183,[1]Library_Genotypes_unfiltered_27!$A:$G,7,FALSE)</f>
        <v>1.1000000000000001</v>
      </c>
      <c r="F1183" s="1" t="str">
        <f t="shared" si="123"/>
        <v>252</v>
      </c>
      <c r="G1183" s="3">
        <v>43378</v>
      </c>
      <c r="H1183" s="3" t="s">
        <v>1431</v>
      </c>
      <c r="I1183" s="1">
        <v>155.5</v>
      </c>
      <c r="J1183" s="3" t="str">
        <f t="shared" si="121"/>
        <v>Oct 05</v>
      </c>
      <c r="K1183" s="1">
        <f t="shared" si="124"/>
        <v>48.280320000000003</v>
      </c>
      <c r="L1183" s="1" t="str">
        <f t="shared" si="125"/>
        <v>Oct 05 48.28</v>
      </c>
      <c r="M1183" t="str">
        <f t="shared" si="120"/>
        <v>no</v>
      </c>
      <c r="N1183" t="s">
        <v>1443</v>
      </c>
      <c r="Q1183" t="s">
        <v>6</v>
      </c>
    </row>
    <row r="1184" spans="1:17" hidden="1" x14ac:dyDescent="0.25">
      <c r="A1184" t="s">
        <v>1000</v>
      </c>
      <c r="B1184" s="8">
        <f t="shared" si="122"/>
        <v>40</v>
      </c>
      <c r="C1184" s="2">
        <v>2.3644781681128619</v>
      </c>
      <c r="D1184">
        <f>VLOOKUP(A1184,[1]Library_Genotypes_unfiltered_27!$A:$G,6,FALSE)</f>
        <v>6.27</v>
      </c>
      <c r="E1184">
        <f>VLOOKUP(A1184,[1]Library_Genotypes_unfiltered_27!$A:$G,7,FALSE)</f>
        <v>5.96</v>
      </c>
      <c r="F1184" s="1" t="str">
        <f t="shared" si="123"/>
        <v>253</v>
      </c>
      <c r="G1184" s="3">
        <v>43378</v>
      </c>
      <c r="H1184" s="3" t="s">
        <v>1431</v>
      </c>
      <c r="I1184" s="1">
        <v>155.5</v>
      </c>
      <c r="J1184" s="3" t="str">
        <f t="shared" si="121"/>
        <v>Oct 05</v>
      </c>
      <c r="K1184" s="1">
        <f t="shared" si="124"/>
        <v>48.280320000000003</v>
      </c>
      <c r="L1184" s="1" t="str">
        <f t="shared" si="125"/>
        <v>Oct 05 48.28</v>
      </c>
      <c r="M1184" t="str">
        <f t="shared" si="120"/>
        <v>no</v>
      </c>
      <c r="N1184" t="s">
        <v>1444</v>
      </c>
    </row>
    <row r="1185" spans="1:17" hidden="1" x14ac:dyDescent="0.25">
      <c r="A1185" t="s">
        <v>1001</v>
      </c>
      <c r="B1185" s="8">
        <f t="shared" si="122"/>
        <v>40</v>
      </c>
      <c r="C1185" s="2">
        <v>5.1588614577007901</v>
      </c>
      <c r="D1185">
        <f>VLOOKUP(A1185,[1]Library_Genotypes_unfiltered_27!$A:$G,6,FALSE)</f>
        <v>3.69</v>
      </c>
      <c r="E1185">
        <f>VLOOKUP(A1185,[1]Library_Genotypes_unfiltered_27!$A:$G,7,FALSE)</f>
        <v>4.24</v>
      </c>
      <c r="F1185" s="1" t="str">
        <f t="shared" si="123"/>
        <v>254</v>
      </c>
      <c r="G1185" s="3">
        <v>43378</v>
      </c>
      <c r="H1185" s="3" t="s">
        <v>1431</v>
      </c>
      <c r="I1185" s="1">
        <v>155.5</v>
      </c>
      <c r="J1185" s="3" t="str">
        <f t="shared" si="121"/>
        <v>Oct 05</v>
      </c>
      <c r="K1185" s="1">
        <f t="shared" si="124"/>
        <v>48.280320000000003</v>
      </c>
      <c r="L1185" s="1" t="str">
        <f t="shared" si="125"/>
        <v>Oct 05 48.28</v>
      </c>
      <c r="M1185" t="str">
        <f t="shared" si="120"/>
        <v>no</v>
      </c>
      <c r="N1185" t="s">
        <v>1444</v>
      </c>
    </row>
    <row r="1186" spans="1:17" hidden="1" x14ac:dyDescent="0.25">
      <c r="A1186" t="s">
        <v>1002</v>
      </c>
      <c r="B1186" s="8">
        <f t="shared" si="122"/>
        <v>40</v>
      </c>
      <c r="C1186" s="2">
        <v>3.8691460932755923</v>
      </c>
      <c r="D1186">
        <f>VLOOKUP(A1186,[1]Library_Genotypes_unfiltered_27!$A:$G,6,FALSE)</f>
        <v>0.37</v>
      </c>
      <c r="E1186">
        <f>VLOOKUP(A1186,[1]Library_Genotypes_unfiltered_27!$A:$G,7,FALSE)</f>
        <v>0</v>
      </c>
      <c r="F1186" s="1" t="str">
        <f t="shared" si="123"/>
        <v>255</v>
      </c>
      <c r="G1186" s="3">
        <v>43378</v>
      </c>
      <c r="H1186" s="3" t="s">
        <v>1431</v>
      </c>
      <c r="I1186" s="1">
        <v>155.5</v>
      </c>
      <c r="J1186" s="3" t="str">
        <f t="shared" si="121"/>
        <v>Oct 05</v>
      </c>
      <c r="K1186" s="1">
        <f t="shared" si="124"/>
        <v>48.280320000000003</v>
      </c>
      <c r="L1186" s="1" t="str">
        <f t="shared" si="125"/>
        <v>Oct 05 48.28</v>
      </c>
      <c r="M1186" t="str">
        <f t="shared" si="120"/>
        <v>no</v>
      </c>
      <c r="N1186" t="s">
        <v>1442</v>
      </c>
    </row>
    <row r="1187" spans="1:17" hidden="1" x14ac:dyDescent="0.25">
      <c r="A1187" t="s">
        <v>1003</v>
      </c>
      <c r="B1187" s="8">
        <f t="shared" si="122"/>
        <v>40</v>
      </c>
      <c r="C1187" s="2">
        <v>21.06535095227823</v>
      </c>
      <c r="D1187">
        <f>VLOOKUP(A1187,[1]Library_Genotypes_unfiltered_27!$A:$G,6,FALSE)</f>
        <v>98.89</v>
      </c>
      <c r="E1187">
        <f>VLOOKUP(A1187,[1]Library_Genotypes_unfiltered_27!$A:$G,7,FALSE)</f>
        <v>0.28000000000000003</v>
      </c>
      <c r="F1187" s="1" t="str">
        <f t="shared" si="123"/>
        <v>256</v>
      </c>
      <c r="G1187" s="3">
        <v>43378</v>
      </c>
      <c r="H1187" s="3" t="s">
        <v>1431</v>
      </c>
      <c r="I1187" s="1">
        <v>155.5</v>
      </c>
      <c r="J1187" s="3" t="str">
        <f t="shared" si="121"/>
        <v>Oct 05</v>
      </c>
      <c r="K1187" s="1">
        <f t="shared" si="124"/>
        <v>48.280320000000003</v>
      </c>
      <c r="L1187" s="1" t="str">
        <f t="shared" si="125"/>
        <v>Oct 05 48.28</v>
      </c>
      <c r="M1187" t="str">
        <f t="shared" si="120"/>
        <v>yes</v>
      </c>
      <c r="N1187" t="s">
        <v>1444</v>
      </c>
      <c r="O1187" t="str">
        <f>VLOOKUP(A1187,'[2]genotype table (dups removed)'!$TS$3:$TV$419,4,FALSE)</f>
        <v>Homozygous Spring</v>
      </c>
      <c r="Q1187" t="s">
        <v>6</v>
      </c>
    </row>
    <row r="1188" spans="1:17" hidden="1" x14ac:dyDescent="0.25">
      <c r="A1188" t="s">
        <v>1004</v>
      </c>
      <c r="B1188" s="8">
        <f t="shared" si="122"/>
        <v>40</v>
      </c>
      <c r="C1188" s="2">
        <v>11.49996199945801</v>
      </c>
      <c r="D1188">
        <f>VLOOKUP(A1188,[1]Library_Genotypes_unfiltered_27!$A:$G,6,FALSE)</f>
        <v>0.37</v>
      </c>
      <c r="E1188">
        <f>VLOOKUP(A1188,[1]Library_Genotypes_unfiltered_27!$A:$G,7,FALSE)</f>
        <v>0</v>
      </c>
      <c r="F1188" s="1" t="str">
        <f t="shared" si="123"/>
        <v>257</v>
      </c>
      <c r="G1188" s="3">
        <v>43378</v>
      </c>
      <c r="H1188" s="3" t="s">
        <v>1431</v>
      </c>
      <c r="I1188" s="1">
        <v>155.5</v>
      </c>
      <c r="J1188" s="3" t="str">
        <f t="shared" si="121"/>
        <v>Oct 05</v>
      </c>
      <c r="K1188" s="1">
        <f t="shared" si="124"/>
        <v>48.280320000000003</v>
      </c>
      <c r="L1188" s="1" t="str">
        <f t="shared" si="125"/>
        <v>Oct 05 48.28</v>
      </c>
      <c r="M1188" t="str">
        <f t="shared" si="120"/>
        <v>no</v>
      </c>
      <c r="N1188" t="s">
        <v>1442</v>
      </c>
    </row>
    <row r="1189" spans="1:17" hidden="1" x14ac:dyDescent="0.25">
      <c r="A1189" t="s">
        <v>1005</v>
      </c>
      <c r="B1189" s="8">
        <f t="shared" si="122"/>
        <v>40</v>
      </c>
      <c r="C1189" s="2">
        <v>0.64485768221259876</v>
      </c>
      <c r="D1189">
        <f>VLOOKUP(A1189,[1]Library_Genotypes_unfiltered_27!$A:$G,6,FALSE)</f>
        <v>1.85</v>
      </c>
      <c r="E1189">
        <f>VLOOKUP(A1189,[1]Library_Genotypes_unfiltered_27!$A:$G,7,FALSE)</f>
        <v>6.94</v>
      </c>
      <c r="F1189" s="1" t="str">
        <f t="shared" si="123"/>
        <v>258</v>
      </c>
      <c r="G1189" s="3">
        <v>43378</v>
      </c>
      <c r="H1189" s="3" t="s">
        <v>1431</v>
      </c>
      <c r="I1189" s="1">
        <v>155.5</v>
      </c>
      <c r="J1189" s="3" t="str">
        <f t="shared" si="121"/>
        <v>Oct 05</v>
      </c>
      <c r="K1189" s="1">
        <f t="shared" si="124"/>
        <v>48.280320000000003</v>
      </c>
      <c r="L1189" s="1" t="str">
        <f t="shared" si="125"/>
        <v>Oct 05 48.28</v>
      </c>
      <c r="M1189" t="str">
        <f t="shared" si="120"/>
        <v>no</v>
      </c>
      <c r="N1189" t="s">
        <v>1443</v>
      </c>
    </row>
    <row r="1190" spans="1:17" hidden="1" x14ac:dyDescent="0.25">
      <c r="A1190" t="s">
        <v>1006</v>
      </c>
      <c r="B1190" s="8">
        <f t="shared" si="122"/>
        <v>40</v>
      </c>
      <c r="C1190" s="2">
        <v>3.3317646914317605</v>
      </c>
      <c r="D1190">
        <f>VLOOKUP(A1190,[1]Library_Genotypes_unfiltered_27!$A:$G,6,FALSE)</f>
        <v>27.68</v>
      </c>
      <c r="E1190">
        <f>VLOOKUP(A1190,[1]Library_Genotypes_unfiltered_27!$A:$G,7,FALSE)</f>
        <v>2.72</v>
      </c>
      <c r="F1190" s="1" t="str">
        <f t="shared" si="123"/>
        <v>259</v>
      </c>
      <c r="G1190" s="3">
        <v>43378</v>
      </c>
      <c r="H1190" s="3" t="s">
        <v>1431</v>
      </c>
      <c r="I1190" s="1">
        <v>155.5</v>
      </c>
      <c r="J1190" s="3" t="str">
        <f t="shared" si="121"/>
        <v>Oct 05</v>
      </c>
      <c r="K1190" s="1">
        <f t="shared" si="124"/>
        <v>48.280320000000003</v>
      </c>
      <c r="L1190" s="1" t="str">
        <f t="shared" si="125"/>
        <v>Oct 05 48.28</v>
      </c>
      <c r="M1190" t="str">
        <f t="shared" si="120"/>
        <v>no</v>
      </c>
      <c r="N1190" t="s">
        <v>1443</v>
      </c>
    </row>
    <row r="1191" spans="1:17" hidden="1" x14ac:dyDescent="0.25">
      <c r="A1191" t="s">
        <v>1007</v>
      </c>
      <c r="B1191" s="8">
        <f t="shared" si="122"/>
        <v>40</v>
      </c>
      <c r="C1191" s="2">
        <v>0.75233396258136531</v>
      </c>
      <c r="D1191">
        <f>VLOOKUP(A1191,[1]Library_Genotypes_unfiltered_27!$A:$G,6,FALSE)</f>
        <v>12.18</v>
      </c>
      <c r="E1191">
        <f>VLOOKUP(A1191,[1]Library_Genotypes_unfiltered_27!$A:$G,7,FALSE)</f>
        <v>2.92</v>
      </c>
      <c r="F1191" s="1" t="str">
        <f t="shared" si="123"/>
        <v>260</v>
      </c>
      <c r="G1191" s="3">
        <v>43378</v>
      </c>
      <c r="H1191" s="3" t="s">
        <v>1431</v>
      </c>
      <c r="I1191" s="1">
        <v>155.5</v>
      </c>
      <c r="J1191" s="3" t="str">
        <f t="shared" si="121"/>
        <v>Oct 05</v>
      </c>
      <c r="K1191" s="1">
        <f t="shared" si="124"/>
        <v>48.280320000000003</v>
      </c>
      <c r="L1191" s="1" t="str">
        <f t="shared" si="125"/>
        <v>Oct 05 48.28</v>
      </c>
      <c r="M1191" t="str">
        <f t="shared" si="120"/>
        <v>no</v>
      </c>
      <c r="N1191" t="s">
        <v>1444</v>
      </c>
    </row>
    <row r="1192" spans="1:17" hidden="1" x14ac:dyDescent="0.25">
      <c r="A1192" t="s">
        <v>1008</v>
      </c>
      <c r="B1192" s="8">
        <f t="shared" si="122"/>
        <v>40</v>
      </c>
      <c r="C1192" s="2">
        <v>4.8364326165944913</v>
      </c>
      <c r="D1192">
        <f>VLOOKUP(A1192,[1]Library_Genotypes_unfiltered_27!$A:$G,6,FALSE)</f>
        <v>0.37</v>
      </c>
      <c r="E1192">
        <f>VLOOKUP(A1192,[1]Library_Genotypes_unfiltered_27!$A:$G,7,FALSE)</f>
        <v>0</v>
      </c>
      <c r="F1192" s="1" t="str">
        <f t="shared" si="123"/>
        <v>261</v>
      </c>
      <c r="G1192" s="3">
        <v>43378</v>
      </c>
      <c r="H1192" s="3" t="s">
        <v>1431</v>
      </c>
      <c r="I1192" s="1">
        <v>155.5</v>
      </c>
      <c r="J1192" s="3" t="str">
        <f t="shared" si="121"/>
        <v>Oct 05</v>
      </c>
      <c r="K1192" s="1">
        <f t="shared" si="124"/>
        <v>48.280320000000003</v>
      </c>
      <c r="L1192" s="1" t="str">
        <f t="shared" si="125"/>
        <v>Oct 05 48.28</v>
      </c>
      <c r="M1192" t="str">
        <f t="shared" ref="M1192:M1255" si="126">IF(D1192&gt;90,IF(E1192&lt;2.5,"yes","no"),"no")</f>
        <v>no</v>
      </c>
      <c r="N1192" t="s">
        <v>1443</v>
      </c>
    </row>
    <row r="1193" spans="1:17" hidden="1" x14ac:dyDescent="0.25">
      <c r="A1193" t="s">
        <v>1009</v>
      </c>
      <c r="B1193" s="8">
        <f t="shared" si="122"/>
        <v>40</v>
      </c>
      <c r="C1193" s="2">
        <v>13.327058765727042</v>
      </c>
      <c r="D1193">
        <f>VLOOKUP(A1193,[1]Library_Genotypes_unfiltered_27!$A:$G,6,FALSE)</f>
        <v>1.1100000000000001</v>
      </c>
      <c r="E1193">
        <f>VLOOKUP(A1193,[1]Library_Genotypes_unfiltered_27!$A:$G,7,FALSE)</f>
        <v>8.33</v>
      </c>
      <c r="F1193" s="1" t="str">
        <f t="shared" si="123"/>
        <v>262</v>
      </c>
      <c r="G1193" s="3">
        <v>43378</v>
      </c>
      <c r="H1193" s="3" t="s">
        <v>1431</v>
      </c>
      <c r="I1193" s="1">
        <v>155.5</v>
      </c>
      <c r="J1193" s="3" t="str">
        <f t="shared" si="121"/>
        <v>Oct 05</v>
      </c>
      <c r="K1193" s="1">
        <f t="shared" si="124"/>
        <v>48.280320000000003</v>
      </c>
      <c r="L1193" s="1" t="str">
        <f t="shared" si="125"/>
        <v>Oct 05 48.28</v>
      </c>
      <c r="M1193" t="str">
        <f t="shared" si="126"/>
        <v>no</v>
      </c>
      <c r="N1193" t="s">
        <v>1443</v>
      </c>
    </row>
    <row r="1194" spans="1:17" hidden="1" x14ac:dyDescent="0.25">
      <c r="A1194" t="s">
        <v>1010</v>
      </c>
      <c r="B1194" s="8">
        <f t="shared" si="122"/>
        <v>40</v>
      </c>
      <c r="C1194" s="2">
        <v>0.42990512147506588</v>
      </c>
      <c r="D1194">
        <f>VLOOKUP(A1194,[1]Library_Genotypes_unfiltered_27!$A:$G,6,FALSE)</f>
        <v>0</v>
      </c>
      <c r="E1194">
        <f>VLOOKUP(A1194,[1]Library_Genotypes_unfiltered_27!$A:$G,7,FALSE)</f>
        <v>0</v>
      </c>
      <c r="F1194" s="1" t="str">
        <f t="shared" si="123"/>
        <v>263</v>
      </c>
      <c r="G1194" s="3">
        <v>43378</v>
      </c>
      <c r="H1194" s="3" t="s">
        <v>1431</v>
      </c>
      <c r="I1194" s="1">
        <v>155.5</v>
      </c>
      <c r="J1194" s="3" t="str">
        <f t="shared" si="121"/>
        <v>Oct 05</v>
      </c>
      <c r="K1194" s="1">
        <f t="shared" si="124"/>
        <v>48.280320000000003</v>
      </c>
      <c r="L1194" s="1" t="str">
        <f t="shared" si="125"/>
        <v>Oct 05 48.28</v>
      </c>
      <c r="M1194" t="str">
        <f t="shared" si="126"/>
        <v>no</v>
      </c>
    </row>
    <row r="1195" spans="1:17" hidden="1" x14ac:dyDescent="0.25">
      <c r="A1195" t="s">
        <v>1011</v>
      </c>
      <c r="B1195" s="8">
        <f t="shared" si="122"/>
        <v>41</v>
      </c>
      <c r="C1195" s="2">
        <v>2.6869070092191616</v>
      </c>
      <c r="D1195">
        <f>VLOOKUP(A1195,[1]Library_Genotypes_unfiltered_27!$A:$G,6,FALSE)</f>
        <v>0</v>
      </c>
      <c r="E1195">
        <f>VLOOKUP(A1195,[1]Library_Genotypes_unfiltered_27!$A:$G,7,FALSE)</f>
        <v>0</v>
      </c>
      <c r="F1195" s="1" t="str">
        <f t="shared" si="123"/>
        <v>264</v>
      </c>
      <c r="G1195" s="3">
        <v>43381</v>
      </c>
      <c r="H1195" s="3" t="s">
        <v>1435</v>
      </c>
      <c r="I1195" s="1">
        <v>156.25</v>
      </c>
      <c r="J1195" s="3" t="str">
        <f t="shared" si="121"/>
        <v>Oct 08</v>
      </c>
      <c r="K1195" s="1">
        <f t="shared" si="124"/>
        <v>49.487328000000005</v>
      </c>
      <c r="L1195" s="1" t="str">
        <f t="shared" si="125"/>
        <v>Oct 08 49.49</v>
      </c>
      <c r="M1195" t="str">
        <f t="shared" si="126"/>
        <v>no</v>
      </c>
      <c r="N1195" t="s">
        <v>1443</v>
      </c>
    </row>
    <row r="1196" spans="1:17" hidden="1" x14ac:dyDescent="0.25">
      <c r="A1196" t="s">
        <v>1012</v>
      </c>
      <c r="B1196" s="8">
        <f t="shared" si="122"/>
        <v>41</v>
      </c>
      <c r="C1196" s="2">
        <v>5.1588614577007901</v>
      </c>
      <c r="D1196">
        <f>VLOOKUP(A1196,[1]Library_Genotypes_unfiltered_27!$A:$G,6,FALSE)</f>
        <v>84.5</v>
      </c>
      <c r="E1196">
        <f>VLOOKUP(A1196,[1]Library_Genotypes_unfiltered_27!$A:$G,7,FALSE)</f>
        <v>1.33</v>
      </c>
      <c r="F1196" s="1" t="str">
        <f t="shared" si="123"/>
        <v>265</v>
      </c>
      <c r="G1196" s="3">
        <v>43381</v>
      </c>
      <c r="H1196" s="3" t="s">
        <v>1435</v>
      </c>
      <c r="I1196" s="1">
        <v>156.25</v>
      </c>
      <c r="J1196" s="3" t="str">
        <f t="shared" si="121"/>
        <v>Oct 08</v>
      </c>
      <c r="K1196" s="1">
        <f t="shared" si="124"/>
        <v>49.487328000000005</v>
      </c>
      <c r="L1196" s="1" t="str">
        <f t="shared" si="125"/>
        <v>Oct 08 49.49</v>
      </c>
      <c r="M1196" t="str">
        <f t="shared" si="126"/>
        <v>no</v>
      </c>
      <c r="N1196" t="s">
        <v>1444</v>
      </c>
      <c r="Q1196" t="s">
        <v>5</v>
      </c>
    </row>
    <row r="1197" spans="1:17" hidden="1" x14ac:dyDescent="0.25">
      <c r="A1197" t="s">
        <v>1013</v>
      </c>
      <c r="B1197" s="8">
        <f t="shared" si="122"/>
        <v>41</v>
      </c>
      <c r="C1197" s="2">
        <v>7.3083870650761202</v>
      </c>
      <c r="D1197">
        <f>VLOOKUP(A1197,[1]Library_Genotypes_unfiltered_27!$A:$G,6,FALSE)</f>
        <v>98.52</v>
      </c>
      <c r="E1197">
        <f>VLOOKUP(A1197,[1]Library_Genotypes_unfiltered_27!$A:$G,7,FALSE)</f>
        <v>0.44</v>
      </c>
      <c r="F1197" s="1" t="str">
        <f t="shared" si="123"/>
        <v>266</v>
      </c>
      <c r="G1197" s="3">
        <v>43381</v>
      </c>
      <c r="H1197" s="3" t="s">
        <v>1435</v>
      </c>
      <c r="I1197" s="1">
        <v>156.25</v>
      </c>
      <c r="J1197" s="3" t="str">
        <f t="shared" si="121"/>
        <v>Oct 08</v>
      </c>
      <c r="K1197" s="1">
        <f t="shared" si="124"/>
        <v>49.487328000000005</v>
      </c>
      <c r="L1197" s="1" t="str">
        <f t="shared" si="125"/>
        <v>Oct 08 49.49</v>
      </c>
      <c r="M1197" t="str">
        <f t="shared" si="126"/>
        <v>yes</v>
      </c>
      <c r="N1197" t="s">
        <v>1443</v>
      </c>
      <c r="O1197" t="str">
        <f>VLOOKUP(A1197,'[2]genotype table (dups removed)'!$TS$3:$TV$419,4,FALSE)</f>
        <v>Homozygous Spring</v>
      </c>
      <c r="Q1197" t="s">
        <v>6</v>
      </c>
    </row>
    <row r="1198" spans="1:17" hidden="1" x14ac:dyDescent="0.25">
      <c r="A1198" t="s">
        <v>1014</v>
      </c>
      <c r="B1198" s="8">
        <f t="shared" si="122"/>
        <v>41</v>
      </c>
      <c r="C1198" s="2">
        <v>12.467248522776911</v>
      </c>
      <c r="D1198">
        <f>VLOOKUP(A1198,[1]Library_Genotypes_unfiltered_27!$A:$G,6,FALSE)</f>
        <v>97.42</v>
      </c>
      <c r="E1198">
        <f>VLOOKUP(A1198,[1]Library_Genotypes_unfiltered_27!$A:$G,7,FALSE)</f>
        <v>0.31</v>
      </c>
      <c r="F1198" s="1" t="str">
        <f t="shared" si="123"/>
        <v>267</v>
      </c>
      <c r="G1198" s="3">
        <v>43381</v>
      </c>
      <c r="H1198" s="3" t="s">
        <v>1435</v>
      </c>
      <c r="I1198" s="1">
        <v>156.25</v>
      </c>
      <c r="J1198" s="3" t="str">
        <f t="shared" si="121"/>
        <v>Oct 08</v>
      </c>
      <c r="K1198" s="1">
        <f t="shared" si="124"/>
        <v>49.487328000000005</v>
      </c>
      <c r="L1198" s="1" t="str">
        <f t="shared" si="125"/>
        <v>Oct 08 49.49</v>
      </c>
      <c r="M1198" t="str">
        <f t="shared" si="126"/>
        <v>yes</v>
      </c>
      <c r="N1198" t="s">
        <v>1443</v>
      </c>
      <c r="O1198" t="str">
        <f>VLOOKUP(A1198,'[2]genotype table (dups removed)'!$TS$3:$TV$419,4,FALSE)</f>
        <v>Homozygous Spring</v>
      </c>
      <c r="Q1198" t="s">
        <v>6</v>
      </c>
    </row>
    <row r="1199" spans="1:17" hidden="1" x14ac:dyDescent="0.25">
      <c r="A1199" t="s">
        <v>1015</v>
      </c>
      <c r="B1199" s="8">
        <f t="shared" si="122"/>
        <v>41</v>
      </c>
      <c r="C1199" s="2">
        <v>1.9345730466377962</v>
      </c>
      <c r="D1199">
        <f>VLOOKUP(A1199,[1]Library_Genotypes_unfiltered_27!$A:$G,6,FALSE)</f>
        <v>96.31</v>
      </c>
      <c r="E1199">
        <f>VLOOKUP(A1199,[1]Library_Genotypes_unfiltered_27!$A:$G,7,FALSE)</f>
        <v>0.36</v>
      </c>
      <c r="F1199" s="1" t="str">
        <f t="shared" si="123"/>
        <v>268</v>
      </c>
      <c r="G1199" s="3">
        <v>43381</v>
      </c>
      <c r="H1199" s="3" t="s">
        <v>1435</v>
      </c>
      <c r="I1199" s="1">
        <v>156.25</v>
      </c>
      <c r="J1199" s="3" t="str">
        <f t="shared" si="121"/>
        <v>Oct 08</v>
      </c>
      <c r="K1199" s="1">
        <f t="shared" si="124"/>
        <v>49.487328000000005</v>
      </c>
      <c r="L1199" s="1" t="str">
        <f t="shared" si="125"/>
        <v>Oct 08 49.49</v>
      </c>
      <c r="M1199" t="str">
        <f t="shared" si="126"/>
        <v>yes</v>
      </c>
      <c r="N1199" t="s">
        <v>1443</v>
      </c>
      <c r="Q1199" t="s">
        <v>6</v>
      </c>
    </row>
    <row r="1200" spans="1:17" hidden="1" x14ac:dyDescent="0.25">
      <c r="A1200" t="s">
        <v>1016</v>
      </c>
      <c r="B1200" s="8">
        <f t="shared" si="122"/>
        <v>41</v>
      </c>
      <c r="C1200" s="2">
        <v>3.0093358503254612</v>
      </c>
      <c r="D1200">
        <f>VLOOKUP(A1200,[1]Library_Genotypes_unfiltered_27!$A:$G,6,FALSE)</f>
        <v>98.52</v>
      </c>
      <c r="E1200">
        <f>VLOOKUP(A1200,[1]Library_Genotypes_unfiltered_27!$A:$G,7,FALSE)</f>
        <v>0.31</v>
      </c>
      <c r="F1200" s="1" t="str">
        <f t="shared" si="123"/>
        <v>269</v>
      </c>
      <c r="G1200" s="3">
        <v>43381</v>
      </c>
      <c r="H1200" s="3" t="s">
        <v>1435</v>
      </c>
      <c r="I1200" s="1">
        <v>156.25</v>
      </c>
      <c r="J1200" s="3" t="str">
        <f t="shared" si="121"/>
        <v>Oct 08</v>
      </c>
      <c r="K1200" s="1">
        <f t="shared" si="124"/>
        <v>49.487328000000005</v>
      </c>
      <c r="L1200" s="1" t="str">
        <f t="shared" si="125"/>
        <v>Oct 08 49.49</v>
      </c>
      <c r="M1200" t="str">
        <f t="shared" si="126"/>
        <v>yes</v>
      </c>
      <c r="N1200" t="s">
        <v>1443</v>
      </c>
      <c r="O1200" t="str">
        <f>VLOOKUP(A1200,'[2]genotype table (dups removed)'!$TS$3:$TV$419,4,FALSE)</f>
        <v>Homozygous Spring</v>
      </c>
      <c r="Q1200" t="s">
        <v>6</v>
      </c>
    </row>
    <row r="1201" spans="1:17" hidden="1" x14ac:dyDescent="0.25">
      <c r="A1201" t="s">
        <v>1017</v>
      </c>
      <c r="B1201" s="8">
        <f t="shared" si="122"/>
        <v>41</v>
      </c>
      <c r="C1201" s="2">
        <v>10.31772291540158</v>
      </c>
      <c r="D1201">
        <f>VLOOKUP(A1201,[1]Library_Genotypes_unfiltered_27!$A:$G,6,FALSE)</f>
        <v>48.34</v>
      </c>
      <c r="E1201">
        <f>VLOOKUP(A1201,[1]Library_Genotypes_unfiltered_27!$A:$G,7,FALSE)</f>
        <v>5.45</v>
      </c>
      <c r="F1201" s="1" t="str">
        <f t="shared" si="123"/>
        <v>270</v>
      </c>
      <c r="G1201" s="3">
        <v>43381</v>
      </c>
      <c r="H1201" s="3" t="s">
        <v>1435</v>
      </c>
      <c r="I1201" s="1">
        <v>156.25</v>
      </c>
      <c r="J1201" s="3" t="str">
        <f t="shared" si="121"/>
        <v>Oct 08</v>
      </c>
      <c r="K1201" s="1">
        <f t="shared" si="124"/>
        <v>49.487328000000005</v>
      </c>
      <c r="L1201" s="1" t="str">
        <f t="shared" si="125"/>
        <v>Oct 08 49.49</v>
      </c>
      <c r="M1201" t="str">
        <f t="shared" si="126"/>
        <v>no</v>
      </c>
      <c r="N1201" t="s">
        <v>1443</v>
      </c>
    </row>
    <row r="1202" spans="1:17" hidden="1" x14ac:dyDescent="0.25">
      <c r="A1202" t="s">
        <v>1018</v>
      </c>
      <c r="B1202" s="8">
        <f t="shared" si="122"/>
        <v>41</v>
      </c>
      <c r="C1202" s="2">
        <v>3.3317646914317605</v>
      </c>
      <c r="D1202">
        <f>VLOOKUP(A1202,[1]Library_Genotypes_unfiltered_27!$A:$G,6,FALSE)</f>
        <v>0</v>
      </c>
      <c r="E1202">
        <f>VLOOKUP(A1202,[1]Library_Genotypes_unfiltered_27!$A:$G,7,FALSE)</f>
        <v>0</v>
      </c>
      <c r="F1202" s="1" t="str">
        <f t="shared" si="123"/>
        <v>271</v>
      </c>
      <c r="G1202" s="3">
        <v>43381</v>
      </c>
      <c r="H1202" s="3" t="s">
        <v>1435</v>
      </c>
      <c r="I1202" s="1">
        <v>156.25</v>
      </c>
      <c r="J1202" s="3" t="str">
        <f t="shared" si="121"/>
        <v>Oct 08</v>
      </c>
      <c r="K1202" s="1">
        <f t="shared" si="124"/>
        <v>49.487328000000005</v>
      </c>
      <c r="L1202" s="1" t="str">
        <f t="shared" si="125"/>
        <v>Oct 08 49.49</v>
      </c>
      <c r="M1202" t="str">
        <f t="shared" si="126"/>
        <v>no</v>
      </c>
      <c r="N1202" t="s">
        <v>1443</v>
      </c>
    </row>
    <row r="1203" spans="1:17" hidden="1" x14ac:dyDescent="0.25">
      <c r="A1203" t="s">
        <v>1019</v>
      </c>
      <c r="B1203" s="8">
        <f t="shared" si="122"/>
        <v>41</v>
      </c>
      <c r="C1203" s="2">
        <v>0.75233396258136531</v>
      </c>
      <c r="D1203">
        <f>VLOOKUP(A1203,[1]Library_Genotypes_unfiltered_27!$A:$G,6,FALSE)</f>
        <v>0</v>
      </c>
      <c r="E1203">
        <f>VLOOKUP(A1203,[1]Library_Genotypes_unfiltered_27!$A:$G,7,FALSE)</f>
        <v>0</v>
      </c>
      <c r="F1203" s="1" t="str">
        <f t="shared" si="123"/>
        <v>272</v>
      </c>
      <c r="G1203" s="3">
        <v>43381</v>
      </c>
      <c r="H1203" s="3" t="s">
        <v>1435</v>
      </c>
      <c r="I1203" s="1">
        <v>156.25</v>
      </c>
      <c r="J1203" s="3" t="str">
        <f t="shared" si="121"/>
        <v>Oct 08</v>
      </c>
      <c r="K1203" s="1">
        <f t="shared" si="124"/>
        <v>49.487328000000005</v>
      </c>
      <c r="L1203" s="1" t="str">
        <f t="shared" si="125"/>
        <v>Oct 08 49.49</v>
      </c>
      <c r="M1203" t="str">
        <f t="shared" si="126"/>
        <v>no</v>
      </c>
    </row>
    <row r="1204" spans="1:17" hidden="1" x14ac:dyDescent="0.25">
      <c r="A1204" t="s">
        <v>1020</v>
      </c>
      <c r="B1204" s="8">
        <f t="shared" si="122"/>
        <v>41</v>
      </c>
      <c r="C1204" s="2">
        <v>1.9345730466377962</v>
      </c>
      <c r="D1204">
        <f>VLOOKUP(A1204,[1]Library_Genotypes_unfiltered_27!$A:$G,6,FALSE)</f>
        <v>0</v>
      </c>
      <c r="E1204">
        <f>VLOOKUP(A1204,[1]Library_Genotypes_unfiltered_27!$A:$G,7,FALSE)</f>
        <v>0</v>
      </c>
      <c r="F1204" s="1" t="str">
        <f t="shared" si="123"/>
        <v>273</v>
      </c>
      <c r="G1204" s="3">
        <v>43381</v>
      </c>
      <c r="H1204" s="3" t="s">
        <v>1435</v>
      </c>
      <c r="I1204" s="1">
        <v>156.25</v>
      </c>
      <c r="J1204" s="3" t="str">
        <f t="shared" si="121"/>
        <v>Oct 08</v>
      </c>
      <c r="K1204" s="1">
        <f t="shared" si="124"/>
        <v>49.487328000000005</v>
      </c>
      <c r="L1204" s="1" t="str">
        <f t="shared" si="125"/>
        <v>Oct 08 49.49</v>
      </c>
      <c r="M1204" t="str">
        <f t="shared" si="126"/>
        <v>no</v>
      </c>
    </row>
    <row r="1205" spans="1:17" hidden="1" x14ac:dyDescent="0.25">
      <c r="A1205" t="s">
        <v>1021</v>
      </c>
      <c r="B1205" s="8">
        <f t="shared" si="122"/>
        <v>41</v>
      </c>
      <c r="C1205" s="2">
        <v>4.0840986540131254</v>
      </c>
      <c r="D1205">
        <f>VLOOKUP(A1205,[1]Library_Genotypes_unfiltered_27!$A:$G,6,FALSE)</f>
        <v>97.42</v>
      </c>
      <c r="E1205">
        <f>VLOOKUP(A1205,[1]Library_Genotypes_unfiltered_27!$A:$G,7,FALSE)</f>
        <v>0.39</v>
      </c>
      <c r="F1205" s="1" t="str">
        <f t="shared" si="123"/>
        <v>274</v>
      </c>
      <c r="G1205" s="3">
        <v>43381</v>
      </c>
      <c r="H1205" s="3" t="s">
        <v>1435</v>
      </c>
      <c r="I1205" s="1">
        <v>156.25</v>
      </c>
      <c r="J1205" s="3" t="str">
        <f t="shared" si="121"/>
        <v>Oct 08</v>
      </c>
      <c r="K1205" s="1">
        <f t="shared" si="124"/>
        <v>49.487328000000005</v>
      </c>
      <c r="L1205" s="1" t="str">
        <f t="shared" si="125"/>
        <v>Oct 08 49.49</v>
      </c>
      <c r="M1205" t="str">
        <f t="shared" si="126"/>
        <v>yes</v>
      </c>
      <c r="N1205" t="s">
        <v>1443</v>
      </c>
      <c r="O1205" t="str">
        <f>VLOOKUP(A1205,'[2]genotype table (dups removed)'!$TS$3:$TV$419,4,FALSE)</f>
        <v>Homozygous Spring</v>
      </c>
      <c r="Q1205" t="s">
        <v>6</v>
      </c>
    </row>
    <row r="1206" spans="1:17" hidden="1" x14ac:dyDescent="0.25">
      <c r="A1206" t="s">
        <v>1022</v>
      </c>
      <c r="B1206" s="8">
        <f t="shared" si="122"/>
        <v>41</v>
      </c>
      <c r="C1206" s="2">
        <v>0</v>
      </c>
      <c r="D1206">
        <f>VLOOKUP(A1206,[1]Library_Genotypes_unfiltered_27!$A:$G,6,FALSE)</f>
        <v>0</v>
      </c>
      <c r="E1206">
        <f>VLOOKUP(A1206,[1]Library_Genotypes_unfiltered_27!$A:$G,7,FALSE)</f>
        <v>0</v>
      </c>
      <c r="F1206" s="1" t="str">
        <f t="shared" si="123"/>
        <v>275</v>
      </c>
      <c r="G1206" s="3">
        <v>43381</v>
      </c>
      <c r="H1206" s="3" t="s">
        <v>1435</v>
      </c>
      <c r="I1206" s="1">
        <v>156.25</v>
      </c>
      <c r="J1206" s="3" t="str">
        <f t="shared" si="121"/>
        <v>Oct 08</v>
      </c>
      <c r="K1206" s="1">
        <f t="shared" si="124"/>
        <v>49.487328000000005</v>
      </c>
      <c r="L1206" s="1" t="str">
        <f t="shared" si="125"/>
        <v>Oct 08 49.49</v>
      </c>
      <c r="M1206" t="str">
        <f t="shared" si="126"/>
        <v>no</v>
      </c>
      <c r="N1206" t="s">
        <v>1443</v>
      </c>
    </row>
    <row r="1207" spans="1:17" hidden="1" x14ac:dyDescent="0.25">
      <c r="A1207" t="s">
        <v>1023</v>
      </c>
      <c r="B1207" s="8">
        <f t="shared" si="122"/>
        <v>41</v>
      </c>
      <c r="C1207" s="2">
        <v>1.612144205531497</v>
      </c>
      <c r="D1207">
        <f>VLOOKUP(A1207,[1]Library_Genotypes_unfiltered_27!$A:$G,6,FALSE)</f>
        <v>89.3</v>
      </c>
      <c r="E1207">
        <f>VLOOKUP(A1207,[1]Library_Genotypes_unfiltered_27!$A:$G,7,FALSE)</f>
        <v>0.98</v>
      </c>
      <c r="F1207" s="1" t="str">
        <f t="shared" si="123"/>
        <v>276</v>
      </c>
      <c r="G1207" s="3">
        <v>43381</v>
      </c>
      <c r="H1207" s="3" t="s">
        <v>1435</v>
      </c>
      <c r="I1207" s="1">
        <v>156.25</v>
      </c>
      <c r="J1207" s="3" t="str">
        <f t="shared" si="121"/>
        <v>Oct 08</v>
      </c>
      <c r="K1207" s="1">
        <f t="shared" si="124"/>
        <v>49.487328000000005</v>
      </c>
      <c r="L1207" s="1" t="str">
        <f t="shared" si="125"/>
        <v>Oct 08 49.49</v>
      </c>
      <c r="M1207" t="str">
        <f t="shared" si="126"/>
        <v>no</v>
      </c>
      <c r="N1207" t="s">
        <v>1443</v>
      </c>
      <c r="Q1207" t="s">
        <v>5</v>
      </c>
    </row>
    <row r="1208" spans="1:17" hidden="1" x14ac:dyDescent="0.25">
      <c r="A1208" t="s">
        <v>1024</v>
      </c>
      <c r="B1208" s="8">
        <f t="shared" si="122"/>
        <v>41</v>
      </c>
      <c r="C1208" s="2">
        <v>4.6214800558569582</v>
      </c>
      <c r="D1208">
        <f>VLOOKUP(A1208,[1]Library_Genotypes_unfiltered_27!$A:$G,6,FALSE)</f>
        <v>96.31</v>
      </c>
      <c r="E1208">
        <f>VLOOKUP(A1208,[1]Library_Genotypes_unfiltered_27!$A:$G,7,FALSE)</f>
        <v>0.42</v>
      </c>
      <c r="F1208" s="1" t="str">
        <f t="shared" si="123"/>
        <v>277</v>
      </c>
      <c r="G1208" s="3">
        <v>43381</v>
      </c>
      <c r="H1208" s="3" t="s">
        <v>1435</v>
      </c>
      <c r="I1208" s="1">
        <v>156.25</v>
      </c>
      <c r="J1208" s="3" t="str">
        <f t="shared" si="121"/>
        <v>Oct 08</v>
      </c>
      <c r="K1208" s="1">
        <f t="shared" si="124"/>
        <v>49.487328000000005</v>
      </c>
      <c r="L1208" s="1" t="str">
        <f t="shared" si="125"/>
        <v>Oct 08 49.49</v>
      </c>
      <c r="M1208" t="str">
        <f t="shared" si="126"/>
        <v>yes</v>
      </c>
      <c r="N1208" t="s">
        <v>1443</v>
      </c>
      <c r="O1208" t="str">
        <f>VLOOKUP(A1208,'[2]genotype table (dups removed)'!$TS$3:$TV$419,4,FALSE)</f>
        <v>Homozygous Spring</v>
      </c>
      <c r="Q1208" t="s">
        <v>6</v>
      </c>
    </row>
    <row r="1209" spans="1:17" hidden="1" x14ac:dyDescent="0.25">
      <c r="A1209" t="s">
        <v>1025</v>
      </c>
      <c r="B1209" s="8">
        <f t="shared" si="122"/>
        <v>41</v>
      </c>
      <c r="C1209" s="2">
        <v>7.7382921865511847</v>
      </c>
      <c r="D1209">
        <f>VLOOKUP(A1209,[1]Library_Genotypes_unfiltered_27!$A:$G,6,FALSE)</f>
        <v>99.63</v>
      </c>
      <c r="E1209">
        <f>VLOOKUP(A1209,[1]Library_Genotypes_unfiltered_27!$A:$G,7,FALSE)</f>
        <v>0.24</v>
      </c>
      <c r="F1209" s="1" t="str">
        <f t="shared" si="123"/>
        <v>278</v>
      </c>
      <c r="G1209" s="3">
        <v>43381</v>
      </c>
      <c r="H1209" s="3" t="s">
        <v>1435</v>
      </c>
      <c r="I1209" s="1">
        <v>156.25</v>
      </c>
      <c r="J1209" s="3" t="str">
        <f t="shared" si="121"/>
        <v>Oct 08</v>
      </c>
      <c r="K1209" s="1">
        <f t="shared" si="124"/>
        <v>49.487328000000005</v>
      </c>
      <c r="L1209" s="1" t="str">
        <f t="shared" si="125"/>
        <v>Oct 08 49.49</v>
      </c>
      <c r="M1209" t="str">
        <f t="shared" si="126"/>
        <v>yes</v>
      </c>
      <c r="N1209" t="s">
        <v>1443</v>
      </c>
      <c r="O1209" t="str">
        <f>VLOOKUP(A1209,'[2]genotype table (dups removed)'!$TS$3:$TV$419,4,FALSE)</f>
        <v>Homozygous Spring</v>
      </c>
      <c r="Q1209" t="s">
        <v>5</v>
      </c>
    </row>
    <row r="1210" spans="1:17" hidden="1" x14ac:dyDescent="0.25">
      <c r="A1210" t="s">
        <v>1026</v>
      </c>
      <c r="B1210" s="8">
        <f t="shared" si="122"/>
        <v>41</v>
      </c>
      <c r="C1210" s="2">
        <v>2.9018595699566947</v>
      </c>
      <c r="D1210">
        <f>VLOOKUP(A1210,[1]Library_Genotypes_unfiltered_27!$A:$G,6,FALSE)</f>
        <v>48.71</v>
      </c>
      <c r="E1210">
        <f>VLOOKUP(A1210,[1]Library_Genotypes_unfiltered_27!$A:$G,7,FALSE)</f>
        <v>2.42</v>
      </c>
      <c r="F1210" s="1" t="str">
        <f t="shared" si="123"/>
        <v>279</v>
      </c>
      <c r="G1210" s="3">
        <v>43381</v>
      </c>
      <c r="H1210" s="3" t="s">
        <v>1435</v>
      </c>
      <c r="I1210" s="1">
        <v>156.25</v>
      </c>
      <c r="J1210" s="3" t="str">
        <f t="shared" si="121"/>
        <v>Oct 08</v>
      </c>
      <c r="K1210" s="1">
        <f t="shared" si="124"/>
        <v>49.487328000000005</v>
      </c>
      <c r="L1210" s="1" t="str">
        <f t="shared" si="125"/>
        <v>Oct 08 49.49</v>
      </c>
      <c r="M1210" t="str">
        <f t="shared" si="126"/>
        <v>no</v>
      </c>
      <c r="N1210" t="s">
        <v>1442</v>
      </c>
      <c r="Q1210" t="s">
        <v>6</v>
      </c>
    </row>
    <row r="1211" spans="1:17" hidden="1" x14ac:dyDescent="0.25">
      <c r="A1211" t="s">
        <v>1027</v>
      </c>
      <c r="B1211" s="8">
        <f t="shared" si="122"/>
        <v>41</v>
      </c>
      <c r="C1211" s="2">
        <v>1.0747628036876646</v>
      </c>
      <c r="D1211">
        <f>VLOOKUP(A1211,[1]Library_Genotypes_unfiltered_27!$A:$G,6,FALSE)</f>
        <v>96.68</v>
      </c>
      <c r="E1211">
        <f>VLOOKUP(A1211,[1]Library_Genotypes_unfiltered_27!$A:$G,7,FALSE)</f>
        <v>0.52</v>
      </c>
      <c r="F1211" s="1" t="str">
        <f t="shared" si="123"/>
        <v>280</v>
      </c>
      <c r="G1211" s="3">
        <v>43381</v>
      </c>
      <c r="H1211" s="3" t="s">
        <v>1435</v>
      </c>
      <c r="I1211" s="1">
        <v>156.25</v>
      </c>
      <c r="J1211" s="3" t="str">
        <f t="shared" si="121"/>
        <v>Oct 08</v>
      </c>
      <c r="K1211" s="1">
        <f t="shared" si="124"/>
        <v>49.487328000000005</v>
      </c>
      <c r="L1211" s="1" t="str">
        <f t="shared" si="125"/>
        <v>Oct 08 49.49</v>
      </c>
      <c r="M1211" t="str">
        <f t="shared" si="126"/>
        <v>yes</v>
      </c>
      <c r="N1211" t="s">
        <v>1443</v>
      </c>
      <c r="O1211" t="str">
        <f>VLOOKUP(A1211,'[2]genotype table (dups removed)'!$TS$3:$TV$419,4,FALSE)</f>
        <v>Homozygous Spring</v>
      </c>
      <c r="Q1211" t="s">
        <v>6</v>
      </c>
    </row>
    <row r="1212" spans="1:17" hidden="1" x14ac:dyDescent="0.25">
      <c r="A1212" t="s">
        <v>1028</v>
      </c>
      <c r="B1212" s="8">
        <f t="shared" si="122"/>
        <v>41</v>
      </c>
      <c r="C1212" s="2">
        <v>4.191574934381892</v>
      </c>
      <c r="D1212">
        <f>VLOOKUP(A1212,[1]Library_Genotypes_unfiltered_27!$A:$G,6,FALSE)</f>
        <v>98.15</v>
      </c>
      <c r="E1212">
        <f>VLOOKUP(A1212,[1]Library_Genotypes_unfiltered_27!$A:$G,7,FALSE)</f>
        <v>0.49</v>
      </c>
      <c r="F1212" s="1" t="str">
        <f t="shared" si="123"/>
        <v>281</v>
      </c>
      <c r="G1212" s="3">
        <v>43381</v>
      </c>
      <c r="H1212" s="3" t="s">
        <v>1435</v>
      </c>
      <c r="I1212" s="1">
        <v>156.25</v>
      </c>
      <c r="J1212" s="3" t="str">
        <f t="shared" si="121"/>
        <v>Oct 08</v>
      </c>
      <c r="K1212" s="1">
        <f t="shared" si="124"/>
        <v>49.487328000000005</v>
      </c>
      <c r="L1212" s="1" t="str">
        <f t="shared" si="125"/>
        <v>Oct 08 49.49</v>
      </c>
      <c r="M1212" t="str">
        <f t="shared" si="126"/>
        <v>yes</v>
      </c>
      <c r="N1212" t="s">
        <v>1444</v>
      </c>
      <c r="O1212" t="str">
        <f>VLOOKUP(A1212,'[2]genotype table (dups removed)'!$TS$3:$TV$419,4,FALSE)</f>
        <v>Heterozygous</v>
      </c>
      <c r="Q1212" t="s">
        <v>6</v>
      </c>
    </row>
    <row r="1213" spans="1:17" hidden="1" x14ac:dyDescent="0.25">
      <c r="A1213" t="s">
        <v>1029</v>
      </c>
      <c r="B1213" s="8">
        <f t="shared" si="122"/>
        <v>41</v>
      </c>
      <c r="C1213" s="2">
        <v>4.191574934381892</v>
      </c>
      <c r="D1213">
        <f>VLOOKUP(A1213,[1]Library_Genotypes_unfiltered_27!$A:$G,6,FALSE)</f>
        <v>99.63</v>
      </c>
      <c r="E1213">
        <f>VLOOKUP(A1213,[1]Library_Genotypes_unfiltered_27!$A:$G,7,FALSE)</f>
        <v>0.25</v>
      </c>
      <c r="F1213" s="1" t="str">
        <f t="shared" si="123"/>
        <v>282</v>
      </c>
      <c r="G1213" s="3">
        <v>43381</v>
      </c>
      <c r="H1213" s="3" t="s">
        <v>1435</v>
      </c>
      <c r="I1213" s="1">
        <v>156.25</v>
      </c>
      <c r="J1213" s="3" t="str">
        <f t="shared" si="121"/>
        <v>Oct 08</v>
      </c>
      <c r="K1213" s="1">
        <f t="shared" si="124"/>
        <v>49.487328000000005</v>
      </c>
      <c r="L1213" s="1" t="str">
        <f t="shared" si="125"/>
        <v>Oct 08 49.49</v>
      </c>
      <c r="M1213" t="str">
        <f t="shared" si="126"/>
        <v>yes</v>
      </c>
      <c r="N1213" t="s">
        <v>1443</v>
      </c>
      <c r="O1213" t="str">
        <f>VLOOKUP(A1213,'[2]genotype table (dups removed)'!$TS$3:$TV$419,4,FALSE)</f>
        <v>Homozygous Spring</v>
      </c>
      <c r="Q1213" t="s">
        <v>6</v>
      </c>
    </row>
    <row r="1214" spans="1:17" hidden="1" x14ac:dyDescent="0.25">
      <c r="A1214" t="s">
        <v>1030</v>
      </c>
      <c r="B1214" s="8">
        <f t="shared" si="122"/>
        <v>41</v>
      </c>
      <c r="C1214" s="2">
        <v>6.126147981019689</v>
      </c>
      <c r="D1214">
        <f>VLOOKUP(A1214,[1]Library_Genotypes_unfiltered_27!$A:$G,6,FALSE)</f>
        <v>88.93</v>
      </c>
      <c r="E1214">
        <f>VLOOKUP(A1214,[1]Library_Genotypes_unfiltered_27!$A:$G,7,FALSE)</f>
        <v>0.97</v>
      </c>
      <c r="F1214" s="1" t="str">
        <f t="shared" si="123"/>
        <v>283</v>
      </c>
      <c r="G1214" s="3">
        <v>43381</v>
      </c>
      <c r="H1214" s="3" t="s">
        <v>1435</v>
      </c>
      <c r="I1214" s="1">
        <v>156.25</v>
      </c>
      <c r="J1214" s="3" t="str">
        <f t="shared" si="121"/>
        <v>Oct 08</v>
      </c>
      <c r="K1214" s="1">
        <f t="shared" si="124"/>
        <v>49.487328000000005</v>
      </c>
      <c r="L1214" s="1" t="str">
        <f t="shared" si="125"/>
        <v>Oct 08 49.49</v>
      </c>
      <c r="M1214" t="str">
        <f t="shared" si="126"/>
        <v>no</v>
      </c>
      <c r="N1214" t="s">
        <v>1443</v>
      </c>
      <c r="Q1214" t="s">
        <v>5</v>
      </c>
    </row>
    <row r="1215" spans="1:17" hidden="1" x14ac:dyDescent="0.25">
      <c r="A1215" t="s">
        <v>1031</v>
      </c>
      <c r="B1215" s="8">
        <f t="shared" si="122"/>
        <v>41</v>
      </c>
      <c r="C1215" s="2">
        <v>2.7943832895879281</v>
      </c>
      <c r="D1215">
        <f>VLOOKUP(A1215,[1]Library_Genotypes_unfiltered_27!$A:$G,6,FALSE)</f>
        <v>97.42</v>
      </c>
      <c r="E1215">
        <f>VLOOKUP(A1215,[1]Library_Genotypes_unfiltered_27!$A:$G,7,FALSE)</f>
        <v>0.52</v>
      </c>
      <c r="F1215" s="1" t="str">
        <f t="shared" si="123"/>
        <v>284</v>
      </c>
      <c r="G1215" s="3">
        <v>43381</v>
      </c>
      <c r="H1215" s="3" t="s">
        <v>1435</v>
      </c>
      <c r="I1215" s="1">
        <v>156.25</v>
      </c>
      <c r="J1215" s="3" t="str">
        <f t="shared" si="121"/>
        <v>Oct 08</v>
      </c>
      <c r="K1215" s="1">
        <f t="shared" si="124"/>
        <v>49.487328000000005</v>
      </c>
      <c r="L1215" s="1" t="str">
        <f t="shared" si="125"/>
        <v>Oct 08 49.49</v>
      </c>
      <c r="M1215" t="str">
        <f t="shared" si="126"/>
        <v>yes</v>
      </c>
      <c r="N1215" t="s">
        <v>1444</v>
      </c>
      <c r="O1215" t="str">
        <f>VLOOKUP(A1215,'[2]genotype table (dups removed)'!$TS$3:$TV$419,4,FALSE)</f>
        <v>Heterozygous</v>
      </c>
      <c r="Q1215" t="s">
        <v>6</v>
      </c>
    </row>
    <row r="1216" spans="1:17" hidden="1" x14ac:dyDescent="0.25">
      <c r="A1216" t="s">
        <v>1032</v>
      </c>
      <c r="B1216" s="8">
        <f t="shared" si="122"/>
        <v>41</v>
      </c>
      <c r="C1216" s="2">
        <v>5.5887665791758563</v>
      </c>
      <c r="D1216">
        <f>VLOOKUP(A1216,[1]Library_Genotypes_unfiltered_27!$A:$G,6,FALSE)</f>
        <v>98.52</v>
      </c>
      <c r="E1216">
        <f>VLOOKUP(A1216,[1]Library_Genotypes_unfiltered_27!$A:$G,7,FALSE)</f>
        <v>0.49</v>
      </c>
      <c r="F1216" s="1" t="str">
        <f t="shared" si="123"/>
        <v>285</v>
      </c>
      <c r="G1216" s="3">
        <v>43381</v>
      </c>
      <c r="H1216" s="3" t="s">
        <v>1435</v>
      </c>
      <c r="I1216" s="1">
        <v>156.25</v>
      </c>
      <c r="J1216" s="3" t="str">
        <f t="shared" si="121"/>
        <v>Oct 08</v>
      </c>
      <c r="K1216" s="1">
        <f t="shared" si="124"/>
        <v>49.487328000000005</v>
      </c>
      <c r="L1216" s="1" t="str">
        <f t="shared" si="125"/>
        <v>Oct 08 49.49</v>
      </c>
      <c r="M1216" t="str">
        <f t="shared" si="126"/>
        <v>yes</v>
      </c>
      <c r="N1216" t="s">
        <v>1443</v>
      </c>
      <c r="O1216" t="str">
        <f>VLOOKUP(A1216,'[2]genotype table (dups removed)'!$TS$3:$TV$419,4,FALSE)</f>
        <v>Homozygous Spring</v>
      </c>
      <c r="Q1216" t="s">
        <v>5</v>
      </c>
    </row>
    <row r="1217" spans="1:17" hidden="1" x14ac:dyDescent="0.25">
      <c r="A1217" t="s">
        <v>1033</v>
      </c>
      <c r="B1217" s="8">
        <f t="shared" si="122"/>
        <v>41</v>
      </c>
      <c r="C1217" s="2">
        <v>1.0747628036876646</v>
      </c>
      <c r="D1217">
        <f>VLOOKUP(A1217,[1]Library_Genotypes_unfiltered_27!$A:$G,6,FALSE)</f>
        <v>2.21</v>
      </c>
      <c r="E1217">
        <f>VLOOKUP(A1217,[1]Library_Genotypes_unfiltered_27!$A:$G,7,FALSE)</f>
        <v>2.5299999999999998</v>
      </c>
      <c r="F1217" s="1" t="str">
        <f t="shared" si="123"/>
        <v>286</v>
      </c>
      <c r="G1217" s="3">
        <v>43381</v>
      </c>
      <c r="H1217" s="3" t="s">
        <v>1435</v>
      </c>
      <c r="I1217" s="1">
        <v>156.25</v>
      </c>
      <c r="J1217" s="3" t="str">
        <f t="shared" si="121"/>
        <v>Oct 08</v>
      </c>
      <c r="K1217" s="1">
        <f t="shared" si="124"/>
        <v>49.487328000000005</v>
      </c>
      <c r="L1217" s="1" t="str">
        <f t="shared" si="125"/>
        <v>Oct 08 49.49</v>
      </c>
      <c r="M1217" t="str">
        <f t="shared" si="126"/>
        <v>no</v>
      </c>
      <c r="N1217" t="s">
        <v>1443</v>
      </c>
    </row>
    <row r="1218" spans="1:17" hidden="1" x14ac:dyDescent="0.25">
      <c r="A1218" t="s">
        <v>1034</v>
      </c>
      <c r="B1218" s="8">
        <f t="shared" si="122"/>
        <v>41</v>
      </c>
      <c r="C1218" s="2">
        <v>0.75233396258136531</v>
      </c>
      <c r="D1218">
        <f>VLOOKUP(A1218,[1]Library_Genotypes_unfiltered_27!$A:$G,6,FALSE)</f>
        <v>10.7</v>
      </c>
      <c r="E1218">
        <f>VLOOKUP(A1218,[1]Library_Genotypes_unfiltered_27!$A:$G,7,FALSE)</f>
        <v>2.2599999999999998</v>
      </c>
      <c r="F1218" s="1" t="str">
        <f t="shared" si="123"/>
        <v>287</v>
      </c>
      <c r="G1218" s="3">
        <v>43381</v>
      </c>
      <c r="H1218" s="3" t="s">
        <v>1424</v>
      </c>
      <c r="I1218" s="1">
        <v>154</v>
      </c>
      <c r="J1218" s="3" t="str">
        <f t="shared" ref="J1218:J1281" si="127">CONCATENATE(TEXT(G1218,"MMM")," ",TEXT(G1218,"DD"))</f>
        <v>Oct 08</v>
      </c>
      <c r="K1218" s="1">
        <f t="shared" si="124"/>
        <v>45.866304</v>
      </c>
      <c r="L1218" s="1" t="str">
        <f t="shared" si="125"/>
        <v>Oct 08 45.87</v>
      </c>
      <c r="M1218" t="str">
        <f t="shared" si="126"/>
        <v>no</v>
      </c>
      <c r="N1218" t="s">
        <v>1443</v>
      </c>
    </row>
    <row r="1219" spans="1:17" hidden="1" x14ac:dyDescent="0.25">
      <c r="A1219" t="s">
        <v>1035</v>
      </c>
      <c r="B1219" s="8">
        <f t="shared" ref="B1219:B1282" si="128">INT((G1219-DATE(YEAR(G1219),1,1))/7)+1</f>
        <v>41</v>
      </c>
      <c r="C1219" s="2">
        <v>0.64485768221259876</v>
      </c>
      <c r="D1219">
        <f>VLOOKUP(A1219,[1]Library_Genotypes_unfiltered_27!$A:$G,6,FALSE)</f>
        <v>43.91</v>
      </c>
      <c r="E1219">
        <f>VLOOKUP(A1219,[1]Library_Genotypes_unfiltered_27!$A:$G,7,FALSE)</f>
        <v>3.07</v>
      </c>
      <c r="F1219" s="1" t="str">
        <f t="shared" ref="F1219:F1282" si="129">RIGHT(A1219,3)</f>
        <v>288</v>
      </c>
      <c r="G1219" s="3">
        <v>43381</v>
      </c>
      <c r="H1219" s="3" t="s">
        <v>1424</v>
      </c>
      <c r="I1219" s="1">
        <v>154</v>
      </c>
      <c r="J1219" s="3" t="str">
        <f t="shared" si="127"/>
        <v>Oct 08</v>
      </c>
      <c r="K1219" s="1">
        <f t="shared" ref="K1219:K1282" si="130">CONVERT(I1219-125.5,"mi","km")</f>
        <v>45.866304</v>
      </c>
      <c r="L1219" s="1" t="str">
        <f t="shared" ref="L1219:L1282" si="131">CONCATENATE(J1219," ",ROUND(K1219,2))</f>
        <v>Oct 08 45.87</v>
      </c>
      <c r="M1219" t="str">
        <f t="shared" si="126"/>
        <v>no</v>
      </c>
      <c r="N1219" t="s">
        <v>1444</v>
      </c>
    </row>
    <row r="1220" spans="1:17" hidden="1" x14ac:dyDescent="0.25">
      <c r="A1220" t="s">
        <v>1036</v>
      </c>
      <c r="B1220" s="8">
        <f t="shared" si="128"/>
        <v>41</v>
      </c>
      <c r="C1220" s="2">
        <v>3.5467172521692936</v>
      </c>
      <c r="D1220">
        <f>VLOOKUP(A1220,[1]Library_Genotypes_unfiltered_27!$A:$G,6,FALSE)</f>
        <v>0</v>
      </c>
      <c r="E1220">
        <f>VLOOKUP(A1220,[1]Library_Genotypes_unfiltered_27!$A:$G,7,FALSE)</f>
        <v>0</v>
      </c>
      <c r="F1220" s="1" t="str">
        <f t="shared" si="129"/>
        <v>289</v>
      </c>
      <c r="G1220" s="3">
        <v>43381</v>
      </c>
      <c r="H1220" s="3" t="s">
        <v>1424</v>
      </c>
      <c r="I1220" s="1">
        <v>154</v>
      </c>
      <c r="J1220" s="3" t="str">
        <f t="shared" si="127"/>
        <v>Oct 08</v>
      </c>
      <c r="K1220" s="1">
        <f t="shared" si="130"/>
        <v>45.866304</v>
      </c>
      <c r="L1220" s="1" t="str">
        <f t="shared" si="131"/>
        <v>Oct 08 45.87</v>
      </c>
      <c r="M1220" t="str">
        <f t="shared" si="126"/>
        <v>no</v>
      </c>
    </row>
    <row r="1221" spans="1:17" hidden="1" x14ac:dyDescent="0.25">
      <c r="A1221" t="s">
        <v>1037</v>
      </c>
      <c r="B1221" s="8">
        <f t="shared" si="128"/>
        <v>41</v>
      </c>
      <c r="C1221" s="2">
        <v>3.747684761449237</v>
      </c>
      <c r="D1221">
        <f>VLOOKUP(A1221,[1]Library_Genotypes_unfiltered_27!$A:$G,6,FALSE)</f>
        <v>0.74</v>
      </c>
      <c r="E1221">
        <f>VLOOKUP(A1221,[1]Library_Genotypes_unfiltered_27!$A:$G,7,FALSE)</f>
        <v>3.03</v>
      </c>
      <c r="F1221" s="1" t="str">
        <f t="shared" si="129"/>
        <v>290</v>
      </c>
      <c r="G1221" s="3">
        <v>43381</v>
      </c>
      <c r="H1221" s="3" t="s">
        <v>1424</v>
      </c>
      <c r="I1221" s="1">
        <v>154</v>
      </c>
      <c r="J1221" s="3" t="str">
        <f t="shared" si="127"/>
        <v>Oct 08</v>
      </c>
      <c r="K1221" s="1">
        <f t="shared" si="130"/>
        <v>45.866304</v>
      </c>
      <c r="L1221" s="1" t="str">
        <f t="shared" si="131"/>
        <v>Oct 08 45.87</v>
      </c>
      <c r="M1221" t="str">
        <f t="shared" si="126"/>
        <v>no</v>
      </c>
      <c r="N1221" t="s">
        <v>1443</v>
      </c>
    </row>
    <row r="1222" spans="1:17" hidden="1" x14ac:dyDescent="0.25">
      <c r="A1222" t="s">
        <v>1038</v>
      </c>
      <c r="B1222" s="8">
        <f t="shared" si="128"/>
        <v>41</v>
      </c>
      <c r="C1222" s="2">
        <v>3.439240971800527</v>
      </c>
      <c r="D1222">
        <f>VLOOKUP(A1222,[1]Library_Genotypes_unfiltered_27!$A:$G,6,FALSE)</f>
        <v>0</v>
      </c>
      <c r="E1222">
        <f>VLOOKUP(A1222,[1]Library_Genotypes_unfiltered_27!$A:$G,7,FALSE)</f>
        <v>0</v>
      </c>
      <c r="F1222" s="1" t="str">
        <f t="shared" si="129"/>
        <v>291</v>
      </c>
      <c r="G1222" s="3">
        <v>43381</v>
      </c>
      <c r="H1222" s="3" t="s">
        <v>1424</v>
      </c>
      <c r="I1222" s="1">
        <v>154</v>
      </c>
      <c r="J1222" s="3" t="str">
        <f t="shared" si="127"/>
        <v>Oct 08</v>
      </c>
      <c r="K1222" s="1">
        <f t="shared" si="130"/>
        <v>45.866304</v>
      </c>
      <c r="L1222" s="1" t="str">
        <f t="shared" si="131"/>
        <v>Oct 08 45.87</v>
      </c>
      <c r="M1222" t="str">
        <f t="shared" si="126"/>
        <v>no</v>
      </c>
    </row>
    <row r="1223" spans="1:17" hidden="1" x14ac:dyDescent="0.25">
      <c r="A1223" t="s">
        <v>1039</v>
      </c>
      <c r="B1223" s="8">
        <f t="shared" si="128"/>
        <v>41</v>
      </c>
      <c r="C1223" s="2">
        <v>8.1681973080262509</v>
      </c>
      <c r="D1223">
        <f>VLOOKUP(A1223,[1]Library_Genotypes_unfiltered_27!$A:$G,6,FALSE)</f>
        <v>14.76</v>
      </c>
      <c r="E1223">
        <f>VLOOKUP(A1223,[1]Library_Genotypes_unfiltered_27!$A:$G,7,FALSE)</f>
        <v>2.11</v>
      </c>
      <c r="F1223" s="1" t="str">
        <f t="shared" si="129"/>
        <v>292</v>
      </c>
      <c r="G1223" s="3">
        <v>43381</v>
      </c>
      <c r="H1223" s="3" t="s">
        <v>1424</v>
      </c>
      <c r="I1223" s="1">
        <v>154</v>
      </c>
      <c r="J1223" s="3" t="str">
        <f t="shared" si="127"/>
        <v>Oct 08</v>
      </c>
      <c r="K1223" s="1">
        <f t="shared" si="130"/>
        <v>45.866304</v>
      </c>
      <c r="L1223" s="1" t="str">
        <f t="shared" si="131"/>
        <v>Oct 08 45.87</v>
      </c>
      <c r="M1223" t="str">
        <f t="shared" si="126"/>
        <v>no</v>
      </c>
      <c r="N1223" t="s">
        <v>1443</v>
      </c>
      <c r="Q1223" t="s">
        <v>5</v>
      </c>
    </row>
    <row r="1224" spans="1:17" hidden="1" x14ac:dyDescent="0.25">
      <c r="A1224" t="s">
        <v>1040</v>
      </c>
      <c r="B1224" s="8">
        <f t="shared" si="128"/>
        <v>41</v>
      </c>
      <c r="C1224" s="2">
        <v>5.0513851773320244</v>
      </c>
      <c r="D1224">
        <f>VLOOKUP(A1224,[1]Library_Genotypes_unfiltered_27!$A:$G,6,FALSE)</f>
        <v>0</v>
      </c>
      <c r="E1224">
        <f>VLOOKUP(A1224,[1]Library_Genotypes_unfiltered_27!$A:$G,7,FALSE)</f>
        <v>0</v>
      </c>
      <c r="F1224" s="1" t="str">
        <f t="shared" si="129"/>
        <v>293</v>
      </c>
      <c r="G1224" s="3">
        <v>43381</v>
      </c>
      <c r="H1224" s="3" t="s">
        <v>1424</v>
      </c>
      <c r="I1224" s="1">
        <v>154</v>
      </c>
      <c r="J1224" s="3" t="str">
        <f t="shared" si="127"/>
        <v>Oct 08</v>
      </c>
      <c r="K1224" s="1">
        <f t="shared" si="130"/>
        <v>45.866304</v>
      </c>
      <c r="L1224" s="1" t="str">
        <f t="shared" si="131"/>
        <v>Oct 08 45.87</v>
      </c>
      <c r="M1224" t="str">
        <f t="shared" si="126"/>
        <v>no</v>
      </c>
      <c r="N1224" t="s">
        <v>1443</v>
      </c>
    </row>
    <row r="1225" spans="1:17" hidden="1" x14ac:dyDescent="0.25">
      <c r="A1225" t="s">
        <v>1041</v>
      </c>
      <c r="B1225" s="8">
        <f t="shared" si="128"/>
        <v>41</v>
      </c>
      <c r="C1225" s="2">
        <v>2.0420493270065627</v>
      </c>
      <c r="D1225">
        <f>VLOOKUP(A1225,[1]Library_Genotypes_unfiltered_27!$A:$G,6,FALSE)</f>
        <v>0</v>
      </c>
      <c r="E1225">
        <f>VLOOKUP(A1225,[1]Library_Genotypes_unfiltered_27!$A:$G,7,FALSE)</f>
        <v>0</v>
      </c>
      <c r="F1225" s="1" t="str">
        <f t="shared" si="129"/>
        <v>294</v>
      </c>
      <c r="G1225" s="3">
        <v>43381</v>
      </c>
      <c r="H1225" s="3" t="s">
        <v>1424</v>
      </c>
      <c r="I1225" s="1">
        <v>154</v>
      </c>
      <c r="J1225" s="3" t="str">
        <f t="shared" si="127"/>
        <v>Oct 08</v>
      </c>
      <c r="K1225" s="1">
        <f t="shared" si="130"/>
        <v>45.866304</v>
      </c>
      <c r="L1225" s="1" t="str">
        <f t="shared" si="131"/>
        <v>Oct 08 45.87</v>
      </c>
      <c r="M1225" t="str">
        <f t="shared" si="126"/>
        <v>no</v>
      </c>
      <c r="N1225" t="s">
        <v>1443</v>
      </c>
    </row>
    <row r="1226" spans="1:17" hidden="1" x14ac:dyDescent="0.25">
      <c r="A1226" t="s">
        <v>1042</v>
      </c>
      <c r="B1226" s="8">
        <f t="shared" si="128"/>
        <v>41</v>
      </c>
      <c r="C1226" s="2">
        <v>8.0643634954242973</v>
      </c>
      <c r="D1226">
        <f>VLOOKUP(A1226,[1]Library_Genotypes_unfiltered_27!$A:$G,6,FALSE)</f>
        <v>98.89</v>
      </c>
      <c r="E1226">
        <f>VLOOKUP(A1226,[1]Library_Genotypes_unfiltered_27!$A:$G,7,FALSE)</f>
        <v>0.19</v>
      </c>
      <c r="F1226" s="1" t="str">
        <f t="shared" si="129"/>
        <v>295</v>
      </c>
      <c r="G1226" s="3">
        <v>43381</v>
      </c>
      <c r="H1226" s="3" t="s">
        <v>1424</v>
      </c>
      <c r="I1226" s="1">
        <v>154</v>
      </c>
      <c r="J1226" s="3" t="str">
        <f t="shared" si="127"/>
        <v>Oct 08</v>
      </c>
      <c r="K1226" s="1">
        <f t="shared" si="130"/>
        <v>45.866304</v>
      </c>
      <c r="L1226" s="1" t="str">
        <f t="shared" si="131"/>
        <v>Oct 08 45.87</v>
      </c>
      <c r="M1226" t="str">
        <f t="shared" si="126"/>
        <v>yes</v>
      </c>
      <c r="N1226" t="s">
        <v>1444</v>
      </c>
      <c r="O1226" t="str">
        <f>VLOOKUP(A1226,'[2]genotype table (dups removed)'!$TS$3:$TV$419,4,FALSE)</f>
        <v>Homozygous Spring</v>
      </c>
      <c r="Q1226" t="s">
        <v>6</v>
      </c>
    </row>
    <row r="1227" spans="1:17" hidden="1" x14ac:dyDescent="0.25">
      <c r="A1227" t="s">
        <v>1043</v>
      </c>
      <c r="B1227" s="8">
        <f t="shared" si="128"/>
        <v>41</v>
      </c>
      <c r="C1227" s="2">
        <v>1.0368467351259809</v>
      </c>
      <c r="D1227">
        <f>VLOOKUP(A1227,[1]Library_Genotypes_unfiltered_27!$A:$G,6,FALSE)</f>
        <v>1.1100000000000001</v>
      </c>
      <c r="E1227">
        <f>VLOOKUP(A1227,[1]Library_Genotypes_unfiltered_27!$A:$G,7,FALSE)</f>
        <v>0</v>
      </c>
      <c r="F1227" s="1" t="str">
        <f t="shared" si="129"/>
        <v>296</v>
      </c>
      <c r="G1227" s="3">
        <v>43381</v>
      </c>
      <c r="H1227" s="3" t="s">
        <v>1424</v>
      </c>
      <c r="I1227" s="1">
        <v>154</v>
      </c>
      <c r="J1227" s="3" t="str">
        <f t="shared" si="127"/>
        <v>Oct 08</v>
      </c>
      <c r="K1227" s="1">
        <f t="shared" si="130"/>
        <v>45.866304</v>
      </c>
      <c r="L1227" s="1" t="str">
        <f t="shared" si="131"/>
        <v>Oct 08 45.87</v>
      </c>
      <c r="M1227" t="str">
        <f t="shared" si="126"/>
        <v>no</v>
      </c>
      <c r="N1227" t="s">
        <v>1442</v>
      </c>
    </row>
    <row r="1228" spans="1:17" hidden="1" x14ac:dyDescent="0.25">
      <c r="A1228" t="s">
        <v>1044</v>
      </c>
      <c r="B1228" s="8">
        <f t="shared" si="128"/>
        <v>41</v>
      </c>
      <c r="C1228" s="2">
        <v>0.57602596395887828</v>
      </c>
      <c r="D1228">
        <f>VLOOKUP(A1228,[1]Library_Genotypes_unfiltered_27!$A:$G,6,FALSE)</f>
        <v>5.17</v>
      </c>
      <c r="E1228">
        <f>VLOOKUP(A1228,[1]Library_Genotypes_unfiltered_27!$A:$G,7,FALSE)</f>
        <v>1.65</v>
      </c>
      <c r="F1228" s="1" t="str">
        <f t="shared" si="129"/>
        <v>297</v>
      </c>
      <c r="G1228" s="3">
        <v>43381</v>
      </c>
      <c r="H1228" s="3" t="s">
        <v>1424</v>
      </c>
      <c r="I1228" s="1">
        <v>154</v>
      </c>
      <c r="J1228" s="3" t="str">
        <f t="shared" si="127"/>
        <v>Oct 08</v>
      </c>
      <c r="K1228" s="1">
        <f t="shared" si="130"/>
        <v>45.866304</v>
      </c>
      <c r="L1228" s="1" t="str">
        <f t="shared" si="131"/>
        <v>Oct 08 45.87</v>
      </c>
      <c r="M1228" t="str">
        <f t="shared" si="126"/>
        <v>no</v>
      </c>
      <c r="N1228" t="s">
        <v>1444</v>
      </c>
    </row>
    <row r="1229" spans="1:17" hidden="1" x14ac:dyDescent="0.25">
      <c r="A1229" t="s">
        <v>1045</v>
      </c>
      <c r="B1229" s="8">
        <f t="shared" si="128"/>
        <v>41</v>
      </c>
      <c r="C1229" s="2">
        <v>0</v>
      </c>
      <c r="D1229">
        <f>VLOOKUP(A1229,[1]Library_Genotypes_unfiltered_27!$A:$G,6,FALSE)</f>
        <v>0</v>
      </c>
      <c r="E1229">
        <f>VLOOKUP(A1229,[1]Library_Genotypes_unfiltered_27!$A:$G,7,FALSE)</f>
        <v>0</v>
      </c>
      <c r="F1229" s="1" t="str">
        <f t="shared" si="129"/>
        <v>298</v>
      </c>
      <c r="G1229" s="3">
        <v>43382</v>
      </c>
      <c r="H1229" s="3" t="s">
        <v>1426</v>
      </c>
      <c r="I1229" s="1">
        <v>150</v>
      </c>
      <c r="J1229" s="3" t="str">
        <f t="shared" si="127"/>
        <v>Oct 09</v>
      </c>
      <c r="K1229" s="1">
        <f t="shared" si="130"/>
        <v>39.428927999999999</v>
      </c>
      <c r="L1229" s="1" t="str">
        <f t="shared" si="131"/>
        <v>Oct 09 39.43</v>
      </c>
      <c r="M1229" t="str">
        <f t="shared" si="126"/>
        <v>no</v>
      </c>
      <c r="N1229" t="s">
        <v>1443</v>
      </c>
    </row>
    <row r="1230" spans="1:17" hidden="1" x14ac:dyDescent="0.25">
      <c r="A1230" t="s">
        <v>1046</v>
      </c>
      <c r="B1230" s="8">
        <f t="shared" si="128"/>
        <v>41</v>
      </c>
      <c r="C1230" s="2">
        <v>3.5713609765450456</v>
      </c>
      <c r="D1230">
        <f>VLOOKUP(A1230,[1]Library_Genotypes_unfiltered_27!$A:$G,6,FALSE)</f>
        <v>98.89</v>
      </c>
      <c r="E1230">
        <f>VLOOKUP(A1230,[1]Library_Genotypes_unfiltered_27!$A:$G,7,FALSE)</f>
        <v>0.19</v>
      </c>
      <c r="F1230" s="1" t="str">
        <f t="shared" si="129"/>
        <v>299</v>
      </c>
      <c r="G1230" s="3">
        <v>43382</v>
      </c>
      <c r="H1230" s="3" t="s">
        <v>1426</v>
      </c>
      <c r="I1230" s="1">
        <v>150</v>
      </c>
      <c r="J1230" s="3" t="str">
        <f t="shared" si="127"/>
        <v>Oct 09</v>
      </c>
      <c r="K1230" s="1">
        <f t="shared" si="130"/>
        <v>39.428927999999999</v>
      </c>
      <c r="L1230" s="1" t="str">
        <f t="shared" si="131"/>
        <v>Oct 09 39.43</v>
      </c>
      <c r="M1230" t="str">
        <f t="shared" si="126"/>
        <v>yes</v>
      </c>
      <c r="N1230" t="s">
        <v>1443</v>
      </c>
      <c r="O1230" t="str">
        <f>VLOOKUP(A1230,'[2]genotype table (dups removed)'!$TS$3:$TV$419,4,FALSE)</f>
        <v>Homozygous Spring</v>
      </c>
      <c r="Q1230" t="s">
        <v>5</v>
      </c>
    </row>
    <row r="1231" spans="1:17" hidden="1" x14ac:dyDescent="0.25">
      <c r="A1231" t="s">
        <v>1047</v>
      </c>
      <c r="B1231" s="8">
        <f t="shared" si="128"/>
        <v>41</v>
      </c>
      <c r="C1231" s="2">
        <v>0.80643634954242971</v>
      </c>
      <c r="D1231">
        <f>VLOOKUP(A1231,[1]Library_Genotypes_unfiltered_27!$A:$G,6,FALSE)</f>
        <v>97.79</v>
      </c>
      <c r="E1231">
        <f>VLOOKUP(A1231,[1]Library_Genotypes_unfiltered_27!$A:$G,7,FALSE)</f>
        <v>0.25</v>
      </c>
      <c r="F1231" s="1" t="str">
        <f t="shared" si="129"/>
        <v>300</v>
      </c>
      <c r="G1231" s="3">
        <v>43382</v>
      </c>
      <c r="H1231" s="3" t="s">
        <v>1426</v>
      </c>
      <c r="I1231" s="1">
        <v>150</v>
      </c>
      <c r="J1231" s="3" t="str">
        <f t="shared" si="127"/>
        <v>Oct 09</v>
      </c>
      <c r="K1231" s="1">
        <f t="shared" si="130"/>
        <v>39.428927999999999</v>
      </c>
      <c r="L1231" s="1" t="str">
        <f t="shared" si="131"/>
        <v>Oct 09 39.43</v>
      </c>
      <c r="M1231" t="str">
        <f t="shared" si="126"/>
        <v>yes</v>
      </c>
      <c r="N1231" t="s">
        <v>1444</v>
      </c>
      <c r="O1231" t="str">
        <f>VLOOKUP(A1231,'[2]genotype table (dups removed)'!$TS$3:$TV$419,4,FALSE)</f>
        <v>Heterozygous</v>
      </c>
      <c r="Q1231" t="s">
        <v>5</v>
      </c>
    </row>
    <row r="1232" spans="1:17" hidden="1" x14ac:dyDescent="0.25">
      <c r="A1232" t="s">
        <v>1048</v>
      </c>
      <c r="B1232" s="8">
        <f t="shared" si="128"/>
        <v>41</v>
      </c>
      <c r="C1232" s="2">
        <v>0</v>
      </c>
      <c r="D1232">
        <f>VLOOKUP(A1232,[1]Library_Genotypes_unfiltered_27!$A:$G,6,FALSE)</f>
        <v>0</v>
      </c>
      <c r="E1232">
        <f>VLOOKUP(A1232,[1]Library_Genotypes_unfiltered_27!$A:$G,7,FALSE)</f>
        <v>0</v>
      </c>
      <c r="F1232" s="1" t="str">
        <f t="shared" si="129"/>
        <v>301</v>
      </c>
      <c r="G1232" s="3">
        <v>43382</v>
      </c>
      <c r="H1232" s="3" t="s">
        <v>1426</v>
      </c>
      <c r="I1232" s="1">
        <v>150</v>
      </c>
      <c r="J1232" s="3" t="str">
        <f t="shared" si="127"/>
        <v>Oct 09</v>
      </c>
      <c r="K1232" s="1">
        <f t="shared" si="130"/>
        <v>39.428927999999999</v>
      </c>
      <c r="L1232" s="1" t="str">
        <f t="shared" si="131"/>
        <v>Oct 09 39.43</v>
      </c>
      <c r="M1232" t="str">
        <f t="shared" si="126"/>
        <v>no</v>
      </c>
    </row>
    <row r="1233" spans="1:17" hidden="1" x14ac:dyDescent="0.25">
      <c r="A1233" t="s">
        <v>1049</v>
      </c>
      <c r="B1233" s="8">
        <f t="shared" si="128"/>
        <v>41</v>
      </c>
      <c r="C1233" s="2">
        <v>0.43504454739635556</v>
      </c>
      <c r="D1233">
        <f>VLOOKUP(A1233,[1]Library_Genotypes_unfiltered_27!$A:$G,6,FALSE)</f>
        <v>1.48</v>
      </c>
      <c r="E1233">
        <f>VLOOKUP(A1233,[1]Library_Genotypes_unfiltered_27!$A:$G,7,FALSE)</f>
        <v>11.11</v>
      </c>
      <c r="F1233" s="1" t="str">
        <f t="shared" si="129"/>
        <v>302</v>
      </c>
      <c r="G1233" s="3">
        <v>43382</v>
      </c>
      <c r="H1233" s="3" t="s">
        <v>1426</v>
      </c>
      <c r="I1233" s="1">
        <v>150</v>
      </c>
      <c r="J1233" s="3" t="str">
        <f t="shared" si="127"/>
        <v>Oct 09</v>
      </c>
      <c r="K1233" s="1">
        <f t="shared" si="130"/>
        <v>39.428927999999999</v>
      </c>
      <c r="L1233" s="1" t="str">
        <f t="shared" si="131"/>
        <v>Oct 09 39.43</v>
      </c>
      <c r="M1233" t="str">
        <f t="shared" si="126"/>
        <v>no</v>
      </c>
    </row>
    <row r="1234" spans="1:17" hidden="1" x14ac:dyDescent="0.25">
      <c r="A1234" t="s">
        <v>1050</v>
      </c>
      <c r="B1234" s="8">
        <f t="shared" si="128"/>
        <v>41</v>
      </c>
      <c r="C1234" s="2">
        <v>0</v>
      </c>
      <c r="D1234">
        <f>VLOOKUP(A1234,[1]Library_Genotypes_unfiltered_27!$A:$G,6,FALSE)</f>
        <v>0</v>
      </c>
      <c r="E1234">
        <f>VLOOKUP(A1234,[1]Library_Genotypes_unfiltered_27!$A:$G,7,FALSE)</f>
        <v>0</v>
      </c>
      <c r="F1234" s="1" t="str">
        <f t="shared" si="129"/>
        <v>303</v>
      </c>
      <c r="G1234" s="3">
        <v>43382</v>
      </c>
      <c r="H1234" s="3" t="s">
        <v>1426</v>
      </c>
      <c r="I1234" s="1">
        <v>150</v>
      </c>
      <c r="J1234" s="3" t="str">
        <f t="shared" si="127"/>
        <v>Oct 09</v>
      </c>
      <c r="K1234" s="1">
        <f t="shared" si="130"/>
        <v>39.428927999999999</v>
      </c>
      <c r="L1234" s="1" t="str">
        <f t="shared" si="131"/>
        <v>Oct 09 39.43</v>
      </c>
      <c r="M1234" t="str">
        <f t="shared" si="126"/>
        <v>no</v>
      </c>
      <c r="N1234" t="s">
        <v>1442</v>
      </c>
    </row>
    <row r="1235" spans="1:17" hidden="1" x14ac:dyDescent="0.25">
      <c r="A1235" t="s">
        <v>1051</v>
      </c>
      <c r="B1235" s="8">
        <f t="shared" si="128"/>
        <v>41</v>
      </c>
      <c r="C1235" s="2">
        <v>0.43504454739635556</v>
      </c>
      <c r="D1235">
        <f>VLOOKUP(A1235,[1]Library_Genotypes_unfiltered_27!$A:$G,6,FALSE)</f>
        <v>19.190000000000001</v>
      </c>
      <c r="E1235">
        <f>VLOOKUP(A1235,[1]Library_Genotypes_unfiltered_27!$A:$G,7,FALSE)</f>
        <v>4.99</v>
      </c>
      <c r="F1235" s="1" t="str">
        <f t="shared" si="129"/>
        <v>304</v>
      </c>
      <c r="G1235" s="3">
        <v>43382</v>
      </c>
      <c r="H1235" s="3" t="s">
        <v>1426</v>
      </c>
      <c r="I1235" s="1">
        <v>150</v>
      </c>
      <c r="J1235" s="3" t="str">
        <f t="shared" si="127"/>
        <v>Oct 09</v>
      </c>
      <c r="K1235" s="1">
        <f t="shared" si="130"/>
        <v>39.428927999999999</v>
      </c>
      <c r="L1235" s="1" t="str">
        <f t="shared" si="131"/>
        <v>Oct 09 39.43</v>
      </c>
      <c r="M1235" t="str">
        <f t="shared" si="126"/>
        <v>no</v>
      </c>
      <c r="N1235" t="s">
        <v>1444</v>
      </c>
    </row>
    <row r="1236" spans="1:17" hidden="1" x14ac:dyDescent="0.25">
      <c r="A1236" t="s">
        <v>1052</v>
      </c>
      <c r="B1236" s="8">
        <f t="shared" si="128"/>
        <v>41</v>
      </c>
      <c r="C1236" s="2">
        <v>2.827789558076311</v>
      </c>
      <c r="D1236">
        <f>VLOOKUP(A1236,[1]Library_Genotypes_unfiltered_27!$A:$G,6,FALSE)</f>
        <v>0</v>
      </c>
      <c r="E1236">
        <f>VLOOKUP(A1236,[1]Library_Genotypes_unfiltered_27!$A:$G,7,FALSE)</f>
        <v>0</v>
      </c>
      <c r="F1236" s="1" t="str">
        <f t="shared" si="129"/>
        <v>305</v>
      </c>
      <c r="G1236" s="3">
        <v>43382</v>
      </c>
      <c r="H1236" s="3" t="s">
        <v>1426</v>
      </c>
      <c r="I1236" s="1">
        <v>150</v>
      </c>
      <c r="J1236" s="3" t="str">
        <f t="shared" si="127"/>
        <v>Oct 09</v>
      </c>
      <c r="K1236" s="1">
        <f t="shared" si="130"/>
        <v>39.428927999999999</v>
      </c>
      <c r="L1236" s="1" t="str">
        <f t="shared" si="131"/>
        <v>Oct 09 39.43</v>
      </c>
      <c r="M1236" t="str">
        <f t="shared" si="126"/>
        <v>no</v>
      </c>
      <c r="N1236" t="s">
        <v>1443</v>
      </c>
    </row>
    <row r="1237" spans="1:17" hidden="1" x14ac:dyDescent="0.25">
      <c r="A1237" t="s">
        <v>1053</v>
      </c>
      <c r="B1237" s="8">
        <f t="shared" si="128"/>
        <v>41</v>
      </c>
      <c r="C1237" s="2">
        <v>2.2839838738308664</v>
      </c>
      <c r="D1237">
        <f>VLOOKUP(A1237,[1]Library_Genotypes_unfiltered_27!$A:$G,6,FALSE)</f>
        <v>0</v>
      </c>
      <c r="E1237">
        <f>VLOOKUP(A1237,[1]Library_Genotypes_unfiltered_27!$A:$G,7,FALSE)</f>
        <v>0</v>
      </c>
      <c r="F1237" s="1" t="str">
        <f t="shared" si="129"/>
        <v>306</v>
      </c>
      <c r="G1237" s="3">
        <v>43382</v>
      </c>
      <c r="H1237" s="3" t="s">
        <v>1426</v>
      </c>
      <c r="I1237" s="1">
        <v>150</v>
      </c>
      <c r="J1237" s="3" t="str">
        <f t="shared" si="127"/>
        <v>Oct 09</v>
      </c>
      <c r="K1237" s="1">
        <f t="shared" si="130"/>
        <v>39.428927999999999</v>
      </c>
      <c r="L1237" s="1" t="str">
        <f t="shared" si="131"/>
        <v>Oct 09 39.43</v>
      </c>
      <c r="M1237" t="str">
        <f t="shared" si="126"/>
        <v>no</v>
      </c>
      <c r="N1237" t="s">
        <v>1443</v>
      </c>
    </row>
    <row r="1238" spans="1:17" hidden="1" x14ac:dyDescent="0.25">
      <c r="A1238" t="s">
        <v>1054</v>
      </c>
      <c r="B1238" s="8">
        <f t="shared" si="128"/>
        <v>41</v>
      </c>
      <c r="C1238" s="2">
        <v>2.6102672843781329</v>
      </c>
      <c r="D1238">
        <f>VLOOKUP(A1238,[1]Library_Genotypes_unfiltered_27!$A:$G,6,FALSE)</f>
        <v>3.32</v>
      </c>
      <c r="E1238">
        <f>VLOOKUP(A1238,[1]Library_Genotypes_unfiltered_27!$A:$G,7,FALSE)</f>
        <v>7.41</v>
      </c>
      <c r="F1238" s="1" t="str">
        <f t="shared" si="129"/>
        <v>307</v>
      </c>
      <c r="G1238" s="3">
        <v>43382</v>
      </c>
      <c r="H1238" s="3" t="s">
        <v>1426</v>
      </c>
      <c r="I1238" s="1">
        <v>150</v>
      </c>
      <c r="J1238" s="3" t="str">
        <f t="shared" si="127"/>
        <v>Oct 09</v>
      </c>
      <c r="K1238" s="1">
        <f t="shared" si="130"/>
        <v>39.428927999999999</v>
      </c>
      <c r="L1238" s="1" t="str">
        <f t="shared" si="131"/>
        <v>Oct 09 39.43</v>
      </c>
      <c r="M1238" t="str">
        <f t="shared" si="126"/>
        <v>no</v>
      </c>
      <c r="N1238" t="s">
        <v>1443</v>
      </c>
    </row>
    <row r="1239" spans="1:17" hidden="1" x14ac:dyDescent="0.25">
      <c r="A1239" t="s">
        <v>1055</v>
      </c>
      <c r="B1239" s="8">
        <f t="shared" si="128"/>
        <v>41</v>
      </c>
      <c r="C1239" s="2">
        <v>3.8066397897181115</v>
      </c>
      <c r="D1239">
        <f>VLOOKUP(A1239,[1]Library_Genotypes_unfiltered_27!$A:$G,6,FALSE)</f>
        <v>99.26</v>
      </c>
      <c r="E1239">
        <f>VLOOKUP(A1239,[1]Library_Genotypes_unfiltered_27!$A:$G,7,FALSE)</f>
        <v>0.4</v>
      </c>
      <c r="F1239" s="1" t="str">
        <f t="shared" si="129"/>
        <v>308</v>
      </c>
      <c r="G1239" s="3">
        <v>43382</v>
      </c>
      <c r="H1239" s="3" t="s">
        <v>1426</v>
      </c>
      <c r="I1239" s="1">
        <v>150</v>
      </c>
      <c r="J1239" s="3" t="str">
        <f t="shared" si="127"/>
        <v>Oct 09</v>
      </c>
      <c r="K1239" s="1">
        <f t="shared" si="130"/>
        <v>39.428927999999999</v>
      </c>
      <c r="L1239" s="1" t="str">
        <f t="shared" si="131"/>
        <v>Oct 09 39.43</v>
      </c>
      <c r="M1239" t="str">
        <f t="shared" si="126"/>
        <v>yes</v>
      </c>
      <c r="N1239" t="s">
        <v>1444</v>
      </c>
      <c r="O1239" t="str">
        <f>VLOOKUP(A1239,'[2]genotype table (dups removed)'!$TS$3:$TV$419,4,FALSE)</f>
        <v>Heterozygous</v>
      </c>
      <c r="Q1239" t="s">
        <v>5</v>
      </c>
    </row>
    <row r="1240" spans="1:17" hidden="1" x14ac:dyDescent="0.25">
      <c r="A1240" t="s">
        <v>1056</v>
      </c>
      <c r="B1240" s="8">
        <f t="shared" si="128"/>
        <v>41</v>
      </c>
      <c r="C1240" s="2">
        <v>0.43504454739635556</v>
      </c>
      <c r="D1240">
        <f>VLOOKUP(A1240,[1]Library_Genotypes_unfiltered_27!$A:$G,6,FALSE)</f>
        <v>0</v>
      </c>
      <c r="E1240">
        <f>VLOOKUP(A1240,[1]Library_Genotypes_unfiltered_27!$A:$G,7,FALSE)</f>
        <v>0</v>
      </c>
      <c r="F1240" s="1" t="str">
        <f t="shared" si="129"/>
        <v>309</v>
      </c>
      <c r="G1240" s="3">
        <v>43382</v>
      </c>
      <c r="H1240" s="3" t="s">
        <v>1426</v>
      </c>
      <c r="I1240" s="1">
        <v>150</v>
      </c>
      <c r="J1240" s="3" t="str">
        <f t="shared" si="127"/>
        <v>Oct 09</v>
      </c>
      <c r="K1240" s="1">
        <f t="shared" si="130"/>
        <v>39.428927999999999</v>
      </c>
      <c r="L1240" s="1" t="str">
        <f t="shared" si="131"/>
        <v>Oct 09 39.43</v>
      </c>
      <c r="M1240" t="str">
        <f t="shared" si="126"/>
        <v>no</v>
      </c>
      <c r="N1240" t="s">
        <v>1443</v>
      </c>
    </row>
    <row r="1241" spans="1:17" hidden="1" x14ac:dyDescent="0.25">
      <c r="A1241" t="s">
        <v>1057</v>
      </c>
      <c r="B1241" s="8">
        <f t="shared" si="128"/>
        <v>41</v>
      </c>
      <c r="C1241" s="2">
        <v>10.332308000663444</v>
      </c>
      <c r="D1241">
        <f>VLOOKUP(A1241,[1]Library_Genotypes_unfiltered_27!$A:$G,6,FALSE)</f>
        <v>7.75</v>
      </c>
      <c r="E1241">
        <f>VLOOKUP(A1241,[1]Library_Genotypes_unfiltered_27!$A:$G,7,FALSE)</f>
        <v>8.67</v>
      </c>
      <c r="F1241" s="1" t="str">
        <f t="shared" si="129"/>
        <v>310</v>
      </c>
      <c r="G1241" s="3">
        <v>43382</v>
      </c>
      <c r="H1241" s="3" t="s">
        <v>1426</v>
      </c>
      <c r="I1241" s="1">
        <v>150</v>
      </c>
      <c r="J1241" s="3" t="str">
        <f t="shared" si="127"/>
        <v>Oct 09</v>
      </c>
      <c r="K1241" s="1">
        <f t="shared" si="130"/>
        <v>39.428927999999999</v>
      </c>
      <c r="L1241" s="1" t="str">
        <f t="shared" si="131"/>
        <v>Oct 09 39.43</v>
      </c>
      <c r="M1241" t="str">
        <f t="shared" si="126"/>
        <v>no</v>
      </c>
      <c r="N1241" t="s">
        <v>1442</v>
      </c>
    </row>
    <row r="1242" spans="1:17" hidden="1" x14ac:dyDescent="0.25">
      <c r="A1242" t="s">
        <v>1058</v>
      </c>
      <c r="B1242" s="8">
        <f t="shared" si="128"/>
        <v>41</v>
      </c>
      <c r="C1242" s="2">
        <v>10.223546863814356</v>
      </c>
      <c r="D1242">
        <f>VLOOKUP(A1242,[1]Library_Genotypes_unfiltered_27!$A:$G,6,FALSE)</f>
        <v>0</v>
      </c>
      <c r="E1242">
        <f>VLOOKUP(A1242,[1]Library_Genotypes_unfiltered_27!$A:$G,7,FALSE)</f>
        <v>0</v>
      </c>
      <c r="F1242" s="1" t="str">
        <f t="shared" si="129"/>
        <v>311</v>
      </c>
      <c r="G1242" s="3">
        <v>43382</v>
      </c>
      <c r="H1242" s="3" t="s">
        <v>1426</v>
      </c>
      <c r="I1242" s="1">
        <v>150</v>
      </c>
      <c r="J1242" s="3" t="str">
        <f t="shared" si="127"/>
        <v>Oct 09</v>
      </c>
      <c r="K1242" s="1">
        <f t="shared" si="130"/>
        <v>39.428927999999999</v>
      </c>
      <c r="L1242" s="1" t="str">
        <f t="shared" si="131"/>
        <v>Oct 09 39.43</v>
      </c>
      <c r="M1242" t="str">
        <f t="shared" si="126"/>
        <v>no</v>
      </c>
      <c r="N1242" t="s">
        <v>1443</v>
      </c>
    </row>
    <row r="1243" spans="1:17" hidden="1" x14ac:dyDescent="0.25">
      <c r="A1243" t="s">
        <v>1059</v>
      </c>
      <c r="B1243" s="8">
        <f t="shared" si="128"/>
        <v>41</v>
      </c>
      <c r="C1243" s="2">
        <v>5.2205345687562659</v>
      </c>
      <c r="D1243">
        <f>VLOOKUP(A1243,[1]Library_Genotypes_unfiltered_27!$A:$G,6,FALSE)</f>
        <v>96.68</v>
      </c>
      <c r="E1243">
        <f>VLOOKUP(A1243,[1]Library_Genotypes_unfiltered_27!$A:$G,7,FALSE)</f>
        <v>0.44</v>
      </c>
      <c r="F1243" s="1" t="str">
        <f t="shared" si="129"/>
        <v>312</v>
      </c>
      <c r="G1243" s="3">
        <v>43382</v>
      </c>
      <c r="H1243" s="3" t="s">
        <v>1426</v>
      </c>
      <c r="I1243" s="1">
        <v>150</v>
      </c>
      <c r="J1243" s="3" t="str">
        <f t="shared" si="127"/>
        <v>Oct 09</v>
      </c>
      <c r="K1243" s="1">
        <f t="shared" si="130"/>
        <v>39.428927999999999</v>
      </c>
      <c r="L1243" s="1" t="str">
        <f t="shared" si="131"/>
        <v>Oct 09 39.43</v>
      </c>
      <c r="M1243" t="str">
        <f t="shared" si="126"/>
        <v>yes</v>
      </c>
      <c r="N1243" t="s">
        <v>1444</v>
      </c>
      <c r="O1243" t="str">
        <f>VLOOKUP(A1243,'[2]genotype table (dups removed)'!$TS$3:$TV$419,4,FALSE)</f>
        <v>Heterozygous</v>
      </c>
      <c r="Q1243" t="s">
        <v>6</v>
      </c>
    </row>
    <row r="1244" spans="1:17" hidden="1" x14ac:dyDescent="0.25">
      <c r="A1244" t="s">
        <v>1060</v>
      </c>
      <c r="B1244" s="8">
        <f t="shared" si="128"/>
        <v>41</v>
      </c>
      <c r="C1244" s="2">
        <v>4.3504454739635552</v>
      </c>
      <c r="D1244">
        <f>VLOOKUP(A1244,[1]Library_Genotypes_unfiltered_27!$A:$G,6,FALSE)</f>
        <v>49.08</v>
      </c>
      <c r="E1244">
        <f>VLOOKUP(A1244,[1]Library_Genotypes_unfiltered_27!$A:$G,7,FALSE)</f>
        <v>1.28</v>
      </c>
      <c r="F1244" s="1" t="str">
        <f t="shared" si="129"/>
        <v>313</v>
      </c>
      <c r="G1244" s="3">
        <v>43382</v>
      </c>
      <c r="H1244" s="3" t="s">
        <v>1426</v>
      </c>
      <c r="I1244" s="1">
        <v>150</v>
      </c>
      <c r="J1244" s="3" t="str">
        <f t="shared" si="127"/>
        <v>Oct 09</v>
      </c>
      <c r="K1244" s="1">
        <f t="shared" si="130"/>
        <v>39.428927999999999</v>
      </c>
      <c r="L1244" s="1" t="str">
        <f t="shared" si="131"/>
        <v>Oct 09 39.43</v>
      </c>
      <c r="M1244" t="str">
        <f t="shared" si="126"/>
        <v>no</v>
      </c>
      <c r="N1244" t="s">
        <v>1443</v>
      </c>
      <c r="Q1244" t="s">
        <v>6</v>
      </c>
    </row>
    <row r="1245" spans="1:17" hidden="1" x14ac:dyDescent="0.25">
      <c r="A1245" t="s">
        <v>1061</v>
      </c>
      <c r="B1245" s="8">
        <f t="shared" si="128"/>
        <v>41</v>
      </c>
      <c r="C1245" s="2">
        <v>0.10876113684908889</v>
      </c>
      <c r="D1245">
        <f>VLOOKUP(A1245,[1]Library_Genotypes_unfiltered_27!$A:$G,6,FALSE)</f>
        <v>0</v>
      </c>
      <c r="E1245">
        <f>VLOOKUP(A1245,[1]Library_Genotypes_unfiltered_27!$A:$G,7,FALSE)</f>
        <v>0</v>
      </c>
      <c r="F1245" s="1" t="str">
        <f t="shared" si="129"/>
        <v>314</v>
      </c>
      <c r="G1245" s="3">
        <v>43382</v>
      </c>
      <c r="H1245" s="3" t="s">
        <v>1426</v>
      </c>
      <c r="I1245" s="1">
        <v>150</v>
      </c>
      <c r="J1245" s="3" t="str">
        <f t="shared" si="127"/>
        <v>Oct 09</v>
      </c>
      <c r="K1245" s="1">
        <f t="shared" si="130"/>
        <v>39.428927999999999</v>
      </c>
      <c r="L1245" s="1" t="str">
        <f t="shared" si="131"/>
        <v>Oct 09 39.43</v>
      </c>
      <c r="M1245" t="str">
        <f t="shared" si="126"/>
        <v>no</v>
      </c>
      <c r="N1245" t="s">
        <v>1443</v>
      </c>
    </row>
    <row r="1246" spans="1:17" hidden="1" x14ac:dyDescent="0.25">
      <c r="A1246" t="s">
        <v>1062</v>
      </c>
      <c r="B1246" s="8">
        <f t="shared" si="128"/>
        <v>41</v>
      </c>
      <c r="C1246" s="2">
        <v>7.2869961688889555</v>
      </c>
      <c r="D1246">
        <f>VLOOKUP(A1246,[1]Library_Genotypes_unfiltered_27!$A:$G,6,FALSE)</f>
        <v>90.77</v>
      </c>
      <c r="E1246">
        <f>VLOOKUP(A1246,[1]Library_Genotypes_unfiltered_27!$A:$G,7,FALSE)</f>
        <v>0.33</v>
      </c>
      <c r="F1246" s="1" t="str">
        <f t="shared" si="129"/>
        <v>315</v>
      </c>
      <c r="G1246" s="3">
        <v>43382</v>
      </c>
      <c r="H1246" s="3" t="s">
        <v>1426</v>
      </c>
      <c r="I1246" s="1">
        <v>150</v>
      </c>
      <c r="J1246" s="3" t="str">
        <f t="shared" si="127"/>
        <v>Oct 09</v>
      </c>
      <c r="K1246" s="1">
        <f t="shared" si="130"/>
        <v>39.428927999999999</v>
      </c>
      <c r="L1246" s="1" t="str">
        <f t="shared" si="131"/>
        <v>Oct 09 39.43</v>
      </c>
      <c r="M1246" t="str">
        <f t="shared" si="126"/>
        <v>yes</v>
      </c>
      <c r="N1246" t="s">
        <v>1444</v>
      </c>
      <c r="Q1246" t="s">
        <v>5</v>
      </c>
    </row>
    <row r="1247" spans="1:17" hidden="1" x14ac:dyDescent="0.25">
      <c r="A1247" t="s">
        <v>1063</v>
      </c>
      <c r="B1247" s="8">
        <f t="shared" si="128"/>
        <v>41</v>
      </c>
      <c r="C1247" s="2">
        <v>1.7401781895854223</v>
      </c>
      <c r="D1247">
        <f>VLOOKUP(A1247,[1]Library_Genotypes_unfiltered_27!$A:$G,6,FALSE)</f>
        <v>0</v>
      </c>
      <c r="E1247">
        <f>VLOOKUP(A1247,[1]Library_Genotypes_unfiltered_27!$A:$G,7,FALSE)</f>
        <v>0</v>
      </c>
      <c r="F1247" s="1" t="str">
        <f t="shared" si="129"/>
        <v>316</v>
      </c>
      <c r="G1247" s="3">
        <v>43382</v>
      </c>
      <c r="H1247" s="3" t="s">
        <v>1426</v>
      </c>
      <c r="I1247" s="1">
        <v>150</v>
      </c>
      <c r="J1247" s="3" t="str">
        <f t="shared" si="127"/>
        <v>Oct 09</v>
      </c>
      <c r="K1247" s="1">
        <f t="shared" si="130"/>
        <v>39.428927999999999</v>
      </c>
      <c r="L1247" s="1" t="str">
        <f t="shared" si="131"/>
        <v>Oct 09 39.43</v>
      </c>
      <c r="M1247" t="str">
        <f t="shared" si="126"/>
        <v>no</v>
      </c>
      <c r="N1247" t="s">
        <v>1444</v>
      </c>
    </row>
    <row r="1248" spans="1:17" hidden="1" x14ac:dyDescent="0.25">
      <c r="A1248" t="s">
        <v>1064</v>
      </c>
      <c r="B1248" s="8">
        <f t="shared" si="128"/>
        <v>41</v>
      </c>
      <c r="C1248" s="2">
        <v>5.3292957056053556</v>
      </c>
      <c r="D1248">
        <f>VLOOKUP(A1248,[1]Library_Genotypes_unfiltered_27!$A:$G,6,FALSE)</f>
        <v>93.36</v>
      </c>
      <c r="E1248">
        <f>VLOOKUP(A1248,[1]Library_Genotypes_unfiltered_27!$A:$G,7,FALSE)</f>
        <v>0.89</v>
      </c>
      <c r="F1248" s="1" t="str">
        <f t="shared" si="129"/>
        <v>317</v>
      </c>
      <c r="G1248" s="3">
        <v>43382</v>
      </c>
      <c r="H1248" s="3" t="s">
        <v>1426</v>
      </c>
      <c r="I1248" s="1">
        <v>150</v>
      </c>
      <c r="J1248" s="3" t="str">
        <f t="shared" si="127"/>
        <v>Oct 09</v>
      </c>
      <c r="K1248" s="1">
        <f t="shared" si="130"/>
        <v>39.428927999999999</v>
      </c>
      <c r="L1248" s="1" t="str">
        <f t="shared" si="131"/>
        <v>Oct 09 39.43</v>
      </c>
      <c r="M1248" t="str">
        <f t="shared" si="126"/>
        <v>yes</v>
      </c>
      <c r="N1248" t="s">
        <v>1444</v>
      </c>
      <c r="O1248" t="str">
        <f>VLOOKUP(A1248,'[2]genotype table (dups removed)'!$TS$3:$TV$419,4,FALSE)</f>
        <v>Heterozygous</v>
      </c>
      <c r="Q1248" t="s">
        <v>6</v>
      </c>
    </row>
    <row r="1249" spans="1:17" hidden="1" x14ac:dyDescent="0.25">
      <c r="A1249" t="s">
        <v>1065</v>
      </c>
      <c r="B1249" s="8">
        <f t="shared" si="128"/>
        <v>41</v>
      </c>
      <c r="C1249" s="2">
        <v>0</v>
      </c>
      <c r="D1249">
        <f>VLOOKUP(A1249,[1]Library_Genotypes_unfiltered_27!$A:$G,6,FALSE)</f>
        <v>0</v>
      </c>
      <c r="E1249">
        <f>VLOOKUP(A1249,[1]Library_Genotypes_unfiltered_27!$A:$G,7,FALSE)</f>
        <v>0</v>
      </c>
      <c r="F1249" s="1" t="str">
        <f t="shared" si="129"/>
        <v>318</v>
      </c>
      <c r="G1249" s="3">
        <v>43382</v>
      </c>
      <c r="H1249" s="3" t="s">
        <v>1425</v>
      </c>
      <c r="I1249" s="1">
        <v>147.4</v>
      </c>
      <c r="J1249" s="3" t="str">
        <f t="shared" si="127"/>
        <v>Oct 09</v>
      </c>
      <c r="K1249" s="1">
        <f t="shared" si="130"/>
        <v>35.244633600000007</v>
      </c>
      <c r="L1249" s="1" t="str">
        <f t="shared" si="131"/>
        <v>Oct 09 35.24</v>
      </c>
      <c r="M1249" t="str">
        <f t="shared" si="126"/>
        <v>no</v>
      </c>
      <c r="N1249" t="s">
        <v>1443</v>
      </c>
    </row>
    <row r="1250" spans="1:17" hidden="1" x14ac:dyDescent="0.25">
      <c r="A1250" t="s">
        <v>1066</v>
      </c>
      <c r="B1250" s="8">
        <f t="shared" si="128"/>
        <v>41</v>
      </c>
      <c r="C1250" s="2">
        <v>1.0876113684908888</v>
      </c>
      <c r="D1250">
        <f>VLOOKUP(A1250,[1]Library_Genotypes_unfiltered_27!$A:$G,6,FALSE)</f>
        <v>9.9600000000000009</v>
      </c>
      <c r="E1250">
        <f>VLOOKUP(A1250,[1]Library_Genotypes_unfiltered_27!$A:$G,7,FALSE)</f>
        <v>2.89</v>
      </c>
      <c r="F1250" s="1" t="str">
        <f t="shared" si="129"/>
        <v>319</v>
      </c>
      <c r="G1250" s="3">
        <v>43382</v>
      </c>
      <c r="H1250" s="3" t="s">
        <v>1425</v>
      </c>
      <c r="I1250" s="1">
        <v>147.4</v>
      </c>
      <c r="J1250" s="3" t="str">
        <f t="shared" si="127"/>
        <v>Oct 09</v>
      </c>
      <c r="K1250" s="1">
        <f t="shared" si="130"/>
        <v>35.244633600000007</v>
      </c>
      <c r="L1250" s="1" t="str">
        <f t="shared" si="131"/>
        <v>Oct 09 35.24</v>
      </c>
      <c r="M1250" t="str">
        <f t="shared" si="126"/>
        <v>no</v>
      </c>
      <c r="N1250" t="s">
        <v>1444</v>
      </c>
    </row>
    <row r="1251" spans="1:17" hidden="1" x14ac:dyDescent="0.25">
      <c r="A1251" t="s">
        <v>1067</v>
      </c>
      <c r="B1251" s="8">
        <f t="shared" si="128"/>
        <v>41</v>
      </c>
      <c r="C1251" s="2">
        <v>2.9365506949253999</v>
      </c>
      <c r="D1251">
        <f>VLOOKUP(A1251,[1]Library_Genotypes_unfiltered_27!$A:$G,6,FALSE)</f>
        <v>0.37</v>
      </c>
      <c r="E1251">
        <f>VLOOKUP(A1251,[1]Library_Genotypes_unfiltered_27!$A:$G,7,FALSE)</f>
        <v>10</v>
      </c>
      <c r="F1251" s="1" t="str">
        <f t="shared" si="129"/>
        <v>320</v>
      </c>
      <c r="G1251" s="3">
        <v>43382</v>
      </c>
      <c r="H1251" s="3" t="s">
        <v>1425</v>
      </c>
      <c r="I1251" s="1">
        <v>147.4</v>
      </c>
      <c r="J1251" s="3" t="str">
        <f t="shared" si="127"/>
        <v>Oct 09</v>
      </c>
      <c r="K1251" s="1">
        <f t="shared" si="130"/>
        <v>35.244633600000007</v>
      </c>
      <c r="L1251" s="1" t="str">
        <f t="shared" si="131"/>
        <v>Oct 09 35.24</v>
      </c>
      <c r="M1251" t="str">
        <f t="shared" si="126"/>
        <v>no</v>
      </c>
      <c r="N1251" t="s">
        <v>1444</v>
      </c>
    </row>
    <row r="1252" spans="1:17" hidden="1" x14ac:dyDescent="0.25">
      <c r="A1252" t="s">
        <v>1068</v>
      </c>
      <c r="B1252" s="8">
        <f t="shared" si="128"/>
        <v>41</v>
      </c>
      <c r="C1252" s="2">
        <v>1.0876113684908888</v>
      </c>
      <c r="D1252">
        <f>VLOOKUP(A1252,[1]Library_Genotypes_unfiltered_27!$A:$G,6,FALSE)</f>
        <v>21.4</v>
      </c>
      <c r="E1252">
        <f>VLOOKUP(A1252,[1]Library_Genotypes_unfiltered_27!$A:$G,7,FALSE)</f>
        <v>3.97</v>
      </c>
      <c r="F1252" s="1" t="str">
        <f t="shared" si="129"/>
        <v>321</v>
      </c>
      <c r="G1252" s="3">
        <v>43382</v>
      </c>
      <c r="H1252" s="3" t="s">
        <v>1425</v>
      </c>
      <c r="I1252" s="1">
        <v>147.4</v>
      </c>
      <c r="J1252" s="3" t="str">
        <f t="shared" si="127"/>
        <v>Oct 09</v>
      </c>
      <c r="K1252" s="1">
        <f t="shared" si="130"/>
        <v>35.244633600000007</v>
      </c>
      <c r="L1252" s="1" t="str">
        <f t="shared" si="131"/>
        <v>Oct 09 35.24</v>
      </c>
      <c r="M1252" t="str">
        <f t="shared" si="126"/>
        <v>no</v>
      </c>
      <c r="N1252" t="s">
        <v>1443</v>
      </c>
    </row>
    <row r="1253" spans="1:17" hidden="1" x14ac:dyDescent="0.25">
      <c r="A1253" t="s">
        <v>1069</v>
      </c>
      <c r="B1253" s="8">
        <f t="shared" si="128"/>
        <v>41</v>
      </c>
      <c r="C1253" s="2">
        <v>0</v>
      </c>
      <c r="D1253">
        <f>VLOOKUP(A1253,[1]Library_Genotypes_unfiltered_27!$A:$G,6,FALSE)</f>
        <v>0</v>
      </c>
      <c r="E1253">
        <f>VLOOKUP(A1253,[1]Library_Genotypes_unfiltered_27!$A:$G,7,FALSE)</f>
        <v>0</v>
      </c>
      <c r="F1253" s="1" t="str">
        <f t="shared" si="129"/>
        <v>322</v>
      </c>
      <c r="G1253" s="3">
        <v>43382</v>
      </c>
      <c r="H1253" s="3" t="s">
        <v>1425</v>
      </c>
      <c r="I1253" s="1">
        <v>147.4</v>
      </c>
      <c r="J1253" s="3" t="str">
        <f t="shared" si="127"/>
        <v>Oct 09</v>
      </c>
      <c r="K1253" s="1">
        <f t="shared" si="130"/>
        <v>35.244633600000007</v>
      </c>
      <c r="L1253" s="1" t="str">
        <f t="shared" si="131"/>
        <v>Oct 09 35.24</v>
      </c>
      <c r="M1253" t="str">
        <f t="shared" si="126"/>
        <v>no</v>
      </c>
      <c r="N1253" t="s">
        <v>1443</v>
      </c>
    </row>
    <row r="1254" spans="1:17" hidden="1" x14ac:dyDescent="0.25">
      <c r="A1254" t="s">
        <v>1070</v>
      </c>
      <c r="B1254" s="8">
        <f t="shared" si="128"/>
        <v>41</v>
      </c>
      <c r="C1254" s="2">
        <v>4.6767288845108217</v>
      </c>
      <c r="D1254">
        <f>VLOOKUP(A1254,[1]Library_Genotypes_unfiltered_27!$A:$G,6,FALSE)</f>
        <v>0</v>
      </c>
      <c r="E1254">
        <f>VLOOKUP(A1254,[1]Library_Genotypes_unfiltered_27!$A:$G,7,FALSE)</f>
        <v>0</v>
      </c>
      <c r="F1254" s="1" t="str">
        <f t="shared" si="129"/>
        <v>323</v>
      </c>
      <c r="G1254" s="3">
        <v>43382</v>
      </c>
      <c r="H1254" s="3" t="s">
        <v>1425</v>
      </c>
      <c r="I1254" s="1">
        <v>147.4</v>
      </c>
      <c r="J1254" s="3" t="str">
        <f t="shared" si="127"/>
        <v>Oct 09</v>
      </c>
      <c r="K1254" s="1">
        <f t="shared" si="130"/>
        <v>35.244633600000007</v>
      </c>
      <c r="L1254" s="1" t="str">
        <f t="shared" si="131"/>
        <v>Oct 09 35.24</v>
      </c>
      <c r="M1254" t="str">
        <f t="shared" si="126"/>
        <v>no</v>
      </c>
      <c r="N1254" t="s">
        <v>1444</v>
      </c>
    </row>
    <row r="1255" spans="1:17" hidden="1" x14ac:dyDescent="0.25">
      <c r="A1255" t="s">
        <v>1071</v>
      </c>
      <c r="B1255" s="8">
        <f t="shared" si="128"/>
        <v>41</v>
      </c>
      <c r="C1255" s="2">
        <v>1.6314170527363332</v>
      </c>
      <c r="D1255">
        <f>VLOOKUP(A1255,[1]Library_Genotypes_unfiltered_27!$A:$G,6,FALSE)</f>
        <v>2.95</v>
      </c>
      <c r="E1255">
        <f>VLOOKUP(A1255,[1]Library_Genotypes_unfiltered_27!$A:$G,7,FALSE)</f>
        <v>1.56</v>
      </c>
      <c r="F1255" s="1" t="str">
        <f t="shared" si="129"/>
        <v>324</v>
      </c>
      <c r="G1255" s="3">
        <v>43382</v>
      </c>
      <c r="H1255" s="3" t="s">
        <v>1425</v>
      </c>
      <c r="I1255" s="1">
        <v>147.4</v>
      </c>
      <c r="J1255" s="3" t="str">
        <f t="shared" si="127"/>
        <v>Oct 09</v>
      </c>
      <c r="K1255" s="1">
        <f t="shared" si="130"/>
        <v>35.244633600000007</v>
      </c>
      <c r="L1255" s="1" t="str">
        <f t="shared" si="131"/>
        <v>Oct 09 35.24</v>
      </c>
      <c r="M1255" t="str">
        <f t="shared" si="126"/>
        <v>no</v>
      </c>
      <c r="N1255" t="s">
        <v>1443</v>
      </c>
    </row>
    <row r="1256" spans="1:17" hidden="1" x14ac:dyDescent="0.25">
      <c r="A1256" t="s">
        <v>1072</v>
      </c>
      <c r="B1256" s="8">
        <f t="shared" si="128"/>
        <v>41</v>
      </c>
      <c r="C1256" s="2">
        <v>10.441069137512532</v>
      </c>
      <c r="D1256">
        <f>VLOOKUP(A1256,[1]Library_Genotypes_unfiltered_27!$A:$G,6,FALSE)</f>
        <v>97.42</v>
      </c>
      <c r="E1256">
        <f>VLOOKUP(A1256,[1]Library_Genotypes_unfiltered_27!$A:$G,7,FALSE)</f>
        <v>0.24</v>
      </c>
      <c r="F1256" s="1" t="str">
        <f t="shared" si="129"/>
        <v>325</v>
      </c>
      <c r="G1256" s="3">
        <v>43382</v>
      </c>
      <c r="H1256" s="3" t="s">
        <v>1425</v>
      </c>
      <c r="I1256" s="1">
        <v>147.4</v>
      </c>
      <c r="J1256" s="3" t="str">
        <f t="shared" si="127"/>
        <v>Oct 09</v>
      </c>
      <c r="K1256" s="1">
        <f t="shared" si="130"/>
        <v>35.244633600000007</v>
      </c>
      <c r="L1256" s="1" t="str">
        <f t="shared" si="131"/>
        <v>Oct 09 35.24</v>
      </c>
      <c r="M1256" t="str">
        <f t="shared" ref="M1256:M1319" si="132">IF(D1256&gt;90,IF(E1256&lt;2.5,"yes","no"),"no")</f>
        <v>yes</v>
      </c>
      <c r="N1256" t="s">
        <v>1443</v>
      </c>
      <c r="O1256" t="str">
        <f>VLOOKUP(A1256,'[2]genotype table (dups removed)'!$TS$3:$TV$419,4,FALSE)</f>
        <v>Homozygous Spring</v>
      </c>
      <c r="Q1256" t="s">
        <v>5</v>
      </c>
    </row>
    <row r="1257" spans="1:17" hidden="1" x14ac:dyDescent="0.25">
      <c r="A1257" t="s">
        <v>1073</v>
      </c>
      <c r="B1257" s="8">
        <f t="shared" si="128"/>
        <v>41</v>
      </c>
      <c r="C1257" s="2">
        <v>0.76132795794362218</v>
      </c>
      <c r="D1257">
        <f>VLOOKUP(A1257,[1]Library_Genotypes_unfiltered_27!$A:$G,6,FALSE)</f>
        <v>0</v>
      </c>
      <c r="E1257">
        <f>VLOOKUP(A1257,[1]Library_Genotypes_unfiltered_27!$A:$G,7,FALSE)</f>
        <v>0</v>
      </c>
      <c r="F1257" s="1" t="str">
        <f t="shared" si="129"/>
        <v>326</v>
      </c>
      <c r="G1257" s="3">
        <v>43382</v>
      </c>
      <c r="H1257" s="3" t="s">
        <v>1425</v>
      </c>
      <c r="I1257" s="1">
        <v>147.4</v>
      </c>
      <c r="J1257" s="3" t="str">
        <f t="shared" si="127"/>
        <v>Oct 09</v>
      </c>
      <c r="K1257" s="1">
        <f t="shared" si="130"/>
        <v>35.244633600000007</v>
      </c>
      <c r="L1257" s="1" t="str">
        <f t="shared" si="131"/>
        <v>Oct 09 35.24</v>
      </c>
      <c r="M1257" t="str">
        <f t="shared" si="132"/>
        <v>no</v>
      </c>
    </row>
    <row r="1258" spans="1:17" hidden="1" x14ac:dyDescent="0.25">
      <c r="A1258" t="s">
        <v>1074</v>
      </c>
      <c r="B1258" s="8">
        <f t="shared" si="128"/>
        <v>41</v>
      </c>
      <c r="C1258" s="2">
        <v>3.2628341054726664</v>
      </c>
      <c r="D1258">
        <f>VLOOKUP(A1258,[1]Library_Genotypes_unfiltered_27!$A:$G,6,FALSE)</f>
        <v>95.57</v>
      </c>
      <c r="E1258">
        <f>VLOOKUP(A1258,[1]Library_Genotypes_unfiltered_27!$A:$G,7,FALSE)</f>
        <v>0.65</v>
      </c>
      <c r="F1258" s="1" t="str">
        <f t="shared" si="129"/>
        <v>327</v>
      </c>
      <c r="G1258" s="3">
        <v>43382</v>
      </c>
      <c r="H1258" s="3" t="s">
        <v>1425</v>
      </c>
      <c r="I1258" s="1">
        <v>147.4</v>
      </c>
      <c r="J1258" s="3" t="str">
        <f t="shared" si="127"/>
        <v>Oct 09</v>
      </c>
      <c r="K1258" s="1">
        <f t="shared" si="130"/>
        <v>35.244633600000007</v>
      </c>
      <c r="L1258" s="1" t="str">
        <f t="shared" si="131"/>
        <v>Oct 09 35.24</v>
      </c>
      <c r="M1258" t="str">
        <f t="shared" si="132"/>
        <v>yes</v>
      </c>
      <c r="N1258" t="s">
        <v>1443</v>
      </c>
      <c r="O1258" t="str">
        <f>VLOOKUP(A1258,'[2]genotype table (dups removed)'!$TS$3:$TV$419,4,FALSE)</f>
        <v>Homozygous Spring</v>
      </c>
      <c r="Q1258" t="s">
        <v>5</v>
      </c>
    </row>
    <row r="1259" spans="1:17" hidden="1" x14ac:dyDescent="0.25">
      <c r="A1259" t="s">
        <v>1075</v>
      </c>
      <c r="B1259" s="8">
        <f t="shared" si="128"/>
        <v>41</v>
      </c>
      <c r="C1259" s="2">
        <v>1.3051336421890665</v>
      </c>
      <c r="D1259">
        <f>VLOOKUP(A1259,[1]Library_Genotypes_unfiltered_27!$A:$G,6,FALSE)</f>
        <v>0</v>
      </c>
      <c r="E1259">
        <f>VLOOKUP(A1259,[1]Library_Genotypes_unfiltered_27!$A:$G,7,FALSE)</f>
        <v>0</v>
      </c>
      <c r="F1259" s="1" t="str">
        <f t="shared" si="129"/>
        <v>328</v>
      </c>
      <c r="G1259" s="3">
        <v>43382</v>
      </c>
      <c r="H1259" s="3" t="s">
        <v>1425</v>
      </c>
      <c r="I1259" s="1">
        <v>147.4</v>
      </c>
      <c r="J1259" s="3" t="str">
        <f t="shared" si="127"/>
        <v>Oct 09</v>
      </c>
      <c r="K1259" s="1">
        <f t="shared" si="130"/>
        <v>35.244633600000007</v>
      </c>
      <c r="L1259" s="1" t="str">
        <f t="shared" si="131"/>
        <v>Oct 09 35.24</v>
      </c>
      <c r="M1259" t="str">
        <f t="shared" si="132"/>
        <v>no</v>
      </c>
      <c r="N1259" t="s">
        <v>1443</v>
      </c>
    </row>
    <row r="1260" spans="1:17" hidden="1" x14ac:dyDescent="0.25">
      <c r="A1260" t="s">
        <v>1076</v>
      </c>
      <c r="B1260" s="8">
        <f t="shared" si="128"/>
        <v>41</v>
      </c>
      <c r="C1260" s="2">
        <v>5.2205345687562659</v>
      </c>
      <c r="D1260">
        <f>VLOOKUP(A1260,[1]Library_Genotypes_unfiltered_27!$A:$G,6,FALSE)</f>
        <v>98.89</v>
      </c>
      <c r="E1260">
        <f>VLOOKUP(A1260,[1]Library_Genotypes_unfiltered_27!$A:$G,7,FALSE)</f>
        <v>0.24</v>
      </c>
      <c r="F1260" s="1" t="str">
        <f t="shared" si="129"/>
        <v>329</v>
      </c>
      <c r="G1260" s="3">
        <v>43382</v>
      </c>
      <c r="H1260" s="3" t="s">
        <v>1425</v>
      </c>
      <c r="I1260" s="1">
        <v>147.4</v>
      </c>
      <c r="J1260" s="3" t="str">
        <f t="shared" si="127"/>
        <v>Oct 09</v>
      </c>
      <c r="K1260" s="1">
        <f t="shared" si="130"/>
        <v>35.244633600000007</v>
      </c>
      <c r="L1260" s="1" t="str">
        <f t="shared" si="131"/>
        <v>Oct 09 35.24</v>
      </c>
      <c r="M1260" t="str">
        <f t="shared" si="132"/>
        <v>yes</v>
      </c>
      <c r="N1260" t="s">
        <v>1443</v>
      </c>
      <c r="O1260" t="str">
        <f>VLOOKUP(A1260,'[2]genotype table (dups removed)'!$TS$3:$TV$419,4,FALSE)</f>
        <v>Homozygous Spring</v>
      </c>
      <c r="Q1260" t="s">
        <v>6</v>
      </c>
    </row>
    <row r="1261" spans="1:17" hidden="1" x14ac:dyDescent="0.25">
      <c r="A1261" t="s">
        <v>1077</v>
      </c>
      <c r="B1261" s="8">
        <f t="shared" si="128"/>
        <v>41</v>
      </c>
      <c r="C1261" s="2">
        <v>2.0942944255157498</v>
      </c>
      <c r="D1261">
        <f>VLOOKUP(A1261,[1]Library_Genotypes_unfiltered_27!$A:$G,6,FALSE)</f>
        <v>99.26</v>
      </c>
      <c r="E1261">
        <f>VLOOKUP(A1261,[1]Library_Genotypes_unfiltered_27!$A:$G,7,FALSE)</f>
        <v>0.22</v>
      </c>
      <c r="F1261" s="1" t="str">
        <f t="shared" si="129"/>
        <v>330</v>
      </c>
      <c r="G1261" s="3">
        <v>43382</v>
      </c>
      <c r="H1261" s="3" t="s">
        <v>1425</v>
      </c>
      <c r="I1261" s="1">
        <v>147.4</v>
      </c>
      <c r="J1261" s="3" t="str">
        <f t="shared" si="127"/>
        <v>Oct 09</v>
      </c>
      <c r="K1261" s="1">
        <f t="shared" si="130"/>
        <v>35.244633600000007</v>
      </c>
      <c r="L1261" s="1" t="str">
        <f t="shared" si="131"/>
        <v>Oct 09 35.24</v>
      </c>
      <c r="M1261" t="str">
        <f t="shared" si="132"/>
        <v>yes</v>
      </c>
      <c r="N1261" t="s">
        <v>1444</v>
      </c>
      <c r="O1261" t="str">
        <f>VLOOKUP(A1261,'[2]genotype table (dups removed)'!$TS$3:$TV$419,4,FALSE)</f>
        <v>Heterozygous</v>
      </c>
      <c r="Q1261" t="s">
        <v>6</v>
      </c>
    </row>
    <row r="1262" spans="1:17" hidden="1" x14ac:dyDescent="0.25">
      <c r="A1262" t="s">
        <v>1078</v>
      </c>
      <c r="B1262" s="8">
        <f t="shared" si="128"/>
        <v>41</v>
      </c>
      <c r="C1262" s="2">
        <v>1.1963725053399776</v>
      </c>
      <c r="D1262">
        <f>VLOOKUP(A1262,[1]Library_Genotypes_unfiltered_27!$A:$G,6,FALSE)</f>
        <v>54.61</v>
      </c>
      <c r="E1262">
        <f>VLOOKUP(A1262,[1]Library_Genotypes_unfiltered_27!$A:$G,7,FALSE)</f>
        <v>4.4400000000000004</v>
      </c>
      <c r="F1262" s="1" t="str">
        <f t="shared" si="129"/>
        <v>331</v>
      </c>
      <c r="G1262" s="3">
        <v>43382</v>
      </c>
      <c r="H1262" s="3" t="s">
        <v>1425</v>
      </c>
      <c r="I1262" s="1">
        <v>147.4</v>
      </c>
      <c r="J1262" s="3" t="str">
        <f t="shared" si="127"/>
        <v>Oct 09</v>
      </c>
      <c r="K1262" s="1">
        <f t="shared" si="130"/>
        <v>35.244633600000007</v>
      </c>
      <c r="L1262" s="1" t="str">
        <f t="shared" si="131"/>
        <v>Oct 09 35.24</v>
      </c>
      <c r="M1262" t="str">
        <f t="shared" si="132"/>
        <v>no</v>
      </c>
      <c r="N1262" t="s">
        <v>1443</v>
      </c>
    </row>
    <row r="1263" spans="1:17" hidden="1" x14ac:dyDescent="0.25">
      <c r="A1263" t="s">
        <v>1079</v>
      </c>
      <c r="B1263" s="8">
        <f t="shared" si="128"/>
        <v>41</v>
      </c>
      <c r="C1263" s="2">
        <v>0.65256682109453323</v>
      </c>
      <c r="D1263">
        <f>VLOOKUP(A1263,[1]Library_Genotypes_unfiltered_27!$A:$G,6,FALSE)</f>
        <v>48.34</v>
      </c>
      <c r="E1263">
        <f>VLOOKUP(A1263,[1]Library_Genotypes_unfiltered_27!$A:$G,7,FALSE)</f>
        <v>2.78</v>
      </c>
      <c r="F1263" s="1" t="str">
        <f t="shared" si="129"/>
        <v>332</v>
      </c>
      <c r="G1263" s="3">
        <v>43382</v>
      </c>
      <c r="H1263" s="3" t="s">
        <v>1425</v>
      </c>
      <c r="I1263" s="1">
        <v>147.4</v>
      </c>
      <c r="J1263" s="3" t="str">
        <f t="shared" si="127"/>
        <v>Oct 09</v>
      </c>
      <c r="K1263" s="1">
        <f t="shared" si="130"/>
        <v>35.244633600000007</v>
      </c>
      <c r="L1263" s="1" t="str">
        <f t="shared" si="131"/>
        <v>Oct 09 35.24</v>
      </c>
      <c r="M1263" t="str">
        <f t="shared" si="132"/>
        <v>no</v>
      </c>
      <c r="N1263" t="s">
        <v>1443</v>
      </c>
    </row>
    <row r="1264" spans="1:17" hidden="1" x14ac:dyDescent="0.25">
      <c r="A1264" t="s">
        <v>1080</v>
      </c>
      <c r="B1264" s="8">
        <f t="shared" si="128"/>
        <v>41</v>
      </c>
      <c r="C1264" s="2">
        <v>6.308145937247156</v>
      </c>
      <c r="D1264">
        <f>VLOOKUP(A1264,[1]Library_Genotypes_unfiltered_27!$A:$G,6,FALSE)</f>
        <v>99.26</v>
      </c>
      <c r="E1264">
        <f>VLOOKUP(A1264,[1]Library_Genotypes_unfiltered_27!$A:$G,7,FALSE)</f>
        <v>0.32</v>
      </c>
      <c r="F1264" s="1" t="str">
        <f t="shared" si="129"/>
        <v>333</v>
      </c>
      <c r="G1264" s="3">
        <v>43382</v>
      </c>
      <c r="H1264" s="3" t="s">
        <v>1425</v>
      </c>
      <c r="I1264" s="1">
        <v>147.4</v>
      </c>
      <c r="J1264" s="3" t="str">
        <f t="shared" si="127"/>
        <v>Oct 09</v>
      </c>
      <c r="K1264" s="1">
        <f t="shared" si="130"/>
        <v>35.244633600000007</v>
      </c>
      <c r="L1264" s="1" t="str">
        <f t="shared" si="131"/>
        <v>Oct 09 35.24</v>
      </c>
      <c r="M1264" t="str">
        <f t="shared" si="132"/>
        <v>yes</v>
      </c>
      <c r="N1264" t="s">
        <v>1443</v>
      </c>
      <c r="O1264" t="str">
        <f>VLOOKUP(A1264,'[2]genotype table (dups removed)'!$TS$3:$TV$419,4,FALSE)</f>
        <v>Homozygous Spring</v>
      </c>
      <c r="Q1264" t="s">
        <v>6</v>
      </c>
    </row>
    <row r="1265" spans="1:17" hidden="1" x14ac:dyDescent="0.25">
      <c r="A1265" t="s">
        <v>1081</v>
      </c>
      <c r="B1265" s="8">
        <f t="shared" si="128"/>
        <v>41</v>
      </c>
      <c r="C1265" s="2">
        <v>8.0483241268325774</v>
      </c>
      <c r="D1265">
        <f>VLOOKUP(A1265,[1]Library_Genotypes_unfiltered_27!$A:$G,6,FALSE)</f>
        <v>0</v>
      </c>
      <c r="E1265">
        <f>VLOOKUP(A1265,[1]Library_Genotypes_unfiltered_27!$A:$G,7,FALSE)</f>
        <v>0</v>
      </c>
      <c r="F1265" s="1" t="str">
        <f t="shared" si="129"/>
        <v>334</v>
      </c>
      <c r="G1265" s="3">
        <v>43382</v>
      </c>
      <c r="H1265" s="3" t="s">
        <v>1425</v>
      </c>
      <c r="I1265" s="1">
        <v>147.4</v>
      </c>
      <c r="J1265" s="3" t="str">
        <f t="shared" si="127"/>
        <v>Oct 09</v>
      </c>
      <c r="K1265" s="1">
        <f t="shared" si="130"/>
        <v>35.244633600000007</v>
      </c>
      <c r="L1265" s="1" t="str">
        <f t="shared" si="131"/>
        <v>Oct 09 35.24</v>
      </c>
      <c r="M1265" t="str">
        <f t="shared" si="132"/>
        <v>no</v>
      </c>
      <c r="N1265" t="s">
        <v>1443</v>
      </c>
    </row>
    <row r="1266" spans="1:17" hidden="1" x14ac:dyDescent="0.25">
      <c r="A1266" t="s">
        <v>1082</v>
      </c>
      <c r="B1266" s="8">
        <f t="shared" si="128"/>
        <v>41</v>
      </c>
      <c r="C1266" s="2">
        <v>2.827789558076311</v>
      </c>
      <c r="D1266">
        <f>VLOOKUP(A1266,[1]Library_Genotypes_unfiltered_27!$A:$G,6,FALSE)</f>
        <v>0</v>
      </c>
      <c r="E1266">
        <f>VLOOKUP(A1266,[1]Library_Genotypes_unfiltered_27!$A:$G,7,FALSE)</f>
        <v>0</v>
      </c>
      <c r="F1266" s="1" t="str">
        <f t="shared" si="129"/>
        <v>335</v>
      </c>
      <c r="G1266" s="3">
        <v>43382</v>
      </c>
      <c r="H1266" s="3" t="s">
        <v>1425</v>
      </c>
      <c r="I1266" s="1">
        <v>147.4</v>
      </c>
      <c r="J1266" s="3" t="str">
        <f t="shared" si="127"/>
        <v>Oct 09</v>
      </c>
      <c r="K1266" s="1">
        <f t="shared" si="130"/>
        <v>35.244633600000007</v>
      </c>
      <c r="L1266" s="1" t="str">
        <f t="shared" si="131"/>
        <v>Oct 09 35.24</v>
      </c>
      <c r="M1266" t="str">
        <f t="shared" si="132"/>
        <v>no</v>
      </c>
      <c r="N1266" t="s">
        <v>1443</v>
      </c>
    </row>
    <row r="1267" spans="1:17" hidden="1" x14ac:dyDescent="0.25">
      <c r="A1267" t="s">
        <v>1083</v>
      </c>
      <c r="B1267" s="8">
        <f t="shared" si="128"/>
        <v>41</v>
      </c>
      <c r="C1267" s="2">
        <v>4.1329232002653775</v>
      </c>
      <c r="D1267">
        <f>VLOOKUP(A1267,[1]Library_Genotypes_unfiltered_27!$A:$G,6,FALSE)</f>
        <v>0</v>
      </c>
      <c r="E1267">
        <f>VLOOKUP(A1267,[1]Library_Genotypes_unfiltered_27!$A:$G,7,FALSE)</f>
        <v>0</v>
      </c>
      <c r="F1267" s="1" t="str">
        <f t="shared" si="129"/>
        <v>336</v>
      </c>
      <c r="G1267" s="3">
        <v>43382</v>
      </c>
      <c r="H1267" s="3" t="s">
        <v>1425</v>
      </c>
      <c r="I1267" s="1">
        <v>147.4</v>
      </c>
      <c r="J1267" s="3" t="str">
        <f t="shared" si="127"/>
        <v>Oct 09</v>
      </c>
      <c r="K1267" s="1">
        <f t="shared" si="130"/>
        <v>35.244633600000007</v>
      </c>
      <c r="L1267" s="1" t="str">
        <f t="shared" si="131"/>
        <v>Oct 09 35.24</v>
      </c>
      <c r="M1267" t="str">
        <f t="shared" si="132"/>
        <v>no</v>
      </c>
      <c r="N1267" t="s">
        <v>1443</v>
      </c>
    </row>
    <row r="1268" spans="1:17" hidden="1" x14ac:dyDescent="0.25">
      <c r="A1268" t="s">
        <v>1084</v>
      </c>
      <c r="B1268" s="8">
        <f t="shared" si="128"/>
        <v>41</v>
      </c>
      <c r="C1268" s="2">
        <v>0</v>
      </c>
      <c r="D1268">
        <f>VLOOKUP(A1268,[1]Library_Genotypes_unfiltered_27!$A:$G,6,FALSE)</f>
        <v>0</v>
      </c>
      <c r="E1268">
        <f>VLOOKUP(A1268,[1]Library_Genotypes_unfiltered_27!$A:$G,7,FALSE)</f>
        <v>0</v>
      </c>
      <c r="F1268" s="1" t="str">
        <f t="shared" si="129"/>
        <v>337</v>
      </c>
      <c r="G1268" s="3">
        <v>43383</v>
      </c>
      <c r="H1268" s="3" t="s">
        <v>1427</v>
      </c>
      <c r="I1268" s="1">
        <v>144.19999999999999</v>
      </c>
      <c r="J1268" s="3" t="str">
        <f t="shared" si="127"/>
        <v>Oct 10</v>
      </c>
      <c r="K1268" s="1">
        <f t="shared" si="130"/>
        <v>30.094732799999981</v>
      </c>
      <c r="L1268" s="1" t="str">
        <f t="shared" si="131"/>
        <v>Oct 10 30.09</v>
      </c>
      <c r="M1268" t="str">
        <f t="shared" si="132"/>
        <v>no</v>
      </c>
      <c r="N1268" t="s">
        <v>1444</v>
      </c>
    </row>
    <row r="1269" spans="1:17" hidden="1" x14ac:dyDescent="0.25">
      <c r="A1269" t="s">
        <v>1085</v>
      </c>
      <c r="B1269" s="8">
        <f t="shared" si="128"/>
        <v>41</v>
      </c>
      <c r="C1269" s="2">
        <v>0</v>
      </c>
      <c r="D1269">
        <f>VLOOKUP(A1269,[1]Library_Genotypes_unfiltered_27!$A:$G,6,FALSE)</f>
        <v>0</v>
      </c>
      <c r="E1269">
        <f>VLOOKUP(A1269,[1]Library_Genotypes_unfiltered_27!$A:$G,7,FALSE)</f>
        <v>0</v>
      </c>
      <c r="F1269" s="1" t="str">
        <f t="shared" si="129"/>
        <v>338</v>
      </c>
      <c r="G1269" s="3">
        <v>43383</v>
      </c>
      <c r="H1269" s="3" t="s">
        <v>1427</v>
      </c>
      <c r="I1269" s="1">
        <v>144.19999999999999</v>
      </c>
      <c r="J1269" s="3" t="str">
        <f t="shared" si="127"/>
        <v>Oct 10</v>
      </c>
      <c r="K1269" s="1">
        <f t="shared" si="130"/>
        <v>30.094732799999981</v>
      </c>
      <c r="L1269" s="1" t="str">
        <f t="shared" si="131"/>
        <v>Oct 10 30.09</v>
      </c>
      <c r="M1269" t="str">
        <f t="shared" si="132"/>
        <v>no</v>
      </c>
      <c r="N1269" t="s">
        <v>1444</v>
      </c>
    </row>
    <row r="1270" spans="1:17" hidden="1" x14ac:dyDescent="0.25">
      <c r="A1270" t="s">
        <v>1086</v>
      </c>
      <c r="B1270" s="8">
        <f t="shared" si="128"/>
        <v>41</v>
      </c>
      <c r="C1270" s="2">
        <v>2.827789558076311</v>
      </c>
      <c r="D1270">
        <f>VLOOKUP(A1270,[1]Library_Genotypes_unfiltered_27!$A:$G,6,FALSE)</f>
        <v>99.26</v>
      </c>
      <c r="E1270">
        <f>VLOOKUP(A1270,[1]Library_Genotypes_unfiltered_27!$A:$G,7,FALSE)</f>
        <v>0.4</v>
      </c>
      <c r="F1270" s="1" t="str">
        <f t="shared" si="129"/>
        <v>339</v>
      </c>
      <c r="G1270" s="3">
        <v>43383</v>
      </c>
      <c r="H1270" s="3" t="s">
        <v>1427</v>
      </c>
      <c r="I1270" s="1">
        <v>144.19999999999999</v>
      </c>
      <c r="J1270" s="3" t="str">
        <f t="shared" si="127"/>
        <v>Oct 10</v>
      </c>
      <c r="K1270" s="1">
        <f t="shared" si="130"/>
        <v>30.094732799999981</v>
      </c>
      <c r="L1270" s="1" t="str">
        <f t="shared" si="131"/>
        <v>Oct 10 30.09</v>
      </c>
      <c r="M1270" t="str">
        <f t="shared" si="132"/>
        <v>yes</v>
      </c>
      <c r="N1270" t="s">
        <v>1443</v>
      </c>
      <c r="O1270" t="str">
        <f>VLOOKUP(A1270,'[2]genotype table (dups removed)'!$TS$3:$TV$419,4,FALSE)</f>
        <v>Homozygous Spring</v>
      </c>
      <c r="Q1270" t="s">
        <v>6</v>
      </c>
    </row>
    <row r="1271" spans="1:17" hidden="1" x14ac:dyDescent="0.25">
      <c r="A1271" t="s">
        <v>1087</v>
      </c>
      <c r="B1271" s="8">
        <f t="shared" si="128"/>
        <v>41</v>
      </c>
      <c r="C1271" s="2">
        <v>0.32628341054726662</v>
      </c>
      <c r="D1271">
        <f>VLOOKUP(A1271,[1]Library_Genotypes_unfiltered_27!$A:$G,6,FALSE)</f>
        <v>0</v>
      </c>
      <c r="E1271">
        <f>VLOOKUP(A1271,[1]Library_Genotypes_unfiltered_27!$A:$G,7,FALSE)</f>
        <v>0</v>
      </c>
      <c r="F1271" s="1" t="str">
        <f t="shared" si="129"/>
        <v>340</v>
      </c>
      <c r="G1271" s="3">
        <v>43383</v>
      </c>
      <c r="H1271" s="3" t="s">
        <v>1427</v>
      </c>
      <c r="I1271" s="1">
        <v>144.19999999999999</v>
      </c>
      <c r="J1271" s="3" t="str">
        <f t="shared" si="127"/>
        <v>Oct 10</v>
      </c>
      <c r="K1271" s="1">
        <f t="shared" si="130"/>
        <v>30.094732799999981</v>
      </c>
      <c r="L1271" s="1" t="str">
        <f t="shared" si="131"/>
        <v>Oct 10 30.09</v>
      </c>
      <c r="M1271" t="str">
        <f t="shared" si="132"/>
        <v>no</v>
      </c>
    </row>
    <row r="1272" spans="1:17" hidden="1" x14ac:dyDescent="0.25">
      <c r="A1272" t="s">
        <v>1088</v>
      </c>
      <c r="B1272" s="8">
        <f t="shared" si="128"/>
        <v>41</v>
      </c>
      <c r="C1272" s="2">
        <v>0.65256682109453323</v>
      </c>
      <c r="D1272">
        <f>VLOOKUP(A1272,[1]Library_Genotypes_unfiltered_27!$A:$G,6,FALSE)</f>
        <v>22.88</v>
      </c>
      <c r="E1272">
        <f>VLOOKUP(A1272,[1]Library_Genotypes_unfiltered_27!$A:$G,7,FALSE)</f>
        <v>3.78</v>
      </c>
      <c r="F1272" s="1" t="str">
        <f t="shared" si="129"/>
        <v>341</v>
      </c>
      <c r="G1272" s="3">
        <v>43383</v>
      </c>
      <c r="H1272" s="3" t="s">
        <v>1427</v>
      </c>
      <c r="I1272" s="1">
        <v>144.19999999999999</v>
      </c>
      <c r="J1272" s="3" t="str">
        <f t="shared" si="127"/>
        <v>Oct 10</v>
      </c>
      <c r="K1272" s="1">
        <f t="shared" si="130"/>
        <v>30.094732799999981</v>
      </c>
      <c r="L1272" s="1" t="str">
        <f t="shared" si="131"/>
        <v>Oct 10 30.09</v>
      </c>
      <c r="M1272" t="str">
        <f t="shared" si="132"/>
        <v>no</v>
      </c>
      <c r="N1272" t="s">
        <v>1442</v>
      </c>
    </row>
    <row r="1273" spans="1:17" hidden="1" x14ac:dyDescent="0.25">
      <c r="A1273" t="s">
        <v>1089</v>
      </c>
      <c r="B1273" s="8">
        <f t="shared" si="128"/>
        <v>41</v>
      </c>
      <c r="C1273" s="2">
        <v>1.9577004632835997</v>
      </c>
      <c r="D1273">
        <f>VLOOKUP(A1273,[1]Library_Genotypes_unfiltered_27!$A:$G,6,FALSE)</f>
        <v>0</v>
      </c>
      <c r="E1273">
        <f>VLOOKUP(A1273,[1]Library_Genotypes_unfiltered_27!$A:$G,7,FALSE)</f>
        <v>0</v>
      </c>
      <c r="F1273" s="1" t="str">
        <f t="shared" si="129"/>
        <v>342</v>
      </c>
      <c r="G1273" s="3">
        <v>43383</v>
      </c>
      <c r="H1273" s="3" t="s">
        <v>1427</v>
      </c>
      <c r="I1273" s="1">
        <v>144.19999999999999</v>
      </c>
      <c r="J1273" s="3" t="str">
        <f t="shared" si="127"/>
        <v>Oct 10</v>
      </c>
      <c r="K1273" s="1">
        <f t="shared" si="130"/>
        <v>30.094732799999981</v>
      </c>
      <c r="L1273" s="1" t="str">
        <f t="shared" si="131"/>
        <v>Oct 10 30.09</v>
      </c>
      <c r="M1273" t="str">
        <f t="shared" si="132"/>
        <v>no</v>
      </c>
      <c r="N1273" t="s">
        <v>1443</v>
      </c>
    </row>
    <row r="1274" spans="1:17" hidden="1" x14ac:dyDescent="0.25">
      <c r="A1274" t="s">
        <v>1090</v>
      </c>
      <c r="B1274" s="8">
        <f t="shared" si="128"/>
        <v>41</v>
      </c>
      <c r="C1274" s="2">
        <v>0</v>
      </c>
      <c r="D1274">
        <f>VLOOKUP(A1274,[1]Library_Genotypes_unfiltered_27!$A:$G,6,FALSE)</f>
        <v>0</v>
      </c>
      <c r="E1274">
        <f>VLOOKUP(A1274,[1]Library_Genotypes_unfiltered_27!$A:$G,7,FALSE)</f>
        <v>0</v>
      </c>
      <c r="F1274" s="1" t="str">
        <f t="shared" si="129"/>
        <v>343</v>
      </c>
      <c r="G1274" s="3">
        <v>43383</v>
      </c>
      <c r="H1274" s="3" t="s">
        <v>1427</v>
      </c>
      <c r="I1274" s="1">
        <v>144.19999999999999</v>
      </c>
      <c r="J1274" s="3" t="str">
        <f t="shared" si="127"/>
        <v>Oct 10</v>
      </c>
      <c r="K1274" s="1">
        <f t="shared" si="130"/>
        <v>30.094732799999981</v>
      </c>
      <c r="L1274" s="1" t="str">
        <f t="shared" si="131"/>
        <v>Oct 10 30.09</v>
      </c>
      <c r="M1274" t="str">
        <f t="shared" si="132"/>
        <v>no</v>
      </c>
      <c r="N1274" t="s">
        <v>1443</v>
      </c>
    </row>
    <row r="1275" spans="1:17" hidden="1" x14ac:dyDescent="0.25">
      <c r="A1275" t="s">
        <v>1091</v>
      </c>
      <c r="B1275" s="8">
        <f t="shared" si="128"/>
        <v>41</v>
      </c>
      <c r="C1275" s="2">
        <v>3.0453118317744887</v>
      </c>
      <c r="D1275">
        <f>VLOOKUP(A1275,[1]Library_Genotypes_unfiltered_27!$A:$G,6,FALSE)</f>
        <v>92.62</v>
      </c>
      <c r="E1275">
        <f>VLOOKUP(A1275,[1]Library_Genotypes_unfiltered_27!$A:$G,7,FALSE)</f>
        <v>0.98</v>
      </c>
      <c r="F1275" s="1" t="str">
        <f t="shared" si="129"/>
        <v>344</v>
      </c>
      <c r="G1275" s="3">
        <v>43383</v>
      </c>
      <c r="H1275" s="3" t="s">
        <v>1427</v>
      </c>
      <c r="I1275" s="1">
        <v>144.19999999999999</v>
      </c>
      <c r="J1275" s="3" t="str">
        <f t="shared" si="127"/>
        <v>Oct 10</v>
      </c>
      <c r="K1275" s="1">
        <f t="shared" si="130"/>
        <v>30.094732799999981</v>
      </c>
      <c r="L1275" s="1" t="str">
        <f t="shared" si="131"/>
        <v>Oct 10 30.09</v>
      </c>
      <c r="M1275" t="str">
        <f t="shared" si="132"/>
        <v>yes</v>
      </c>
      <c r="N1275" t="s">
        <v>1444</v>
      </c>
      <c r="O1275" t="str">
        <f>VLOOKUP(A1275,'[2]genotype table (dups removed)'!$TS$3:$TV$419,4,FALSE)</f>
        <v>Heterozygous</v>
      </c>
      <c r="Q1275" t="s">
        <v>5</v>
      </c>
    </row>
    <row r="1276" spans="1:17" hidden="1" x14ac:dyDescent="0.25">
      <c r="A1276" t="s">
        <v>1092</v>
      </c>
      <c r="B1276" s="8">
        <f t="shared" si="128"/>
        <v>41</v>
      </c>
      <c r="C1276" s="2">
        <v>0.32628341054726662</v>
      </c>
      <c r="D1276">
        <f>VLOOKUP(A1276,[1]Library_Genotypes_unfiltered_27!$A:$G,6,FALSE)</f>
        <v>27.31</v>
      </c>
      <c r="E1276">
        <f>VLOOKUP(A1276,[1]Library_Genotypes_unfiltered_27!$A:$G,7,FALSE)</f>
        <v>9.0500000000000007</v>
      </c>
      <c r="F1276" s="1" t="str">
        <f t="shared" si="129"/>
        <v>345</v>
      </c>
      <c r="G1276" s="3">
        <v>43383</v>
      </c>
      <c r="H1276" s="3" t="s">
        <v>1427</v>
      </c>
      <c r="I1276" s="1">
        <v>144.19999999999999</v>
      </c>
      <c r="J1276" s="3" t="str">
        <f t="shared" si="127"/>
        <v>Oct 10</v>
      </c>
      <c r="K1276" s="1">
        <f t="shared" si="130"/>
        <v>30.094732799999981</v>
      </c>
      <c r="L1276" s="1" t="str">
        <f t="shared" si="131"/>
        <v>Oct 10 30.09</v>
      </c>
      <c r="M1276" t="str">
        <f t="shared" si="132"/>
        <v>no</v>
      </c>
      <c r="N1276" t="s">
        <v>1443</v>
      </c>
    </row>
    <row r="1277" spans="1:17" hidden="1" x14ac:dyDescent="0.25">
      <c r="A1277" t="s">
        <v>1093</v>
      </c>
      <c r="B1277" s="8">
        <f t="shared" si="128"/>
        <v>41</v>
      </c>
      <c r="C1277" s="2">
        <v>4.6767288845108217</v>
      </c>
      <c r="D1277">
        <f>VLOOKUP(A1277,[1]Library_Genotypes_unfiltered_27!$A:$G,6,FALSE)</f>
        <v>0.37</v>
      </c>
      <c r="E1277">
        <f>VLOOKUP(A1277,[1]Library_Genotypes_unfiltered_27!$A:$G,7,FALSE)</f>
        <v>0</v>
      </c>
      <c r="F1277" s="1" t="str">
        <f t="shared" si="129"/>
        <v>346</v>
      </c>
      <c r="G1277" s="3">
        <v>43383</v>
      </c>
      <c r="H1277" s="3" t="s">
        <v>1427</v>
      </c>
      <c r="I1277" s="1">
        <v>144.19999999999999</v>
      </c>
      <c r="J1277" s="3" t="str">
        <f t="shared" si="127"/>
        <v>Oct 10</v>
      </c>
      <c r="K1277" s="1">
        <f t="shared" si="130"/>
        <v>30.094732799999981</v>
      </c>
      <c r="L1277" s="1" t="str">
        <f t="shared" si="131"/>
        <v>Oct 10 30.09</v>
      </c>
      <c r="M1277" t="str">
        <f t="shared" si="132"/>
        <v>no</v>
      </c>
      <c r="N1277" t="s">
        <v>1443</v>
      </c>
    </row>
    <row r="1278" spans="1:17" hidden="1" x14ac:dyDescent="0.25">
      <c r="A1278" t="s">
        <v>1094</v>
      </c>
      <c r="B1278" s="8">
        <f t="shared" si="128"/>
        <v>41</v>
      </c>
      <c r="C1278" s="2">
        <v>0</v>
      </c>
      <c r="D1278">
        <f>VLOOKUP(A1278,[1]Library_Genotypes_unfiltered_27!$A:$G,6,FALSE)</f>
        <v>0</v>
      </c>
      <c r="E1278">
        <f>VLOOKUP(A1278,[1]Library_Genotypes_unfiltered_27!$A:$G,7,FALSE)</f>
        <v>0</v>
      </c>
      <c r="F1278" s="1" t="str">
        <f t="shared" si="129"/>
        <v>347</v>
      </c>
      <c r="G1278" s="3">
        <v>43383</v>
      </c>
      <c r="H1278" s="3" t="s">
        <v>1427</v>
      </c>
      <c r="I1278" s="1">
        <v>144.19999999999999</v>
      </c>
      <c r="J1278" s="3" t="str">
        <f t="shared" si="127"/>
        <v>Oct 10</v>
      </c>
      <c r="K1278" s="1">
        <f t="shared" si="130"/>
        <v>30.094732799999981</v>
      </c>
      <c r="L1278" s="1" t="str">
        <f t="shared" si="131"/>
        <v>Oct 10 30.09</v>
      </c>
      <c r="M1278" t="str">
        <f t="shared" si="132"/>
        <v>no</v>
      </c>
    </row>
    <row r="1279" spans="1:17" hidden="1" x14ac:dyDescent="0.25">
      <c r="A1279" t="s">
        <v>1095</v>
      </c>
      <c r="B1279" s="8">
        <f t="shared" si="128"/>
        <v>41</v>
      </c>
      <c r="C1279" s="2">
        <v>1.5226559158872444</v>
      </c>
      <c r="D1279">
        <f>VLOOKUP(A1279,[1]Library_Genotypes_unfiltered_27!$A:$G,6,FALSE)</f>
        <v>0</v>
      </c>
      <c r="E1279">
        <f>VLOOKUP(A1279,[1]Library_Genotypes_unfiltered_27!$A:$G,7,FALSE)</f>
        <v>0</v>
      </c>
      <c r="F1279" s="1" t="str">
        <f t="shared" si="129"/>
        <v>348</v>
      </c>
      <c r="G1279" s="3">
        <v>43383</v>
      </c>
      <c r="H1279" s="3" t="s">
        <v>1427</v>
      </c>
      <c r="I1279" s="1">
        <v>144.19999999999999</v>
      </c>
      <c r="J1279" s="3" t="str">
        <f t="shared" si="127"/>
        <v>Oct 10</v>
      </c>
      <c r="K1279" s="1">
        <f t="shared" si="130"/>
        <v>30.094732799999981</v>
      </c>
      <c r="L1279" s="1" t="str">
        <f t="shared" si="131"/>
        <v>Oct 10 30.09</v>
      </c>
      <c r="M1279" t="str">
        <f t="shared" si="132"/>
        <v>no</v>
      </c>
      <c r="N1279" t="s">
        <v>1442</v>
      </c>
    </row>
    <row r="1280" spans="1:17" hidden="1" x14ac:dyDescent="0.25">
      <c r="A1280" t="s">
        <v>1096</v>
      </c>
      <c r="B1280" s="8">
        <f t="shared" si="128"/>
        <v>41</v>
      </c>
      <c r="C1280" s="2">
        <v>11.093635958607065</v>
      </c>
      <c r="D1280">
        <f>VLOOKUP(A1280,[1]Library_Genotypes_unfiltered_27!$A:$G,6,FALSE)</f>
        <v>98.89</v>
      </c>
      <c r="E1280">
        <f>VLOOKUP(A1280,[1]Library_Genotypes_unfiltered_27!$A:$G,7,FALSE)</f>
        <v>0.26</v>
      </c>
      <c r="F1280" s="1" t="str">
        <f t="shared" si="129"/>
        <v>349</v>
      </c>
      <c r="G1280" s="3">
        <v>43383</v>
      </c>
      <c r="H1280" s="3" t="s">
        <v>1427</v>
      </c>
      <c r="I1280" s="1">
        <v>144.19999999999999</v>
      </c>
      <c r="J1280" s="3" t="str">
        <f t="shared" si="127"/>
        <v>Oct 10</v>
      </c>
      <c r="K1280" s="1">
        <f t="shared" si="130"/>
        <v>30.094732799999981</v>
      </c>
      <c r="L1280" s="1" t="str">
        <f t="shared" si="131"/>
        <v>Oct 10 30.09</v>
      </c>
      <c r="M1280" t="str">
        <f t="shared" si="132"/>
        <v>yes</v>
      </c>
      <c r="N1280" t="s">
        <v>1442</v>
      </c>
      <c r="O1280" t="str">
        <f>VLOOKUP(A1280,'[2]genotype table (dups removed)'!$TS$3:$TV$419,4,FALSE)</f>
        <v>Homozygous Fall</v>
      </c>
      <c r="Q1280" t="s">
        <v>6</v>
      </c>
    </row>
    <row r="1281" spans="1:17" hidden="1" x14ac:dyDescent="0.25">
      <c r="A1281" t="s">
        <v>1097</v>
      </c>
      <c r="B1281" s="8">
        <f t="shared" si="128"/>
        <v>41</v>
      </c>
      <c r="C1281" s="2">
        <v>0.33067806718669734</v>
      </c>
      <c r="D1281">
        <f>VLOOKUP(A1281,[1]Library_Genotypes_unfiltered_27!$A:$G,6,FALSE)</f>
        <v>0</v>
      </c>
      <c r="E1281">
        <f>VLOOKUP(A1281,[1]Library_Genotypes_unfiltered_27!$A:$G,7,FALSE)</f>
        <v>0</v>
      </c>
      <c r="F1281" s="1" t="str">
        <f t="shared" si="129"/>
        <v>350</v>
      </c>
      <c r="G1281" s="3">
        <v>43383</v>
      </c>
      <c r="H1281" s="3" t="s">
        <v>1427</v>
      </c>
      <c r="I1281" s="1">
        <v>144.19999999999999</v>
      </c>
      <c r="J1281" s="3" t="str">
        <f t="shared" si="127"/>
        <v>Oct 10</v>
      </c>
      <c r="K1281" s="1">
        <f t="shared" si="130"/>
        <v>30.094732799999981</v>
      </c>
      <c r="L1281" s="1" t="str">
        <f t="shared" si="131"/>
        <v>Oct 10 30.09</v>
      </c>
      <c r="M1281" t="str">
        <f t="shared" si="132"/>
        <v>no</v>
      </c>
    </row>
    <row r="1282" spans="1:17" hidden="1" x14ac:dyDescent="0.25">
      <c r="A1282" t="s">
        <v>1098</v>
      </c>
      <c r="B1282" s="8">
        <f t="shared" si="128"/>
        <v>41</v>
      </c>
      <c r="C1282" s="2">
        <v>8.0483241268325774</v>
      </c>
      <c r="D1282">
        <f>VLOOKUP(A1282,[1]Library_Genotypes_unfiltered_27!$A:$G,6,FALSE)</f>
        <v>0</v>
      </c>
      <c r="E1282">
        <f>VLOOKUP(A1282,[1]Library_Genotypes_unfiltered_27!$A:$G,7,FALSE)</f>
        <v>0</v>
      </c>
      <c r="F1282" s="1" t="str">
        <f t="shared" si="129"/>
        <v>351</v>
      </c>
      <c r="G1282" s="3">
        <v>43383</v>
      </c>
      <c r="H1282" s="3" t="s">
        <v>1427</v>
      </c>
      <c r="I1282" s="1">
        <v>144.19999999999999</v>
      </c>
      <c r="J1282" s="3" t="str">
        <f t="shared" ref="J1282:J1345" si="133">CONCATENATE(TEXT(G1282,"MMM")," ",TEXT(G1282,"DD"))</f>
        <v>Oct 10</v>
      </c>
      <c r="K1282" s="1">
        <f t="shared" si="130"/>
        <v>30.094732799999981</v>
      </c>
      <c r="L1282" s="1" t="str">
        <f t="shared" si="131"/>
        <v>Oct 10 30.09</v>
      </c>
      <c r="M1282" t="str">
        <f t="shared" si="132"/>
        <v>no</v>
      </c>
    </row>
    <row r="1283" spans="1:17" hidden="1" x14ac:dyDescent="0.25">
      <c r="A1283" t="s">
        <v>1099</v>
      </c>
      <c r="B1283" s="8">
        <f t="shared" ref="B1283:B1346" si="134">INT((G1283-DATE(YEAR(G1283),1,1))/7)+1</f>
        <v>41</v>
      </c>
      <c r="C1283" s="2">
        <v>0</v>
      </c>
      <c r="D1283">
        <f>VLOOKUP(A1283,[1]Library_Genotypes_unfiltered_27!$A:$G,6,FALSE)</f>
        <v>0</v>
      </c>
      <c r="E1283">
        <f>VLOOKUP(A1283,[1]Library_Genotypes_unfiltered_27!$A:$G,7,FALSE)</f>
        <v>0</v>
      </c>
      <c r="F1283" s="1" t="str">
        <f t="shared" ref="F1283:F1346" si="135">RIGHT(A1283,3)</f>
        <v>352</v>
      </c>
      <c r="G1283" s="3">
        <v>43383</v>
      </c>
      <c r="H1283" s="3" t="s">
        <v>1427</v>
      </c>
      <c r="I1283" s="1">
        <v>144.19999999999999</v>
      </c>
      <c r="J1283" s="3" t="str">
        <f t="shared" si="133"/>
        <v>Oct 10</v>
      </c>
      <c r="K1283" s="1">
        <f t="shared" ref="K1283:K1346" si="136">CONVERT(I1283-125.5,"mi","km")</f>
        <v>30.094732799999981</v>
      </c>
      <c r="L1283" s="1" t="str">
        <f t="shared" ref="L1283:L1346" si="137">CONCATENATE(J1283," ",ROUND(K1283,2))</f>
        <v>Oct 10 30.09</v>
      </c>
      <c r="M1283" t="str">
        <f t="shared" si="132"/>
        <v>no</v>
      </c>
      <c r="N1283" t="s">
        <v>1443</v>
      </c>
    </row>
    <row r="1284" spans="1:17" hidden="1" x14ac:dyDescent="0.25">
      <c r="A1284" t="s">
        <v>1100</v>
      </c>
      <c r="B1284" s="8">
        <f t="shared" si="134"/>
        <v>41</v>
      </c>
      <c r="C1284" s="2">
        <v>0.43504454739635556</v>
      </c>
      <c r="D1284">
        <f>VLOOKUP(A1284,[1]Library_Genotypes_unfiltered_27!$A:$G,6,FALSE)</f>
        <v>0</v>
      </c>
      <c r="E1284">
        <f>VLOOKUP(A1284,[1]Library_Genotypes_unfiltered_27!$A:$G,7,FALSE)</f>
        <v>0</v>
      </c>
      <c r="F1284" s="1" t="str">
        <f t="shared" si="135"/>
        <v>353</v>
      </c>
      <c r="G1284" s="3">
        <v>43383</v>
      </c>
      <c r="H1284" s="3" t="s">
        <v>1427</v>
      </c>
      <c r="I1284" s="1">
        <v>144.19999999999999</v>
      </c>
      <c r="J1284" s="3" t="str">
        <f t="shared" si="133"/>
        <v>Oct 10</v>
      </c>
      <c r="K1284" s="1">
        <f t="shared" si="136"/>
        <v>30.094732799999981</v>
      </c>
      <c r="L1284" s="1" t="str">
        <f t="shared" si="137"/>
        <v>Oct 10 30.09</v>
      </c>
      <c r="M1284" t="str">
        <f t="shared" si="132"/>
        <v>no</v>
      </c>
      <c r="N1284" t="s">
        <v>1443</v>
      </c>
    </row>
    <row r="1285" spans="1:17" hidden="1" x14ac:dyDescent="0.25">
      <c r="A1285" t="s">
        <v>1101</v>
      </c>
      <c r="B1285" s="8">
        <f t="shared" si="134"/>
        <v>41</v>
      </c>
      <c r="C1285" s="2">
        <v>1.5226559158872444</v>
      </c>
      <c r="D1285">
        <f>VLOOKUP(A1285,[1]Library_Genotypes_unfiltered_27!$A:$G,6,FALSE)</f>
        <v>93.36</v>
      </c>
      <c r="E1285">
        <f>VLOOKUP(A1285,[1]Library_Genotypes_unfiltered_27!$A:$G,7,FALSE)</f>
        <v>0.56000000000000005</v>
      </c>
      <c r="F1285" s="1" t="str">
        <f t="shared" si="135"/>
        <v>354</v>
      </c>
      <c r="G1285" s="3">
        <v>43383</v>
      </c>
      <c r="H1285" s="3" t="s">
        <v>1427</v>
      </c>
      <c r="I1285" s="1">
        <v>144.19999999999999</v>
      </c>
      <c r="J1285" s="3" t="str">
        <f t="shared" si="133"/>
        <v>Oct 10</v>
      </c>
      <c r="K1285" s="1">
        <f t="shared" si="136"/>
        <v>30.094732799999981</v>
      </c>
      <c r="L1285" s="1" t="str">
        <f t="shared" si="137"/>
        <v>Oct 10 30.09</v>
      </c>
      <c r="M1285" t="str">
        <f t="shared" si="132"/>
        <v>yes</v>
      </c>
      <c r="N1285" t="s">
        <v>1443</v>
      </c>
      <c r="O1285" t="str">
        <f>VLOOKUP(A1285,'[2]genotype table (dups removed)'!$TS$3:$TV$419,4,FALSE)</f>
        <v>Homozygous Spring</v>
      </c>
      <c r="Q1285" t="s">
        <v>6</v>
      </c>
    </row>
    <row r="1286" spans="1:17" hidden="1" x14ac:dyDescent="0.25">
      <c r="A1286" t="s">
        <v>1102</v>
      </c>
      <c r="B1286" s="8">
        <f t="shared" si="134"/>
        <v>41</v>
      </c>
      <c r="C1286" s="2">
        <v>0.76132795794362218</v>
      </c>
      <c r="D1286">
        <f>VLOOKUP(A1286,[1]Library_Genotypes_unfiltered_27!$A:$G,6,FALSE)</f>
        <v>89.3</v>
      </c>
      <c r="E1286">
        <f>VLOOKUP(A1286,[1]Library_Genotypes_unfiltered_27!$A:$G,7,FALSE)</f>
        <v>0.78</v>
      </c>
      <c r="F1286" s="1" t="str">
        <f t="shared" si="135"/>
        <v>355</v>
      </c>
      <c r="G1286" s="3">
        <v>43383</v>
      </c>
      <c r="H1286" s="3" t="s">
        <v>1427</v>
      </c>
      <c r="I1286" s="1">
        <v>144.19999999999999</v>
      </c>
      <c r="J1286" s="3" t="str">
        <f t="shared" si="133"/>
        <v>Oct 10</v>
      </c>
      <c r="K1286" s="1">
        <f t="shared" si="136"/>
        <v>30.094732799999981</v>
      </c>
      <c r="L1286" s="1" t="str">
        <f t="shared" si="137"/>
        <v>Oct 10 30.09</v>
      </c>
      <c r="M1286" t="str">
        <f t="shared" si="132"/>
        <v>no</v>
      </c>
      <c r="N1286" t="s">
        <v>1444</v>
      </c>
      <c r="Q1286" t="s">
        <v>5</v>
      </c>
    </row>
    <row r="1287" spans="1:17" hidden="1" x14ac:dyDescent="0.25">
      <c r="A1287" t="s">
        <v>1103</v>
      </c>
      <c r="B1287" s="8">
        <f t="shared" si="134"/>
        <v>41</v>
      </c>
      <c r="C1287" s="2">
        <v>2.3927450106799553</v>
      </c>
      <c r="D1287">
        <f>VLOOKUP(A1287,[1]Library_Genotypes_unfiltered_27!$A:$G,6,FALSE)</f>
        <v>93.36</v>
      </c>
      <c r="E1287">
        <f>VLOOKUP(A1287,[1]Library_Genotypes_unfiltered_27!$A:$G,7,FALSE)</f>
        <v>0.72</v>
      </c>
      <c r="F1287" s="1" t="str">
        <f t="shared" si="135"/>
        <v>356</v>
      </c>
      <c r="G1287" s="3">
        <v>43383</v>
      </c>
      <c r="H1287" s="3" t="s">
        <v>1427</v>
      </c>
      <c r="I1287" s="1">
        <v>144.19999999999999</v>
      </c>
      <c r="J1287" s="3" t="str">
        <f t="shared" si="133"/>
        <v>Oct 10</v>
      </c>
      <c r="K1287" s="1">
        <f t="shared" si="136"/>
        <v>30.094732799999981</v>
      </c>
      <c r="L1287" s="1" t="str">
        <f t="shared" si="137"/>
        <v>Oct 10 30.09</v>
      </c>
      <c r="M1287" t="str">
        <f t="shared" si="132"/>
        <v>yes</v>
      </c>
      <c r="N1287" t="s">
        <v>1442</v>
      </c>
      <c r="O1287" t="str">
        <f>VLOOKUP(A1287,'[2]genotype table (dups removed)'!$TS$3:$TV$419,4,FALSE)</f>
        <v>Homozygous Fall</v>
      </c>
      <c r="Q1287" t="s">
        <v>5</v>
      </c>
    </row>
    <row r="1288" spans="1:17" hidden="1" x14ac:dyDescent="0.25">
      <c r="A1288" t="s">
        <v>1104</v>
      </c>
      <c r="B1288" s="8">
        <f t="shared" si="134"/>
        <v>41</v>
      </c>
      <c r="C1288" s="2">
        <v>1.4138947790381555</v>
      </c>
      <c r="D1288">
        <f>VLOOKUP(A1288,[1]Library_Genotypes_unfiltered_27!$A:$G,6,FALSE)</f>
        <v>91.88</v>
      </c>
      <c r="E1288">
        <f>VLOOKUP(A1288,[1]Library_Genotypes_unfiltered_27!$A:$G,7,FALSE)</f>
        <v>0.92</v>
      </c>
      <c r="F1288" s="1" t="str">
        <f t="shared" si="135"/>
        <v>357</v>
      </c>
      <c r="G1288" s="3">
        <v>43383</v>
      </c>
      <c r="H1288" s="3" t="s">
        <v>1427</v>
      </c>
      <c r="I1288" s="1">
        <v>144.19999999999999</v>
      </c>
      <c r="J1288" s="3" t="str">
        <f t="shared" si="133"/>
        <v>Oct 10</v>
      </c>
      <c r="K1288" s="1">
        <f t="shared" si="136"/>
        <v>30.094732799999981</v>
      </c>
      <c r="L1288" s="1" t="str">
        <f t="shared" si="137"/>
        <v>Oct 10 30.09</v>
      </c>
      <c r="M1288" t="str">
        <f t="shared" si="132"/>
        <v>yes</v>
      </c>
      <c r="N1288" t="s">
        <v>1442</v>
      </c>
      <c r="O1288" t="str">
        <f>VLOOKUP(A1288,'[2]genotype table (dups removed)'!$TS$3:$TV$419,4,FALSE)</f>
        <v>Homozygous Fall</v>
      </c>
      <c r="Q1288" t="s">
        <v>5</v>
      </c>
    </row>
    <row r="1289" spans="1:17" hidden="1" x14ac:dyDescent="0.25">
      <c r="A1289" t="s">
        <v>1105</v>
      </c>
      <c r="B1289" s="8">
        <f t="shared" si="134"/>
        <v>41</v>
      </c>
      <c r="C1289" s="2">
        <v>1.5226559158872444</v>
      </c>
      <c r="D1289">
        <f>VLOOKUP(A1289,[1]Library_Genotypes_unfiltered_27!$A:$G,6,FALSE)</f>
        <v>80.81</v>
      </c>
      <c r="E1289">
        <f>VLOOKUP(A1289,[1]Library_Genotypes_unfiltered_27!$A:$G,7,FALSE)</f>
        <v>1.04</v>
      </c>
      <c r="F1289" s="1" t="str">
        <f t="shared" si="135"/>
        <v>358</v>
      </c>
      <c r="G1289" s="3">
        <v>43383</v>
      </c>
      <c r="H1289" s="3" t="s">
        <v>1427</v>
      </c>
      <c r="I1289" s="1">
        <v>144.19999999999999</v>
      </c>
      <c r="J1289" s="3" t="str">
        <f t="shared" si="133"/>
        <v>Oct 10</v>
      </c>
      <c r="K1289" s="1">
        <f t="shared" si="136"/>
        <v>30.094732799999981</v>
      </c>
      <c r="L1289" s="1" t="str">
        <f t="shared" si="137"/>
        <v>Oct 10 30.09</v>
      </c>
      <c r="M1289" t="str">
        <f t="shared" si="132"/>
        <v>no</v>
      </c>
      <c r="N1289" t="s">
        <v>1443</v>
      </c>
      <c r="Q1289" t="s">
        <v>6</v>
      </c>
    </row>
    <row r="1290" spans="1:17" hidden="1" x14ac:dyDescent="0.25">
      <c r="A1290" t="s">
        <v>1106</v>
      </c>
      <c r="B1290" s="8">
        <f t="shared" si="134"/>
        <v>41</v>
      </c>
      <c r="C1290" s="2">
        <v>3.0453118317744887</v>
      </c>
      <c r="D1290">
        <f>VLOOKUP(A1290,[1]Library_Genotypes_unfiltered_27!$A:$G,6,FALSE)</f>
        <v>0.74</v>
      </c>
      <c r="E1290">
        <f>VLOOKUP(A1290,[1]Library_Genotypes_unfiltered_27!$A:$G,7,FALSE)</f>
        <v>0</v>
      </c>
      <c r="F1290" s="1" t="str">
        <f t="shared" si="135"/>
        <v>359</v>
      </c>
      <c r="G1290" s="3">
        <v>43383</v>
      </c>
      <c r="H1290" s="3" t="s">
        <v>1427</v>
      </c>
      <c r="I1290" s="1">
        <v>144.19999999999999</v>
      </c>
      <c r="J1290" s="3" t="str">
        <f t="shared" si="133"/>
        <v>Oct 10</v>
      </c>
      <c r="K1290" s="1">
        <f t="shared" si="136"/>
        <v>30.094732799999981</v>
      </c>
      <c r="L1290" s="1" t="str">
        <f t="shared" si="137"/>
        <v>Oct 10 30.09</v>
      </c>
      <c r="M1290" t="str">
        <f t="shared" si="132"/>
        <v>no</v>
      </c>
      <c r="N1290" t="s">
        <v>1444</v>
      </c>
    </row>
    <row r="1291" spans="1:17" hidden="1" x14ac:dyDescent="0.25">
      <c r="A1291" t="s">
        <v>1107</v>
      </c>
      <c r="B1291" s="8">
        <f t="shared" si="134"/>
        <v>41</v>
      </c>
      <c r="C1291" s="2">
        <v>0.65256682109453323</v>
      </c>
      <c r="D1291">
        <f>VLOOKUP(A1291,[1]Library_Genotypes_unfiltered_27!$A:$G,6,FALSE)</f>
        <v>3.32</v>
      </c>
      <c r="E1291">
        <f>VLOOKUP(A1291,[1]Library_Genotypes_unfiltered_27!$A:$G,7,FALSE)</f>
        <v>1.9</v>
      </c>
      <c r="F1291" s="1" t="str">
        <f t="shared" si="135"/>
        <v>360</v>
      </c>
      <c r="G1291" s="3">
        <v>43383</v>
      </c>
      <c r="H1291" s="3" t="s">
        <v>1427</v>
      </c>
      <c r="I1291" s="1">
        <v>144.19999999999999</v>
      </c>
      <c r="J1291" s="3" t="str">
        <f t="shared" si="133"/>
        <v>Oct 10</v>
      </c>
      <c r="K1291" s="1">
        <f t="shared" si="136"/>
        <v>30.094732799999981</v>
      </c>
      <c r="L1291" s="1" t="str">
        <f t="shared" si="137"/>
        <v>Oct 10 30.09</v>
      </c>
      <c r="M1291" t="str">
        <f t="shared" si="132"/>
        <v>no</v>
      </c>
      <c r="N1291" t="s">
        <v>1444</v>
      </c>
    </row>
    <row r="1292" spans="1:17" hidden="1" x14ac:dyDescent="0.25">
      <c r="A1292" t="s">
        <v>1108</v>
      </c>
      <c r="B1292" s="8">
        <f t="shared" si="134"/>
        <v>41</v>
      </c>
      <c r="C1292" s="2">
        <v>2.827789558076311</v>
      </c>
      <c r="D1292">
        <f>VLOOKUP(A1292,[1]Library_Genotypes_unfiltered_27!$A:$G,6,FALSE)</f>
        <v>0</v>
      </c>
      <c r="E1292">
        <f>VLOOKUP(A1292,[1]Library_Genotypes_unfiltered_27!$A:$G,7,FALSE)</f>
        <v>0</v>
      </c>
      <c r="F1292" s="1" t="str">
        <f t="shared" si="135"/>
        <v>361</v>
      </c>
      <c r="G1292" s="3">
        <v>43383</v>
      </c>
      <c r="H1292" s="3" t="s">
        <v>1427</v>
      </c>
      <c r="I1292" s="1">
        <v>144.19999999999999</v>
      </c>
      <c r="J1292" s="3" t="str">
        <f t="shared" si="133"/>
        <v>Oct 10</v>
      </c>
      <c r="K1292" s="1">
        <f t="shared" si="136"/>
        <v>30.094732799999981</v>
      </c>
      <c r="L1292" s="1" t="str">
        <f t="shared" si="137"/>
        <v>Oct 10 30.09</v>
      </c>
      <c r="M1292" t="str">
        <f t="shared" si="132"/>
        <v>no</v>
      </c>
      <c r="N1292" t="s">
        <v>1443</v>
      </c>
    </row>
    <row r="1293" spans="1:17" hidden="1" x14ac:dyDescent="0.25">
      <c r="A1293" t="s">
        <v>1109</v>
      </c>
      <c r="B1293" s="8">
        <f t="shared" si="134"/>
        <v>41</v>
      </c>
      <c r="C1293" s="2">
        <v>4.3504454739635552</v>
      </c>
      <c r="D1293">
        <f>VLOOKUP(A1293,[1]Library_Genotypes_unfiltered_27!$A:$G,6,FALSE)</f>
        <v>99.26</v>
      </c>
      <c r="E1293">
        <f>VLOOKUP(A1293,[1]Library_Genotypes_unfiltered_27!$A:$G,7,FALSE)</f>
        <v>0.28000000000000003</v>
      </c>
      <c r="F1293" s="1" t="str">
        <f t="shared" si="135"/>
        <v>362</v>
      </c>
      <c r="G1293" s="3">
        <v>43383</v>
      </c>
      <c r="H1293" s="3" t="s">
        <v>1427</v>
      </c>
      <c r="I1293" s="1">
        <v>144.19999999999999</v>
      </c>
      <c r="J1293" s="3" t="str">
        <f t="shared" si="133"/>
        <v>Oct 10</v>
      </c>
      <c r="K1293" s="1">
        <f t="shared" si="136"/>
        <v>30.094732799999981</v>
      </c>
      <c r="L1293" s="1" t="str">
        <f t="shared" si="137"/>
        <v>Oct 10 30.09</v>
      </c>
      <c r="M1293" t="str">
        <f t="shared" si="132"/>
        <v>yes</v>
      </c>
      <c r="N1293" t="s">
        <v>1442</v>
      </c>
      <c r="O1293" t="str">
        <f>VLOOKUP(A1293,'[2]genotype table (dups removed)'!$TS$3:$TV$419,4,FALSE)</f>
        <v>Homozygous Fall</v>
      </c>
      <c r="Q1293" t="s">
        <v>6</v>
      </c>
    </row>
    <row r="1294" spans="1:17" hidden="1" x14ac:dyDescent="0.25">
      <c r="A1294" t="s">
        <v>1110</v>
      </c>
      <c r="B1294" s="8">
        <f t="shared" si="134"/>
        <v>41</v>
      </c>
      <c r="C1294" s="2">
        <v>1.6314170527363332</v>
      </c>
      <c r="D1294">
        <f>VLOOKUP(A1294,[1]Library_Genotypes_unfiltered_27!$A:$G,6,FALSE)</f>
        <v>0</v>
      </c>
      <c r="E1294">
        <f>VLOOKUP(A1294,[1]Library_Genotypes_unfiltered_27!$A:$G,7,FALSE)</f>
        <v>0</v>
      </c>
      <c r="F1294" s="1" t="str">
        <f t="shared" si="135"/>
        <v>363</v>
      </c>
      <c r="G1294" s="3">
        <v>43383</v>
      </c>
      <c r="H1294" s="3" t="s">
        <v>1433</v>
      </c>
      <c r="I1294" s="1">
        <v>140</v>
      </c>
      <c r="J1294" s="3" t="str">
        <f t="shared" si="133"/>
        <v>Oct 10</v>
      </c>
      <c r="K1294" s="1">
        <f t="shared" si="136"/>
        <v>23.335488000000002</v>
      </c>
      <c r="L1294" s="1" t="str">
        <f t="shared" si="137"/>
        <v>Oct 10 23.34</v>
      </c>
      <c r="M1294" t="str">
        <f t="shared" si="132"/>
        <v>no</v>
      </c>
    </row>
    <row r="1295" spans="1:17" hidden="1" x14ac:dyDescent="0.25">
      <c r="A1295" t="s">
        <v>1111</v>
      </c>
      <c r="B1295" s="8">
        <f t="shared" si="134"/>
        <v>41</v>
      </c>
      <c r="C1295" s="2">
        <v>6.5256682109453328</v>
      </c>
      <c r="D1295">
        <f>VLOOKUP(A1295,[1]Library_Genotypes_unfiltered_27!$A:$G,6,FALSE)</f>
        <v>1.1100000000000001</v>
      </c>
      <c r="E1295">
        <f>VLOOKUP(A1295,[1]Library_Genotypes_unfiltered_27!$A:$G,7,FALSE)</f>
        <v>2.38</v>
      </c>
      <c r="F1295" s="1" t="str">
        <f t="shared" si="135"/>
        <v>364</v>
      </c>
      <c r="G1295" s="3">
        <v>43383</v>
      </c>
      <c r="H1295" s="3" t="s">
        <v>1433</v>
      </c>
      <c r="I1295" s="1">
        <v>140</v>
      </c>
      <c r="J1295" s="3" t="str">
        <f t="shared" si="133"/>
        <v>Oct 10</v>
      </c>
      <c r="K1295" s="1">
        <f t="shared" si="136"/>
        <v>23.335488000000002</v>
      </c>
      <c r="L1295" s="1" t="str">
        <f t="shared" si="137"/>
        <v>Oct 10 23.34</v>
      </c>
      <c r="M1295" t="str">
        <f t="shared" si="132"/>
        <v>no</v>
      </c>
      <c r="N1295" t="s">
        <v>1442</v>
      </c>
    </row>
    <row r="1296" spans="1:17" hidden="1" x14ac:dyDescent="0.25">
      <c r="A1296" t="s">
        <v>1112</v>
      </c>
      <c r="B1296" s="8">
        <f t="shared" si="134"/>
        <v>41</v>
      </c>
      <c r="C1296" s="2">
        <v>0.65256682109453323</v>
      </c>
      <c r="D1296">
        <f>VLOOKUP(A1296,[1]Library_Genotypes_unfiltered_27!$A:$G,6,FALSE)</f>
        <v>8.1199999999999992</v>
      </c>
      <c r="E1296">
        <f>VLOOKUP(A1296,[1]Library_Genotypes_unfiltered_27!$A:$G,7,FALSE)</f>
        <v>2.69</v>
      </c>
      <c r="F1296" s="1" t="str">
        <f t="shared" si="135"/>
        <v>365</v>
      </c>
      <c r="G1296" s="3">
        <v>43383</v>
      </c>
      <c r="H1296" s="3" t="s">
        <v>1433</v>
      </c>
      <c r="I1296" s="1">
        <v>140</v>
      </c>
      <c r="J1296" s="3" t="str">
        <f t="shared" si="133"/>
        <v>Oct 10</v>
      </c>
      <c r="K1296" s="1">
        <f t="shared" si="136"/>
        <v>23.335488000000002</v>
      </c>
      <c r="L1296" s="1" t="str">
        <f t="shared" si="137"/>
        <v>Oct 10 23.34</v>
      </c>
      <c r="M1296" t="str">
        <f t="shared" si="132"/>
        <v>no</v>
      </c>
      <c r="N1296" t="s">
        <v>1442</v>
      </c>
    </row>
    <row r="1297" spans="1:17" hidden="1" x14ac:dyDescent="0.25">
      <c r="A1297" t="s">
        <v>1113</v>
      </c>
      <c r="B1297" s="8">
        <f t="shared" si="134"/>
        <v>41</v>
      </c>
      <c r="C1297" s="2">
        <v>37.087547665539311</v>
      </c>
      <c r="D1297">
        <f>VLOOKUP(A1297,[1]Library_Genotypes_unfiltered_27!$A:$G,6,FALSE)</f>
        <v>98.89</v>
      </c>
      <c r="E1297">
        <f>VLOOKUP(A1297,[1]Library_Genotypes_unfiltered_27!$A:$G,7,FALSE)</f>
        <v>0.24</v>
      </c>
      <c r="F1297" s="1" t="str">
        <f t="shared" si="135"/>
        <v>366</v>
      </c>
      <c r="G1297" s="3">
        <v>43383</v>
      </c>
      <c r="H1297" s="3" t="s">
        <v>1433</v>
      </c>
      <c r="I1297" s="1">
        <v>140</v>
      </c>
      <c r="J1297" s="3" t="str">
        <f t="shared" si="133"/>
        <v>Oct 10</v>
      </c>
      <c r="K1297" s="1">
        <f t="shared" si="136"/>
        <v>23.335488000000002</v>
      </c>
      <c r="L1297" s="1" t="str">
        <f t="shared" si="137"/>
        <v>Oct 10 23.34</v>
      </c>
      <c r="M1297" t="str">
        <f t="shared" si="132"/>
        <v>yes</v>
      </c>
      <c r="N1297" t="s">
        <v>1442</v>
      </c>
      <c r="O1297" t="str">
        <f>VLOOKUP(A1297,'[2]genotype table (dups removed)'!$TS$3:$TV$419,4,FALSE)</f>
        <v>Homozygous Fall</v>
      </c>
      <c r="Q1297" t="s">
        <v>6</v>
      </c>
    </row>
    <row r="1298" spans="1:17" hidden="1" x14ac:dyDescent="0.25">
      <c r="A1298" t="s">
        <v>1114</v>
      </c>
      <c r="B1298" s="8">
        <f t="shared" si="134"/>
        <v>41</v>
      </c>
      <c r="C1298" s="2">
        <v>8.8096520847761983</v>
      </c>
      <c r="D1298">
        <f>VLOOKUP(A1298,[1]Library_Genotypes_unfiltered_27!$A:$G,6,FALSE)</f>
        <v>5.17</v>
      </c>
      <c r="E1298">
        <f>VLOOKUP(A1298,[1]Library_Genotypes_unfiltered_27!$A:$G,7,FALSE)</f>
        <v>3.31</v>
      </c>
      <c r="F1298" s="1" t="str">
        <f t="shared" si="135"/>
        <v>367</v>
      </c>
      <c r="G1298" s="3">
        <v>43383</v>
      </c>
      <c r="H1298" s="3" t="s">
        <v>1433</v>
      </c>
      <c r="I1298" s="1">
        <v>140</v>
      </c>
      <c r="J1298" s="3" t="str">
        <f t="shared" si="133"/>
        <v>Oct 10</v>
      </c>
      <c r="K1298" s="1">
        <f t="shared" si="136"/>
        <v>23.335488000000002</v>
      </c>
      <c r="L1298" s="1" t="str">
        <f t="shared" si="137"/>
        <v>Oct 10 23.34</v>
      </c>
      <c r="M1298" t="str">
        <f t="shared" si="132"/>
        <v>no</v>
      </c>
      <c r="N1298" t="s">
        <v>1444</v>
      </c>
    </row>
    <row r="1299" spans="1:17" hidden="1" x14ac:dyDescent="0.25">
      <c r="A1299" t="s">
        <v>1115</v>
      </c>
      <c r="B1299" s="8">
        <f t="shared" si="134"/>
        <v>41</v>
      </c>
      <c r="C1299" s="2">
        <v>1.4138947790381555</v>
      </c>
      <c r="D1299">
        <f>VLOOKUP(A1299,[1]Library_Genotypes_unfiltered_27!$A:$G,6,FALSE)</f>
        <v>15.5</v>
      </c>
      <c r="E1299">
        <f>VLOOKUP(A1299,[1]Library_Genotypes_unfiltered_27!$A:$G,7,FALSE)</f>
        <v>5.17</v>
      </c>
      <c r="F1299" s="1" t="str">
        <f t="shared" si="135"/>
        <v>368</v>
      </c>
      <c r="G1299" s="3">
        <v>43383</v>
      </c>
      <c r="H1299" s="3" t="s">
        <v>1433</v>
      </c>
      <c r="I1299" s="1">
        <v>140</v>
      </c>
      <c r="J1299" s="3" t="str">
        <f t="shared" si="133"/>
        <v>Oct 10</v>
      </c>
      <c r="K1299" s="1">
        <f t="shared" si="136"/>
        <v>23.335488000000002</v>
      </c>
      <c r="L1299" s="1" t="str">
        <f t="shared" si="137"/>
        <v>Oct 10 23.34</v>
      </c>
      <c r="M1299" t="str">
        <f t="shared" si="132"/>
        <v>no</v>
      </c>
      <c r="N1299" t="s">
        <v>1444</v>
      </c>
    </row>
    <row r="1300" spans="1:17" hidden="1" x14ac:dyDescent="0.25">
      <c r="A1300" t="s">
        <v>1116</v>
      </c>
      <c r="B1300" s="8">
        <f t="shared" si="134"/>
        <v>41</v>
      </c>
      <c r="C1300" s="2">
        <v>1.0876113684908888</v>
      </c>
      <c r="D1300">
        <f>VLOOKUP(A1300,[1]Library_Genotypes_unfiltered_27!$A:$G,6,FALSE)</f>
        <v>0</v>
      </c>
      <c r="E1300">
        <f>VLOOKUP(A1300,[1]Library_Genotypes_unfiltered_27!$A:$G,7,FALSE)</f>
        <v>0</v>
      </c>
      <c r="F1300" s="1" t="str">
        <f t="shared" si="135"/>
        <v>369</v>
      </c>
      <c r="G1300" s="3">
        <v>43383</v>
      </c>
      <c r="H1300" s="3" t="s">
        <v>1433</v>
      </c>
      <c r="I1300" s="1">
        <v>140</v>
      </c>
      <c r="J1300" s="3" t="str">
        <f t="shared" si="133"/>
        <v>Oct 10</v>
      </c>
      <c r="K1300" s="1">
        <f t="shared" si="136"/>
        <v>23.335488000000002</v>
      </c>
      <c r="L1300" s="1" t="str">
        <f t="shared" si="137"/>
        <v>Oct 10 23.34</v>
      </c>
      <c r="M1300" t="str">
        <f t="shared" si="132"/>
        <v>no</v>
      </c>
      <c r="N1300" t="s">
        <v>1444</v>
      </c>
    </row>
    <row r="1301" spans="1:17" hidden="1" x14ac:dyDescent="0.25">
      <c r="A1301" t="s">
        <v>1117</v>
      </c>
      <c r="B1301" s="8">
        <f t="shared" si="134"/>
        <v>41</v>
      </c>
      <c r="C1301" s="2">
        <v>9.6797411795689108</v>
      </c>
      <c r="D1301">
        <f>VLOOKUP(A1301,[1]Library_Genotypes_unfiltered_27!$A:$G,6,FALSE)</f>
        <v>26.94</v>
      </c>
      <c r="E1301">
        <f>VLOOKUP(A1301,[1]Library_Genotypes_unfiltered_27!$A:$G,7,FALSE)</f>
        <v>2.44</v>
      </c>
      <c r="F1301" s="1" t="str">
        <f t="shared" si="135"/>
        <v>370</v>
      </c>
      <c r="G1301" s="3">
        <v>43383</v>
      </c>
      <c r="H1301" s="3" t="s">
        <v>1433</v>
      </c>
      <c r="I1301" s="1">
        <v>140</v>
      </c>
      <c r="J1301" s="3" t="str">
        <f t="shared" si="133"/>
        <v>Oct 10</v>
      </c>
      <c r="K1301" s="1">
        <f t="shared" si="136"/>
        <v>23.335488000000002</v>
      </c>
      <c r="L1301" s="1" t="str">
        <f t="shared" si="137"/>
        <v>Oct 10 23.34</v>
      </c>
      <c r="M1301" t="str">
        <f t="shared" si="132"/>
        <v>no</v>
      </c>
      <c r="N1301" t="s">
        <v>1444</v>
      </c>
    </row>
    <row r="1302" spans="1:17" hidden="1" x14ac:dyDescent="0.25">
      <c r="A1302" t="s">
        <v>1118</v>
      </c>
      <c r="B1302" s="8">
        <f t="shared" si="134"/>
        <v>41</v>
      </c>
      <c r="C1302" s="2">
        <v>1.9577004632835997</v>
      </c>
      <c r="D1302">
        <f>VLOOKUP(A1302,[1]Library_Genotypes_unfiltered_27!$A:$G,6,FALSE)</f>
        <v>80.81</v>
      </c>
      <c r="E1302">
        <f>VLOOKUP(A1302,[1]Library_Genotypes_unfiltered_27!$A:$G,7,FALSE)</f>
        <v>0.8</v>
      </c>
      <c r="F1302" s="1" t="str">
        <f t="shared" si="135"/>
        <v>371</v>
      </c>
      <c r="G1302" s="3">
        <v>43383</v>
      </c>
      <c r="H1302" s="3" t="s">
        <v>1433</v>
      </c>
      <c r="I1302" s="1">
        <v>140</v>
      </c>
      <c r="J1302" s="3" t="str">
        <f t="shared" si="133"/>
        <v>Oct 10</v>
      </c>
      <c r="K1302" s="1">
        <f t="shared" si="136"/>
        <v>23.335488000000002</v>
      </c>
      <c r="L1302" s="1" t="str">
        <f t="shared" si="137"/>
        <v>Oct 10 23.34</v>
      </c>
      <c r="M1302" t="str">
        <f t="shared" si="132"/>
        <v>no</v>
      </c>
      <c r="N1302" t="s">
        <v>1443</v>
      </c>
      <c r="Q1302" t="s">
        <v>6</v>
      </c>
    </row>
    <row r="1303" spans="1:17" hidden="1" x14ac:dyDescent="0.25">
      <c r="A1303" t="s">
        <v>1119</v>
      </c>
      <c r="B1303" s="8">
        <f t="shared" si="134"/>
        <v>41</v>
      </c>
      <c r="C1303" s="2">
        <v>6.6344293477944216</v>
      </c>
      <c r="D1303">
        <f>VLOOKUP(A1303,[1]Library_Genotypes_unfiltered_27!$A:$G,6,FALSE)</f>
        <v>2.58</v>
      </c>
      <c r="E1303">
        <f>VLOOKUP(A1303,[1]Library_Genotypes_unfiltered_27!$A:$G,7,FALSE)</f>
        <v>4.9000000000000004</v>
      </c>
      <c r="F1303" s="1" t="str">
        <f t="shared" si="135"/>
        <v>372</v>
      </c>
      <c r="G1303" s="3">
        <v>43383</v>
      </c>
      <c r="H1303" s="3" t="s">
        <v>1433</v>
      </c>
      <c r="I1303" s="1">
        <v>140</v>
      </c>
      <c r="J1303" s="3" t="str">
        <f t="shared" si="133"/>
        <v>Oct 10</v>
      </c>
      <c r="K1303" s="1">
        <f t="shared" si="136"/>
        <v>23.335488000000002</v>
      </c>
      <c r="L1303" s="1" t="str">
        <f t="shared" si="137"/>
        <v>Oct 10 23.34</v>
      </c>
      <c r="M1303" t="str">
        <f t="shared" si="132"/>
        <v>no</v>
      </c>
      <c r="N1303" t="s">
        <v>1443</v>
      </c>
    </row>
    <row r="1304" spans="1:17" hidden="1" x14ac:dyDescent="0.25">
      <c r="A1304" t="s">
        <v>1120</v>
      </c>
      <c r="B1304" s="8">
        <f t="shared" si="134"/>
        <v>41</v>
      </c>
      <c r="C1304" s="2">
        <v>0</v>
      </c>
      <c r="D1304">
        <f>VLOOKUP(A1304,[1]Library_Genotypes_unfiltered_27!$A:$G,6,FALSE)</f>
        <v>12.55</v>
      </c>
      <c r="E1304">
        <f>VLOOKUP(A1304,[1]Library_Genotypes_unfiltered_27!$A:$G,7,FALSE)</f>
        <v>3.59</v>
      </c>
      <c r="F1304" s="1" t="str">
        <f t="shared" si="135"/>
        <v>373</v>
      </c>
      <c r="G1304" s="3">
        <v>43383</v>
      </c>
      <c r="H1304" s="3" t="s">
        <v>1433</v>
      </c>
      <c r="I1304" s="1">
        <v>140</v>
      </c>
      <c r="J1304" s="3" t="str">
        <f t="shared" si="133"/>
        <v>Oct 10</v>
      </c>
      <c r="K1304" s="1">
        <f t="shared" si="136"/>
        <v>23.335488000000002</v>
      </c>
      <c r="L1304" s="1" t="str">
        <f t="shared" si="137"/>
        <v>Oct 10 23.34</v>
      </c>
      <c r="M1304" t="str">
        <f t="shared" si="132"/>
        <v>no</v>
      </c>
      <c r="N1304" t="s">
        <v>1444</v>
      </c>
    </row>
    <row r="1305" spans="1:17" hidden="1" x14ac:dyDescent="0.25">
      <c r="A1305" t="s">
        <v>1121</v>
      </c>
      <c r="B1305" s="8">
        <f t="shared" si="134"/>
        <v>41</v>
      </c>
      <c r="C1305" s="2">
        <v>5.9818625266998886</v>
      </c>
      <c r="D1305">
        <f>VLOOKUP(A1305,[1]Library_Genotypes_unfiltered_27!$A:$G,6,FALSE)</f>
        <v>24.72</v>
      </c>
      <c r="E1305">
        <f>VLOOKUP(A1305,[1]Library_Genotypes_unfiltered_27!$A:$G,7,FALSE)</f>
        <v>5.13</v>
      </c>
      <c r="F1305" s="1" t="str">
        <f t="shared" si="135"/>
        <v>374</v>
      </c>
      <c r="G1305" s="3">
        <v>43383</v>
      </c>
      <c r="H1305" s="3" t="s">
        <v>1433</v>
      </c>
      <c r="I1305" s="1">
        <v>140</v>
      </c>
      <c r="J1305" s="3" t="str">
        <f t="shared" si="133"/>
        <v>Oct 10</v>
      </c>
      <c r="K1305" s="1">
        <f t="shared" si="136"/>
        <v>23.335488000000002</v>
      </c>
      <c r="L1305" s="1" t="str">
        <f t="shared" si="137"/>
        <v>Oct 10 23.34</v>
      </c>
      <c r="M1305" t="str">
        <f t="shared" si="132"/>
        <v>no</v>
      </c>
      <c r="N1305" t="s">
        <v>1444</v>
      </c>
    </row>
    <row r="1306" spans="1:17" hidden="1" x14ac:dyDescent="0.25">
      <c r="A1306" t="s">
        <v>1122</v>
      </c>
      <c r="B1306" s="8">
        <f t="shared" si="134"/>
        <v>41</v>
      </c>
      <c r="C1306" s="2">
        <v>16.966737348457865</v>
      </c>
      <c r="D1306">
        <f>VLOOKUP(A1306,[1]Library_Genotypes_unfiltered_27!$A:$G,6,FALSE)</f>
        <v>98.15</v>
      </c>
      <c r="E1306">
        <f>VLOOKUP(A1306,[1]Library_Genotypes_unfiltered_27!$A:$G,7,FALSE)</f>
        <v>0.28999999999999998</v>
      </c>
      <c r="F1306" s="1" t="str">
        <f t="shared" si="135"/>
        <v>375</v>
      </c>
      <c r="G1306" s="3">
        <v>43385</v>
      </c>
      <c r="H1306" s="3" t="s">
        <v>1431</v>
      </c>
      <c r="I1306" s="1">
        <v>155.5</v>
      </c>
      <c r="J1306" s="3" t="str">
        <f t="shared" si="133"/>
        <v>Oct 12</v>
      </c>
      <c r="K1306" s="1">
        <f t="shared" si="136"/>
        <v>48.280320000000003</v>
      </c>
      <c r="L1306" s="1" t="str">
        <f t="shared" si="137"/>
        <v>Oct 12 48.28</v>
      </c>
      <c r="M1306" t="str">
        <f t="shared" si="132"/>
        <v>yes</v>
      </c>
      <c r="N1306" t="s">
        <v>1444</v>
      </c>
      <c r="O1306" t="str">
        <f>VLOOKUP(A1306,'[2]genotype table (dups removed)'!$TS$3:$TV$419,4,FALSE)</f>
        <v>Heterozygous</v>
      </c>
      <c r="Q1306" t="s">
        <v>5</v>
      </c>
    </row>
    <row r="1307" spans="1:17" hidden="1" x14ac:dyDescent="0.25">
      <c r="A1307" t="s">
        <v>1123</v>
      </c>
      <c r="B1307" s="8">
        <f t="shared" si="134"/>
        <v>41</v>
      </c>
      <c r="C1307" s="2">
        <v>5.1117734319071779</v>
      </c>
      <c r="D1307">
        <f>VLOOKUP(A1307,[1]Library_Genotypes_unfiltered_27!$A:$G,6,FALSE)</f>
        <v>98.15</v>
      </c>
      <c r="E1307">
        <f>VLOOKUP(A1307,[1]Library_Genotypes_unfiltered_27!$A:$G,7,FALSE)</f>
        <v>0.25</v>
      </c>
      <c r="F1307" s="1" t="str">
        <f t="shared" si="135"/>
        <v>376</v>
      </c>
      <c r="G1307" s="3">
        <v>43385</v>
      </c>
      <c r="H1307" s="3" t="s">
        <v>1431</v>
      </c>
      <c r="I1307" s="1">
        <v>155.5</v>
      </c>
      <c r="J1307" s="3" t="str">
        <f t="shared" si="133"/>
        <v>Oct 12</v>
      </c>
      <c r="K1307" s="1">
        <f t="shared" si="136"/>
        <v>48.280320000000003</v>
      </c>
      <c r="L1307" s="1" t="str">
        <f t="shared" si="137"/>
        <v>Oct 12 48.28</v>
      </c>
      <c r="M1307" t="str">
        <f t="shared" si="132"/>
        <v>yes</v>
      </c>
      <c r="N1307" t="s">
        <v>1444</v>
      </c>
      <c r="O1307" t="str">
        <f>VLOOKUP(A1307,'[2]genotype table (dups removed)'!$TS$3:$TV$419,4,FALSE)</f>
        <v>Heterozygous</v>
      </c>
      <c r="Q1307" t="s">
        <v>5</v>
      </c>
    </row>
    <row r="1308" spans="1:17" hidden="1" x14ac:dyDescent="0.25">
      <c r="A1308" t="s">
        <v>1124</v>
      </c>
      <c r="B1308" s="8">
        <f t="shared" si="134"/>
        <v>41</v>
      </c>
      <c r="C1308" s="2">
        <v>0.65256682109453323</v>
      </c>
      <c r="D1308">
        <f>VLOOKUP(A1308,[1]Library_Genotypes_unfiltered_27!$A:$G,6,FALSE)</f>
        <v>14.02</v>
      </c>
      <c r="E1308">
        <f>VLOOKUP(A1308,[1]Library_Genotypes_unfiltered_27!$A:$G,7,FALSE)</f>
        <v>2.97</v>
      </c>
      <c r="F1308" s="1" t="str">
        <f t="shared" si="135"/>
        <v>377</v>
      </c>
      <c r="G1308" s="3">
        <v>43385</v>
      </c>
      <c r="H1308" s="3" t="s">
        <v>1431</v>
      </c>
      <c r="I1308" s="1">
        <v>155.5</v>
      </c>
      <c r="J1308" s="3" t="str">
        <f t="shared" si="133"/>
        <v>Oct 12</v>
      </c>
      <c r="K1308" s="1">
        <f t="shared" si="136"/>
        <v>48.280320000000003</v>
      </c>
      <c r="L1308" s="1" t="str">
        <f t="shared" si="137"/>
        <v>Oct 12 48.28</v>
      </c>
      <c r="M1308" t="str">
        <f t="shared" si="132"/>
        <v>no</v>
      </c>
      <c r="N1308" t="s">
        <v>1443</v>
      </c>
    </row>
    <row r="1309" spans="1:17" hidden="1" x14ac:dyDescent="0.25">
      <c r="A1309" t="s">
        <v>1125</v>
      </c>
      <c r="B1309" s="8">
        <f t="shared" si="134"/>
        <v>41</v>
      </c>
      <c r="C1309" s="2">
        <v>8.5921298110780224</v>
      </c>
      <c r="D1309">
        <f>VLOOKUP(A1309,[1]Library_Genotypes_unfiltered_27!$A:$G,6,FALSE)</f>
        <v>97.42</v>
      </c>
      <c r="E1309">
        <f>VLOOKUP(A1309,[1]Library_Genotypes_unfiltered_27!$A:$G,7,FALSE)</f>
        <v>0.35</v>
      </c>
      <c r="F1309" s="1" t="str">
        <f t="shared" si="135"/>
        <v>378</v>
      </c>
      <c r="G1309" s="3">
        <v>43385</v>
      </c>
      <c r="H1309" s="3" t="s">
        <v>1431</v>
      </c>
      <c r="I1309" s="1">
        <v>155.5</v>
      </c>
      <c r="J1309" s="3" t="str">
        <f t="shared" si="133"/>
        <v>Oct 12</v>
      </c>
      <c r="K1309" s="1">
        <f t="shared" si="136"/>
        <v>48.280320000000003</v>
      </c>
      <c r="L1309" s="1" t="str">
        <f t="shared" si="137"/>
        <v>Oct 12 48.28</v>
      </c>
      <c r="M1309" t="str">
        <f t="shared" si="132"/>
        <v>yes</v>
      </c>
      <c r="N1309" t="s">
        <v>1444</v>
      </c>
      <c r="O1309" t="str">
        <f>VLOOKUP(A1309,'[2]genotype table (dups removed)'!$TS$3:$TV$419,4,FALSE)</f>
        <v>Heterozygous</v>
      </c>
      <c r="Q1309" t="s">
        <v>6</v>
      </c>
    </row>
    <row r="1310" spans="1:17" hidden="1" x14ac:dyDescent="0.25">
      <c r="A1310" t="s">
        <v>1126</v>
      </c>
      <c r="B1310" s="8">
        <f t="shared" si="134"/>
        <v>41</v>
      </c>
      <c r="C1310" s="2">
        <v>3.0453118317744887</v>
      </c>
      <c r="D1310">
        <f>VLOOKUP(A1310,[1]Library_Genotypes_unfiltered_27!$A:$G,6,FALSE)</f>
        <v>74.17</v>
      </c>
      <c r="E1310">
        <f>VLOOKUP(A1310,[1]Library_Genotypes_unfiltered_27!$A:$G,7,FALSE)</f>
        <v>2.31</v>
      </c>
      <c r="F1310" s="1" t="str">
        <f t="shared" si="135"/>
        <v>379</v>
      </c>
      <c r="G1310" s="3">
        <v>43385</v>
      </c>
      <c r="H1310" s="3" t="s">
        <v>1431</v>
      </c>
      <c r="I1310" s="1">
        <v>155.5</v>
      </c>
      <c r="J1310" s="3" t="str">
        <f t="shared" si="133"/>
        <v>Oct 12</v>
      </c>
      <c r="K1310" s="1">
        <f t="shared" si="136"/>
        <v>48.280320000000003</v>
      </c>
      <c r="L1310" s="1" t="str">
        <f t="shared" si="137"/>
        <v>Oct 12 48.28</v>
      </c>
      <c r="M1310" t="str">
        <f t="shared" si="132"/>
        <v>no</v>
      </c>
      <c r="N1310" t="s">
        <v>1443</v>
      </c>
      <c r="Q1310" t="s">
        <v>5</v>
      </c>
    </row>
    <row r="1311" spans="1:17" hidden="1" x14ac:dyDescent="0.25">
      <c r="A1311" t="s">
        <v>1127</v>
      </c>
      <c r="B1311" s="8">
        <f t="shared" si="134"/>
        <v>41</v>
      </c>
      <c r="C1311" s="2">
        <v>20.229571453930532</v>
      </c>
      <c r="D1311">
        <f>VLOOKUP(A1311,[1]Library_Genotypes_unfiltered_27!$A:$G,6,FALSE)</f>
        <v>97.42</v>
      </c>
      <c r="E1311">
        <f>VLOOKUP(A1311,[1]Library_Genotypes_unfiltered_27!$A:$G,7,FALSE)</f>
        <v>0.28000000000000003</v>
      </c>
      <c r="F1311" s="1" t="str">
        <f t="shared" si="135"/>
        <v>380</v>
      </c>
      <c r="G1311" s="3">
        <v>43385</v>
      </c>
      <c r="H1311" s="3" t="s">
        <v>1431</v>
      </c>
      <c r="I1311" s="1">
        <v>155.5</v>
      </c>
      <c r="J1311" s="3" t="str">
        <f t="shared" si="133"/>
        <v>Oct 12</v>
      </c>
      <c r="K1311" s="1">
        <f t="shared" si="136"/>
        <v>48.280320000000003</v>
      </c>
      <c r="L1311" s="1" t="str">
        <f t="shared" si="137"/>
        <v>Oct 12 48.28</v>
      </c>
      <c r="M1311" t="str">
        <f t="shared" si="132"/>
        <v>yes</v>
      </c>
      <c r="N1311" t="s">
        <v>1444</v>
      </c>
      <c r="Q1311" t="s">
        <v>6</v>
      </c>
    </row>
    <row r="1312" spans="1:17" hidden="1" x14ac:dyDescent="0.25">
      <c r="A1312" t="s">
        <v>1128</v>
      </c>
      <c r="B1312" s="8">
        <f t="shared" si="134"/>
        <v>41</v>
      </c>
      <c r="C1312" s="2">
        <v>1.9577004632835997</v>
      </c>
      <c r="D1312">
        <f>VLOOKUP(A1312,[1]Library_Genotypes_unfiltered_27!$A:$G,6,FALSE)</f>
        <v>0</v>
      </c>
      <c r="E1312">
        <f>VLOOKUP(A1312,[1]Library_Genotypes_unfiltered_27!$A:$G,7,FALSE)</f>
        <v>0</v>
      </c>
      <c r="F1312" s="1" t="str">
        <f t="shared" si="135"/>
        <v>381</v>
      </c>
      <c r="G1312" s="3">
        <v>43385</v>
      </c>
      <c r="H1312" s="3" t="s">
        <v>1431</v>
      </c>
      <c r="I1312" s="1">
        <v>155.5</v>
      </c>
      <c r="J1312" s="3" t="str">
        <f t="shared" si="133"/>
        <v>Oct 12</v>
      </c>
      <c r="K1312" s="1">
        <f t="shared" si="136"/>
        <v>48.280320000000003</v>
      </c>
      <c r="L1312" s="1" t="str">
        <f t="shared" si="137"/>
        <v>Oct 12 48.28</v>
      </c>
      <c r="M1312" t="str">
        <f t="shared" si="132"/>
        <v>no</v>
      </c>
      <c r="N1312" t="s">
        <v>1443</v>
      </c>
    </row>
    <row r="1313" spans="1:17" hidden="1" x14ac:dyDescent="0.25">
      <c r="A1313" t="s">
        <v>1129</v>
      </c>
      <c r="B1313" s="8">
        <f t="shared" si="134"/>
        <v>41</v>
      </c>
      <c r="C1313" s="2">
        <v>4.0241620634162887</v>
      </c>
      <c r="D1313">
        <f>VLOOKUP(A1313,[1]Library_Genotypes_unfiltered_27!$A:$G,6,FALSE)</f>
        <v>98.15</v>
      </c>
      <c r="E1313">
        <f>VLOOKUP(A1313,[1]Library_Genotypes_unfiltered_27!$A:$G,7,FALSE)</f>
        <v>0.37</v>
      </c>
      <c r="F1313" s="1" t="str">
        <f t="shared" si="135"/>
        <v>382</v>
      </c>
      <c r="G1313" s="3">
        <v>43385</v>
      </c>
      <c r="H1313" s="3" t="s">
        <v>1431</v>
      </c>
      <c r="I1313" s="1">
        <v>155.5</v>
      </c>
      <c r="J1313" s="3" t="str">
        <f t="shared" si="133"/>
        <v>Oct 12</v>
      </c>
      <c r="K1313" s="1">
        <f t="shared" si="136"/>
        <v>48.280320000000003</v>
      </c>
      <c r="L1313" s="1" t="str">
        <f t="shared" si="137"/>
        <v>Oct 12 48.28</v>
      </c>
      <c r="M1313" t="str">
        <f t="shared" si="132"/>
        <v>yes</v>
      </c>
      <c r="N1313" t="s">
        <v>1444</v>
      </c>
      <c r="O1313" t="str">
        <f>VLOOKUP(A1313,'[2]genotype table (dups removed)'!$TS$3:$TV$419,4,FALSE)</f>
        <v>Heterozygous</v>
      </c>
      <c r="Q1313" t="s">
        <v>5</v>
      </c>
    </row>
    <row r="1314" spans="1:17" hidden="1" x14ac:dyDescent="0.25">
      <c r="A1314" t="s">
        <v>1130</v>
      </c>
      <c r="B1314" s="8">
        <f t="shared" si="134"/>
        <v>41</v>
      </c>
      <c r="C1314" s="2">
        <v>7.3957573057380444</v>
      </c>
      <c r="D1314">
        <f>VLOOKUP(A1314,[1]Library_Genotypes_unfiltered_27!$A:$G,6,FALSE)</f>
        <v>31.37</v>
      </c>
      <c r="E1314">
        <f>VLOOKUP(A1314,[1]Library_Genotypes_unfiltered_27!$A:$G,7,FALSE)</f>
        <v>2.4900000000000002</v>
      </c>
      <c r="F1314" s="1" t="str">
        <f t="shared" si="135"/>
        <v>383</v>
      </c>
      <c r="G1314" s="3">
        <v>43385</v>
      </c>
      <c r="H1314" s="3" t="s">
        <v>1431</v>
      </c>
      <c r="I1314" s="1">
        <v>155.5</v>
      </c>
      <c r="J1314" s="3" t="str">
        <f t="shared" si="133"/>
        <v>Oct 12</v>
      </c>
      <c r="K1314" s="1">
        <f t="shared" si="136"/>
        <v>48.280320000000003</v>
      </c>
      <c r="L1314" s="1" t="str">
        <f t="shared" si="137"/>
        <v>Oct 12 48.28</v>
      </c>
      <c r="M1314" t="str">
        <f t="shared" si="132"/>
        <v>no</v>
      </c>
      <c r="N1314" t="s">
        <v>1443</v>
      </c>
    </row>
    <row r="1315" spans="1:17" hidden="1" x14ac:dyDescent="0.25">
      <c r="A1315" t="s">
        <v>1131</v>
      </c>
      <c r="B1315" s="8">
        <f t="shared" si="134"/>
        <v>41</v>
      </c>
      <c r="C1315" s="2">
        <v>5.0030122950580882</v>
      </c>
      <c r="D1315">
        <f>VLOOKUP(A1315,[1]Library_Genotypes_unfiltered_27!$A:$G,6,FALSE)</f>
        <v>99.26</v>
      </c>
      <c r="E1315">
        <f>VLOOKUP(A1315,[1]Library_Genotypes_unfiltered_27!$A:$G,7,FALSE)</f>
        <v>0.2</v>
      </c>
      <c r="F1315" s="1" t="str">
        <f t="shared" si="135"/>
        <v>384</v>
      </c>
      <c r="G1315" s="3">
        <v>43385</v>
      </c>
      <c r="H1315" s="3" t="s">
        <v>1431</v>
      </c>
      <c r="I1315" s="1">
        <v>155.5</v>
      </c>
      <c r="J1315" s="3" t="str">
        <f t="shared" si="133"/>
        <v>Oct 12</v>
      </c>
      <c r="K1315" s="1">
        <f t="shared" si="136"/>
        <v>48.280320000000003</v>
      </c>
      <c r="L1315" s="1" t="str">
        <f t="shared" si="137"/>
        <v>Oct 12 48.28</v>
      </c>
      <c r="M1315" t="str">
        <f t="shared" si="132"/>
        <v>yes</v>
      </c>
      <c r="N1315" t="s">
        <v>1443</v>
      </c>
      <c r="O1315" t="str">
        <f>VLOOKUP(A1315,'[2]genotype table (dups removed)'!$TS$3:$TV$419,4,FALSE)</f>
        <v>Homozygous Spring</v>
      </c>
      <c r="Q1315" t="s">
        <v>6</v>
      </c>
    </row>
    <row r="1316" spans="1:17" hidden="1" x14ac:dyDescent="0.25">
      <c r="A1316" t="s">
        <v>1132</v>
      </c>
      <c r="B1316" s="8">
        <f t="shared" si="134"/>
        <v>41</v>
      </c>
      <c r="C1316" s="2">
        <v>8.265846400530755</v>
      </c>
      <c r="D1316">
        <f>VLOOKUP(A1316,[1]Library_Genotypes_unfiltered_27!$A:$G,6,FALSE)</f>
        <v>98.15</v>
      </c>
      <c r="E1316">
        <f>VLOOKUP(A1316,[1]Library_Genotypes_unfiltered_27!$A:$G,7,FALSE)</f>
        <v>0.28000000000000003</v>
      </c>
      <c r="F1316" s="1" t="str">
        <f t="shared" si="135"/>
        <v>385</v>
      </c>
      <c r="G1316" s="3">
        <v>43385</v>
      </c>
      <c r="H1316" s="3" t="s">
        <v>1431</v>
      </c>
      <c r="I1316" s="1">
        <v>155.5</v>
      </c>
      <c r="J1316" s="3" t="str">
        <f t="shared" si="133"/>
        <v>Oct 12</v>
      </c>
      <c r="K1316" s="1">
        <f t="shared" si="136"/>
        <v>48.280320000000003</v>
      </c>
      <c r="L1316" s="1" t="str">
        <f t="shared" si="137"/>
        <v>Oct 12 48.28</v>
      </c>
      <c r="M1316" t="str">
        <f t="shared" si="132"/>
        <v>yes</v>
      </c>
      <c r="N1316" t="s">
        <v>1444</v>
      </c>
      <c r="O1316" t="str">
        <f>VLOOKUP(A1316,'[2]genotype table (dups removed)'!$TS$3:$TV$419,4,FALSE)</f>
        <v>Heterozygous</v>
      </c>
      <c r="Q1316" t="s">
        <v>5</v>
      </c>
    </row>
    <row r="1317" spans="1:17" hidden="1" x14ac:dyDescent="0.25">
      <c r="A1317" t="s">
        <v>1133</v>
      </c>
      <c r="B1317" s="8">
        <f t="shared" si="134"/>
        <v>41</v>
      </c>
      <c r="C1317" s="2">
        <v>1.5226559158872444</v>
      </c>
      <c r="D1317">
        <f>VLOOKUP(A1317,[1]Library_Genotypes_unfiltered_27!$A:$G,6,FALSE)</f>
        <v>31</v>
      </c>
      <c r="E1317">
        <f>VLOOKUP(A1317,[1]Library_Genotypes_unfiltered_27!$A:$G,7,FALSE)</f>
        <v>3.87</v>
      </c>
      <c r="F1317" s="1" t="str">
        <f t="shared" si="135"/>
        <v>386</v>
      </c>
      <c r="G1317" s="3">
        <v>43385</v>
      </c>
      <c r="H1317" s="3" t="s">
        <v>1431</v>
      </c>
      <c r="I1317" s="1">
        <v>155.5</v>
      </c>
      <c r="J1317" s="3" t="str">
        <f t="shared" si="133"/>
        <v>Oct 12</v>
      </c>
      <c r="K1317" s="1">
        <f t="shared" si="136"/>
        <v>48.280320000000003</v>
      </c>
      <c r="L1317" s="1" t="str">
        <f t="shared" si="137"/>
        <v>Oct 12 48.28</v>
      </c>
      <c r="M1317" t="str">
        <f t="shared" si="132"/>
        <v>no</v>
      </c>
      <c r="N1317" t="s">
        <v>1442</v>
      </c>
    </row>
    <row r="1318" spans="1:17" hidden="1" x14ac:dyDescent="0.25">
      <c r="A1318" t="s">
        <v>1134</v>
      </c>
      <c r="B1318" s="8">
        <f t="shared" si="134"/>
        <v>41</v>
      </c>
      <c r="C1318" s="2">
        <v>10.658591411210711</v>
      </c>
      <c r="D1318">
        <f>VLOOKUP(A1318,[1]Library_Genotypes_unfiltered_27!$A:$G,6,FALSE)</f>
        <v>54.98</v>
      </c>
      <c r="E1318">
        <f>VLOOKUP(A1318,[1]Library_Genotypes_unfiltered_27!$A:$G,7,FALSE)</f>
        <v>1.86</v>
      </c>
      <c r="F1318" s="1" t="str">
        <f t="shared" si="135"/>
        <v>387</v>
      </c>
      <c r="G1318" s="3">
        <v>43385</v>
      </c>
      <c r="H1318" s="3" t="s">
        <v>1431</v>
      </c>
      <c r="I1318" s="1">
        <v>155.5</v>
      </c>
      <c r="J1318" s="3" t="str">
        <f t="shared" si="133"/>
        <v>Oct 12</v>
      </c>
      <c r="K1318" s="1">
        <f t="shared" si="136"/>
        <v>48.280320000000003</v>
      </c>
      <c r="L1318" s="1" t="str">
        <f t="shared" si="137"/>
        <v>Oct 12 48.28</v>
      </c>
      <c r="M1318" t="str">
        <f t="shared" si="132"/>
        <v>no</v>
      </c>
      <c r="N1318" t="s">
        <v>1443</v>
      </c>
      <c r="Q1318" t="s">
        <v>5</v>
      </c>
    </row>
    <row r="1319" spans="1:17" hidden="1" x14ac:dyDescent="0.25">
      <c r="A1319" t="s">
        <v>1135</v>
      </c>
      <c r="B1319" s="8">
        <f t="shared" si="134"/>
        <v>41</v>
      </c>
      <c r="C1319" s="2">
        <v>7.2869961688889555</v>
      </c>
      <c r="D1319">
        <f>VLOOKUP(A1319,[1]Library_Genotypes_unfiltered_27!$A:$G,6,FALSE)</f>
        <v>55.72</v>
      </c>
      <c r="E1319">
        <f>VLOOKUP(A1319,[1]Library_Genotypes_unfiltered_27!$A:$G,7,FALSE)</f>
        <v>3.53</v>
      </c>
      <c r="F1319" s="1" t="str">
        <f t="shared" si="135"/>
        <v>388</v>
      </c>
      <c r="G1319" s="3">
        <v>43385</v>
      </c>
      <c r="H1319" s="3" t="s">
        <v>1431</v>
      </c>
      <c r="I1319" s="1">
        <v>155.5</v>
      </c>
      <c r="J1319" s="3" t="str">
        <f t="shared" si="133"/>
        <v>Oct 12</v>
      </c>
      <c r="K1319" s="1">
        <f t="shared" si="136"/>
        <v>48.280320000000003</v>
      </c>
      <c r="L1319" s="1" t="str">
        <f t="shared" si="137"/>
        <v>Oct 12 48.28</v>
      </c>
      <c r="M1319" t="str">
        <f t="shared" si="132"/>
        <v>no</v>
      </c>
      <c r="N1319" t="s">
        <v>1444</v>
      </c>
    </row>
    <row r="1320" spans="1:17" hidden="1" x14ac:dyDescent="0.25">
      <c r="A1320" t="s">
        <v>1136</v>
      </c>
      <c r="B1320" s="8">
        <f t="shared" si="134"/>
        <v>41</v>
      </c>
      <c r="C1320" s="2">
        <v>0.46082077116710268</v>
      </c>
      <c r="D1320">
        <f>VLOOKUP(A1320,[1]Library_Genotypes_unfiltered_27!$A:$G,6,FALSE)</f>
        <v>0.37</v>
      </c>
      <c r="E1320">
        <f>VLOOKUP(A1320,[1]Library_Genotypes_unfiltered_27!$A:$G,7,FALSE)</f>
        <v>10</v>
      </c>
      <c r="F1320" s="1" t="str">
        <f t="shared" si="135"/>
        <v>389</v>
      </c>
      <c r="G1320" s="3">
        <v>43385</v>
      </c>
      <c r="H1320" s="3" t="s">
        <v>1431</v>
      </c>
      <c r="I1320" s="1">
        <v>155.5</v>
      </c>
      <c r="J1320" s="3" t="str">
        <f t="shared" si="133"/>
        <v>Oct 12</v>
      </c>
      <c r="K1320" s="1">
        <f t="shared" si="136"/>
        <v>48.280320000000003</v>
      </c>
      <c r="L1320" s="1" t="str">
        <f t="shared" si="137"/>
        <v>Oct 12 48.28</v>
      </c>
      <c r="M1320" t="str">
        <f t="shared" ref="M1320:M1383" si="138">IF(D1320&gt;90,IF(E1320&lt;2.5,"yes","no"),"no")</f>
        <v>no</v>
      </c>
      <c r="N1320" t="s">
        <v>1442</v>
      </c>
    </row>
    <row r="1321" spans="1:17" hidden="1" x14ac:dyDescent="0.25">
      <c r="A1321" t="s">
        <v>1137</v>
      </c>
      <c r="B1321" s="8">
        <f t="shared" si="134"/>
        <v>42</v>
      </c>
      <c r="C1321" s="2">
        <v>11.405314086385792</v>
      </c>
      <c r="D1321">
        <f>VLOOKUP(A1321,[1]Library_Genotypes_unfiltered_27!$A:$G,6,FALSE)</f>
        <v>96.31</v>
      </c>
      <c r="E1321">
        <f>VLOOKUP(A1321,[1]Library_Genotypes_unfiltered_27!$A:$G,7,FALSE)</f>
        <v>0.41</v>
      </c>
      <c r="F1321" s="1" t="str">
        <f t="shared" si="135"/>
        <v>390</v>
      </c>
      <c r="G1321" s="3">
        <v>43388</v>
      </c>
      <c r="H1321" s="3" t="s">
        <v>1435</v>
      </c>
      <c r="I1321" s="1">
        <v>156.25</v>
      </c>
      <c r="J1321" s="3" t="str">
        <f t="shared" si="133"/>
        <v>Oct 15</v>
      </c>
      <c r="K1321" s="1">
        <f t="shared" si="136"/>
        <v>49.487328000000005</v>
      </c>
      <c r="L1321" s="1" t="str">
        <f t="shared" si="137"/>
        <v>Oct 15 49.49</v>
      </c>
      <c r="M1321" t="str">
        <f t="shared" si="138"/>
        <v>yes</v>
      </c>
      <c r="N1321" t="s">
        <v>1443</v>
      </c>
      <c r="O1321" t="str">
        <f>VLOOKUP(A1321,'[2]genotype table (dups removed)'!$TS$3:$TV$419,4,FALSE)</f>
        <v>Homozygous Spring</v>
      </c>
      <c r="Q1321" t="s">
        <v>6</v>
      </c>
    </row>
    <row r="1322" spans="1:17" hidden="1" x14ac:dyDescent="0.25">
      <c r="A1322" t="s">
        <v>1138</v>
      </c>
      <c r="B1322" s="8">
        <f t="shared" si="134"/>
        <v>42</v>
      </c>
      <c r="C1322" s="2">
        <v>4.6082077116710263</v>
      </c>
      <c r="D1322">
        <f>VLOOKUP(A1322,[1]Library_Genotypes_unfiltered_27!$A:$G,6,FALSE)</f>
        <v>11.07</v>
      </c>
      <c r="E1322">
        <f>VLOOKUP(A1322,[1]Library_Genotypes_unfiltered_27!$A:$G,7,FALSE)</f>
        <v>3.78</v>
      </c>
      <c r="F1322" s="1" t="str">
        <f t="shared" si="135"/>
        <v>391</v>
      </c>
      <c r="G1322" s="3">
        <v>43388</v>
      </c>
      <c r="H1322" s="3" t="s">
        <v>1435</v>
      </c>
      <c r="I1322" s="1">
        <v>156.25</v>
      </c>
      <c r="J1322" s="3" t="str">
        <f t="shared" si="133"/>
        <v>Oct 15</v>
      </c>
      <c r="K1322" s="1">
        <f t="shared" si="136"/>
        <v>49.487328000000005</v>
      </c>
      <c r="L1322" s="1" t="str">
        <f t="shared" si="137"/>
        <v>Oct 15 49.49</v>
      </c>
      <c r="M1322" t="str">
        <f t="shared" si="138"/>
        <v>no</v>
      </c>
      <c r="N1322" t="s">
        <v>1443</v>
      </c>
    </row>
    <row r="1323" spans="1:17" hidden="1" x14ac:dyDescent="0.25">
      <c r="A1323" t="s">
        <v>1139</v>
      </c>
      <c r="B1323" s="8">
        <f t="shared" si="134"/>
        <v>42</v>
      </c>
      <c r="C1323" s="2">
        <v>9.5620310017173811</v>
      </c>
      <c r="D1323">
        <f>VLOOKUP(A1323,[1]Library_Genotypes_unfiltered_27!$A:$G,6,FALSE)</f>
        <v>93.73</v>
      </c>
      <c r="E1323">
        <f>VLOOKUP(A1323,[1]Library_Genotypes_unfiltered_27!$A:$G,7,FALSE)</f>
        <v>0.93</v>
      </c>
      <c r="F1323" s="1" t="str">
        <f t="shared" si="135"/>
        <v>392</v>
      </c>
      <c r="G1323" s="3">
        <v>43388</v>
      </c>
      <c r="H1323" s="3" t="s">
        <v>1435</v>
      </c>
      <c r="I1323" s="1">
        <v>156.25</v>
      </c>
      <c r="J1323" s="3" t="str">
        <f t="shared" si="133"/>
        <v>Oct 15</v>
      </c>
      <c r="K1323" s="1">
        <f t="shared" si="136"/>
        <v>49.487328000000005</v>
      </c>
      <c r="L1323" s="1" t="str">
        <f t="shared" si="137"/>
        <v>Oct 15 49.49</v>
      </c>
      <c r="M1323" t="str">
        <f t="shared" si="138"/>
        <v>yes</v>
      </c>
      <c r="N1323" t="s">
        <v>1443</v>
      </c>
      <c r="O1323" t="str">
        <f>VLOOKUP(A1323,'[2]genotype table (dups removed)'!$TS$3:$TV$419,4,FALSE)</f>
        <v>Homozygous Spring</v>
      </c>
      <c r="Q1323" t="s">
        <v>6</v>
      </c>
    </row>
    <row r="1324" spans="1:17" hidden="1" x14ac:dyDescent="0.25">
      <c r="A1324" t="s">
        <v>1140</v>
      </c>
      <c r="B1324" s="8">
        <f t="shared" si="134"/>
        <v>42</v>
      </c>
      <c r="C1324" s="2">
        <v>4.4930025188792504</v>
      </c>
      <c r="D1324">
        <f>VLOOKUP(A1324,[1]Library_Genotypes_unfiltered_27!$A:$G,6,FALSE)</f>
        <v>98.15</v>
      </c>
      <c r="E1324">
        <f>VLOOKUP(A1324,[1]Library_Genotypes_unfiltered_27!$A:$G,7,FALSE)</f>
        <v>0.37</v>
      </c>
      <c r="F1324" s="1" t="str">
        <f t="shared" si="135"/>
        <v>393</v>
      </c>
      <c r="G1324" s="3">
        <v>43388</v>
      </c>
      <c r="H1324" s="3" t="s">
        <v>1435</v>
      </c>
      <c r="I1324" s="1">
        <v>156.25</v>
      </c>
      <c r="J1324" s="3" t="str">
        <f t="shared" si="133"/>
        <v>Oct 15</v>
      </c>
      <c r="K1324" s="1">
        <f t="shared" si="136"/>
        <v>49.487328000000005</v>
      </c>
      <c r="L1324" s="1" t="str">
        <f t="shared" si="137"/>
        <v>Oct 15 49.49</v>
      </c>
      <c r="M1324" t="str">
        <f t="shared" si="138"/>
        <v>yes</v>
      </c>
      <c r="N1324" t="s">
        <v>1442</v>
      </c>
      <c r="O1324" t="str">
        <f>VLOOKUP(A1324,'[2]genotype table (dups removed)'!$TS$3:$TV$419,4,FALSE)</f>
        <v>Homozygous Fall</v>
      </c>
      <c r="Q1324" t="s">
        <v>6</v>
      </c>
    </row>
    <row r="1325" spans="1:17" hidden="1" x14ac:dyDescent="0.25">
      <c r="A1325" t="s">
        <v>1141</v>
      </c>
      <c r="B1325" s="8">
        <f t="shared" si="134"/>
        <v>42</v>
      </c>
      <c r="C1325" s="2">
        <v>0.80643634954242971</v>
      </c>
      <c r="D1325">
        <f>VLOOKUP(A1325,[1]Library_Genotypes_unfiltered_27!$A:$G,6,FALSE)</f>
        <v>0</v>
      </c>
      <c r="E1325">
        <f>VLOOKUP(A1325,[1]Library_Genotypes_unfiltered_27!$A:$G,7,FALSE)</f>
        <v>0</v>
      </c>
      <c r="F1325" s="1" t="str">
        <f t="shared" si="135"/>
        <v>394</v>
      </c>
      <c r="G1325" s="3">
        <v>43388</v>
      </c>
      <c r="H1325" s="3" t="s">
        <v>1435</v>
      </c>
      <c r="I1325" s="1">
        <v>156.25</v>
      </c>
      <c r="J1325" s="3" t="str">
        <f t="shared" si="133"/>
        <v>Oct 15</v>
      </c>
      <c r="K1325" s="1">
        <f t="shared" si="136"/>
        <v>49.487328000000005</v>
      </c>
      <c r="L1325" s="1" t="str">
        <f t="shared" si="137"/>
        <v>Oct 15 49.49</v>
      </c>
      <c r="M1325" t="str">
        <f t="shared" si="138"/>
        <v>no</v>
      </c>
      <c r="N1325" t="s">
        <v>1443</v>
      </c>
    </row>
    <row r="1326" spans="1:17" hidden="1" x14ac:dyDescent="0.25">
      <c r="A1326" t="s">
        <v>1142</v>
      </c>
      <c r="B1326" s="8">
        <f t="shared" si="134"/>
        <v>42</v>
      </c>
      <c r="C1326" s="2">
        <v>0.22322941206953598</v>
      </c>
      <c r="D1326">
        <f>VLOOKUP(A1326,[1]Library_Genotypes_unfiltered_27!$A:$G,6,FALSE)</f>
        <v>24.72</v>
      </c>
      <c r="E1326">
        <f>VLOOKUP(A1326,[1]Library_Genotypes_unfiltered_27!$A:$G,7,FALSE)</f>
        <v>4.17</v>
      </c>
      <c r="F1326" s="1" t="str">
        <f t="shared" si="135"/>
        <v>395</v>
      </c>
      <c r="G1326" s="3">
        <v>43388</v>
      </c>
      <c r="H1326" s="3" t="s">
        <v>1435</v>
      </c>
      <c r="I1326" s="1">
        <v>156.25</v>
      </c>
      <c r="J1326" s="3" t="str">
        <f t="shared" si="133"/>
        <v>Oct 15</v>
      </c>
      <c r="K1326" s="1">
        <f t="shared" si="136"/>
        <v>49.487328000000005</v>
      </c>
      <c r="L1326" s="1" t="str">
        <f t="shared" si="137"/>
        <v>Oct 15 49.49</v>
      </c>
      <c r="M1326" t="str">
        <f t="shared" si="138"/>
        <v>no</v>
      </c>
      <c r="N1326" t="s">
        <v>1443</v>
      </c>
    </row>
    <row r="1327" spans="1:17" hidden="1" x14ac:dyDescent="0.25">
      <c r="A1327" t="s">
        <v>1143</v>
      </c>
      <c r="B1327" s="8">
        <f t="shared" si="134"/>
        <v>42</v>
      </c>
      <c r="C1327" s="2">
        <v>15.514444138832753</v>
      </c>
      <c r="D1327">
        <f>VLOOKUP(A1327,[1]Library_Genotypes_unfiltered_27!$A:$G,6,FALSE)</f>
        <v>99.26</v>
      </c>
      <c r="E1327">
        <f>VLOOKUP(A1327,[1]Library_Genotypes_unfiltered_27!$A:$G,7,FALSE)</f>
        <v>1.06</v>
      </c>
      <c r="F1327" s="1" t="str">
        <f t="shared" si="135"/>
        <v>396</v>
      </c>
      <c r="G1327" s="3">
        <v>43388</v>
      </c>
      <c r="H1327" s="3" t="s">
        <v>1435</v>
      </c>
      <c r="I1327" s="1">
        <v>156.25</v>
      </c>
      <c r="J1327" s="3" t="str">
        <f t="shared" si="133"/>
        <v>Oct 15</v>
      </c>
      <c r="K1327" s="1">
        <f t="shared" si="136"/>
        <v>49.487328000000005</v>
      </c>
      <c r="L1327" s="1" t="str">
        <f t="shared" si="137"/>
        <v>Oct 15 49.49</v>
      </c>
      <c r="M1327" t="str">
        <f t="shared" si="138"/>
        <v>yes</v>
      </c>
      <c r="N1327" t="s">
        <v>1443</v>
      </c>
      <c r="O1327" t="str">
        <f>VLOOKUP(A1327,'[2]genotype table (dups removed)'!$TS$3:$TV$419,4,FALSE)</f>
        <v>Homozygous Spring</v>
      </c>
      <c r="Q1327" t="s">
        <v>5</v>
      </c>
    </row>
    <row r="1328" spans="1:17" hidden="1" x14ac:dyDescent="0.25">
      <c r="A1328" t="s">
        <v>1144</v>
      </c>
      <c r="B1328" s="8">
        <f t="shared" si="134"/>
        <v>42</v>
      </c>
      <c r="C1328" s="2">
        <v>0.78130294224337593</v>
      </c>
      <c r="D1328">
        <f>VLOOKUP(A1328,[1]Library_Genotypes_unfiltered_27!$A:$G,6,FALSE)</f>
        <v>50.92</v>
      </c>
      <c r="E1328">
        <f>VLOOKUP(A1328,[1]Library_Genotypes_unfiltered_27!$A:$G,7,FALSE)</f>
        <v>2.1</v>
      </c>
      <c r="F1328" s="1" t="str">
        <f t="shared" si="135"/>
        <v>397</v>
      </c>
      <c r="G1328" s="3">
        <v>43388</v>
      </c>
      <c r="H1328" s="3" t="s">
        <v>1435</v>
      </c>
      <c r="I1328" s="1">
        <v>156.25</v>
      </c>
      <c r="J1328" s="3" t="str">
        <f t="shared" si="133"/>
        <v>Oct 15</v>
      </c>
      <c r="K1328" s="1">
        <f t="shared" si="136"/>
        <v>49.487328000000005</v>
      </c>
      <c r="L1328" s="1" t="str">
        <f t="shared" si="137"/>
        <v>Oct 15 49.49</v>
      </c>
      <c r="M1328" t="str">
        <f t="shared" si="138"/>
        <v>no</v>
      </c>
      <c r="N1328" t="s">
        <v>1443</v>
      </c>
      <c r="Q1328" t="s">
        <v>6</v>
      </c>
    </row>
    <row r="1329" spans="1:17" hidden="1" x14ac:dyDescent="0.25">
      <c r="A1329" t="s">
        <v>1145</v>
      </c>
      <c r="B1329" s="8">
        <f t="shared" si="134"/>
        <v>42</v>
      </c>
      <c r="C1329" s="2">
        <v>10.49178236726819</v>
      </c>
      <c r="D1329">
        <f>VLOOKUP(A1329,[1]Library_Genotypes_unfiltered_27!$A:$G,6,FALSE)</f>
        <v>97.05</v>
      </c>
      <c r="E1329">
        <f>VLOOKUP(A1329,[1]Library_Genotypes_unfiltered_27!$A:$G,7,FALSE)</f>
        <v>1.96</v>
      </c>
      <c r="F1329" s="1" t="str">
        <f t="shared" si="135"/>
        <v>398</v>
      </c>
      <c r="G1329" s="3">
        <v>43388</v>
      </c>
      <c r="H1329" s="3" t="s">
        <v>1435</v>
      </c>
      <c r="I1329" s="1">
        <v>156.25</v>
      </c>
      <c r="J1329" s="3" t="str">
        <f t="shared" si="133"/>
        <v>Oct 15</v>
      </c>
      <c r="K1329" s="1">
        <f t="shared" si="136"/>
        <v>49.487328000000005</v>
      </c>
      <c r="L1329" s="1" t="str">
        <f t="shared" si="137"/>
        <v>Oct 15 49.49</v>
      </c>
      <c r="M1329" t="str">
        <f t="shared" si="138"/>
        <v>yes</v>
      </c>
      <c r="N1329" t="s">
        <v>1444</v>
      </c>
      <c r="O1329" t="str">
        <f>VLOOKUP(A1329,'[2]genotype table (dups removed)'!$TS$3:$TV$419,4,FALSE)</f>
        <v>Heterozygous</v>
      </c>
      <c r="Q1329" t="s">
        <v>6</v>
      </c>
    </row>
    <row r="1330" spans="1:17" hidden="1" x14ac:dyDescent="0.25">
      <c r="A1330" t="s">
        <v>1146</v>
      </c>
      <c r="B1330" s="8">
        <f t="shared" si="134"/>
        <v>42</v>
      </c>
      <c r="C1330" s="2">
        <v>2.0090647086258233</v>
      </c>
      <c r="D1330">
        <f>VLOOKUP(A1330,[1]Library_Genotypes_unfiltered_27!$A:$G,6,FALSE)</f>
        <v>0</v>
      </c>
      <c r="E1330">
        <f>VLOOKUP(A1330,[1]Library_Genotypes_unfiltered_27!$A:$G,7,FALSE)</f>
        <v>0</v>
      </c>
      <c r="F1330" s="1" t="str">
        <f t="shared" si="135"/>
        <v>399</v>
      </c>
      <c r="G1330" s="3">
        <v>43388</v>
      </c>
      <c r="H1330" s="3" t="s">
        <v>1424</v>
      </c>
      <c r="I1330" s="1">
        <v>154</v>
      </c>
      <c r="J1330" s="3" t="str">
        <f t="shared" si="133"/>
        <v>Oct 15</v>
      </c>
      <c r="K1330" s="1">
        <f t="shared" si="136"/>
        <v>45.866304</v>
      </c>
      <c r="L1330" s="1" t="str">
        <f t="shared" si="137"/>
        <v>Oct 15 45.87</v>
      </c>
      <c r="M1330" t="str">
        <f t="shared" si="138"/>
        <v>no</v>
      </c>
      <c r="N1330" t="s">
        <v>1442</v>
      </c>
    </row>
    <row r="1331" spans="1:17" hidden="1" x14ac:dyDescent="0.25">
      <c r="A1331" t="s">
        <v>1147</v>
      </c>
      <c r="B1331" s="8">
        <f t="shared" si="134"/>
        <v>42</v>
      </c>
      <c r="C1331" s="2">
        <v>1.1161470603476797</v>
      </c>
      <c r="D1331">
        <f>VLOOKUP(A1331,[1]Library_Genotypes_unfiltered_27!$A:$G,6,FALSE)</f>
        <v>97.05</v>
      </c>
      <c r="E1331">
        <f>VLOOKUP(A1331,[1]Library_Genotypes_unfiltered_27!$A:$G,7,FALSE)</f>
        <v>0.62</v>
      </c>
      <c r="F1331" s="1" t="str">
        <f t="shared" si="135"/>
        <v>400</v>
      </c>
      <c r="G1331" s="3">
        <v>43388</v>
      </c>
      <c r="H1331" s="3" t="s">
        <v>1424</v>
      </c>
      <c r="I1331" s="1">
        <v>154</v>
      </c>
      <c r="J1331" s="3" t="str">
        <f t="shared" si="133"/>
        <v>Oct 15</v>
      </c>
      <c r="K1331" s="1">
        <f t="shared" si="136"/>
        <v>45.866304</v>
      </c>
      <c r="L1331" s="1" t="str">
        <f t="shared" si="137"/>
        <v>Oct 15 45.87</v>
      </c>
      <c r="M1331" t="str">
        <f t="shared" si="138"/>
        <v>yes</v>
      </c>
      <c r="N1331" t="s">
        <v>1443</v>
      </c>
      <c r="O1331" t="str">
        <f>VLOOKUP(A1331,'[2]genotype table (dups removed)'!$TS$3:$TV$419,4,FALSE)</f>
        <v>Homozygous Spring</v>
      </c>
      <c r="Q1331" t="s">
        <v>6</v>
      </c>
    </row>
    <row r="1332" spans="1:17" hidden="1" x14ac:dyDescent="0.25">
      <c r="A1332" t="s">
        <v>1148</v>
      </c>
      <c r="B1332" s="8">
        <f t="shared" si="134"/>
        <v>42</v>
      </c>
      <c r="C1332" s="2">
        <v>10.49178236726819</v>
      </c>
      <c r="D1332">
        <f>VLOOKUP(A1332,[1]Library_Genotypes_unfiltered_27!$A:$G,6,FALSE)</f>
        <v>99.26</v>
      </c>
      <c r="E1332">
        <f>VLOOKUP(A1332,[1]Library_Genotypes_unfiltered_27!$A:$G,7,FALSE)</f>
        <v>0.83</v>
      </c>
      <c r="F1332" s="1" t="str">
        <f t="shared" si="135"/>
        <v>401</v>
      </c>
      <c r="G1332" s="3">
        <v>43388</v>
      </c>
      <c r="H1332" s="3" t="s">
        <v>1424</v>
      </c>
      <c r="I1332" s="1">
        <v>154</v>
      </c>
      <c r="J1332" s="3" t="str">
        <f t="shared" si="133"/>
        <v>Oct 15</v>
      </c>
      <c r="K1332" s="1">
        <f t="shared" si="136"/>
        <v>45.866304</v>
      </c>
      <c r="L1332" s="1" t="str">
        <f t="shared" si="137"/>
        <v>Oct 15 45.87</v>
      </c>
      <c r="M1332" t="str">
        <f t="shared" si="138"/>
        <v>yes</v>
      </c>
      <c r="N1332" t="s">
        <v>1443</v>
      </c>
      <c r="O1332" t="str">
        <f>VLOOKUP(A1332,'[2]genotype table (dups removed)'!$TS$3:$TV$419,4,FALSE)</f>
        <v>Homozygous Spring</v>
      </c>
      <c r="Q1332" t="s">
        <v>6</v>
      </c>
    </row>
    <row r="1333" spans="1:17" hidden="1" x14ac:dyDescent="0.25">
      <c r="A1333" t="s">
        <v>1149</v>
      </c>
      <c r="B1333" s="8">
        <f t="shared" si="134"/>
        <v>42</v>
      </c>
      <c r="C1333" s="2">
        <v>1.0045323543129117</v>
      </c>
      <c r="D1333">
        <f>VLOOKUP(A1333,[1]Library_Genotypes_unfiltered_27!$A:$G,6,FALSE)</f>
        <v>58.67</v>
      </c>
      <c r="E1333">
        <f>VLOOKUP(A1333,[1]Library_Genotypes_unfiltered_27!$A:$G,7,FALSE)</f>
        <v>4.46</v>
      </c>
      <c r="F1333" s="1" t="str">
        <f t="shared" si="135"/>
        <v>402</v>
      </c>
      <c r="G1333" s="3">
        <v>43388</v>
      </c>
      <c r="H1333" s="3" t="s">
        <v>1424</v>
      </c>
      <c r="I1333" s="1">
        <v>154</v>
      </c>
      <c r="J1333" s="3" t="str">
        <f t="shared" si="133"/>
        <v>Oct 15</v>
      </c>
      <c r="K1333" s="1">
        <f t="shared" si="136"/>
        <v>45.866304</v>
      </c>
      <c r="L1333" s="1" t="str">
        <f t="shared" si="137"/>
        <v>Oct 15 45.87</v>
      </c>
      <c r="M1333" t="str">
        <f t="shared" si="138"/>
        <v>no</v>
      </c>
      <c r="N1333" t="s">
        <v>1442</v>
      </c>
    </row>
    <row r="1334" spans="1:17" hidden="1" x14ac:dyDescent="0.25">
      <c r="A1334" t="s">
        <v>1150</v>
      </c>
      <c r="B1334" s="8">
        <f t="shared" si="134"/>
        <v>42</v>
      </c>
      <c r="C1334" s="2">
        <v>2.0090647086258233</v>
      </c>
      <c r="D1334">
        <f>VLOOKUP(A1334,[1]Library_Genotypes_unfiltered_27!$A:$G,6,FALSE)</f>
        <v>99.26</v>
      </c>
      <c r="E1334">
        <f>VLOOKUP(A1334,[1]Library_Genotypes_unfiltered_27!$A:$G,7,FALSE)</f>
        <v>0.9</v>
      </c>
      <c r="F1334" s="1" t="str">
        <f t="shared" si="135"/>
        <v>403</v>
      </c>
      <c r="G1334" s="3">
        <v>43388</v>
      </c>
      <c r="H1334" s="3" t="s">
        <v>1424</v>
      </c>
      <c r="I1334" s="1">
        <v>154</v>
      </c>
      <c r="J1334" s="3" t="str">
        <f t="shared" si="133"/>
        <v>Oct 15</v>
      </c>
      <c r="K1334" s="1">
        <f t="shared" si="136"/>
        <v>45.866304</v>
      </c>
      <c r="L1334" s="1" t="str">
        <f t="shared" si="137"/>
        <v>Oct 15 45.87</v>
      </c>
      <c r="M1334" t="str">
        <f t="shared" si="138"/>
        <v>yes</v>
      </c>
      <c r="N1334" t="s">
        <v>1444</v>
      </c>
      <c r="O1334" t="str">
        <f>VLOOKUP(A1334,'[2]genotype table (dups removed)'!$TS$3:$TV$419,4,FALSE)</f>
        <v>Heterozygous</v>
      </c>
      <c r="Q1334" t="s">
        <v>6</v>
      </c>
    </row>
    <row r="1335" spans="1:17" hidden="1" x14ac:dyDescent="0.25">
      <c r="A1335" t="s">
        <v>1151</v>
      </c>
      <c r="B1335" s="8">
        <f t="shared" si="134"/>
        <v>42</v>
      </c>
      <c r="C1335" s="2">
        <v>2.3439088267301278</v>
      </c>
      <c r="D1335">
        <f>VLOOKUP(A1335,[1]Library_Genotypes_unfiltered_27!$A:$G,6,FALSE)</f>
        <v>89.67</v>
      </c>
      <c r="E1335">
        <f>VLOOKUP(A1335,[1]Library_Genotypes_unfiltered_27!$A:$G,7,FALSE)</f>
        <v>0.88</v>
      </c>
      <c r="F1335" s="1" t="str">
        <f t="shared" si="135"/>
        <v>404</v>
      </c>
      <c r="G1335" s="3">
        <v>43388</v>
      </c>
      <c r="H1335" s="3" t="s">
        <v>1424</v>
      </c>
      <c r="I1335" s="1">
        <v>154</v>
      </c>
      <c r="J1335" s="3" t="str">
        <f t="shared" si="133"/>
        <v>Oct 15</v>
      </c>
      <c r="K1335" s="1">
        <f t="shared" si="136"/>
        <v>45.866304</v>
      </c>
      <c r="L1335" s="1" t="str">
        <f t="shared" si="137"/>
        <v>Oct 15 45.87</v>
      </c>
      <c r="M1335" t="str">
        <f t="shared" si="138"/>
        <v>no</v>
      </c>
      <c r="N1335" t="s">
        <v>1444</v>
      </c>
      <c r="Q1335" t="s">
        <v>5</v>
      </c>
    </row>
    <row r="1336" spans="1:17" hidden="1" x14ac:dyDescent="0.25">
      <c r="A1336" t="s">
        <v>1152</v>
      </c>
      <c r="B1336" s="8">
        <f t="shared" si="134"/>
        <v>42</v>
      </c>
      <c r="C1336" s="2">
        <v>0.11161470603476799</v>
      </c>
      <c r="D1336">
        <f>VLOOKUP(A1336,[1]Library_Genotypes_unfiltered_27!$A:$G,6,FALSE)</f>
        <v>23.62</v>
      </c>
      <c r="E1336">
        <f>VLOOKUP(A1336,[1]Library_Genotypes_unfiltered_27!$A:$G,7,FALSE)</f>
        <v>8.01</v>
      </c>
      <c r="F1336" s="1" t="str">
        <f t="shared" si="135"/>
        <v>405</v>
      </c>
      <c r="G1336" s="3">
        <v>43388</v>
      </c>
      <c r="H1336" s="3" t="s">
        <v>1424</v>
      </c>
      <c r="I1336" s="1">
        <v>154</v>
      </c>
      <c r="J1336" s="3" t="str">
        <f t="shared" si="133"/>
        <v>Oct 15</v>
      </c>
      <c r="K1336" s="1">
        <f t="shared" si="136"/>
        <v>45.866304</v>
      </c>
      <c r="L1336" s="1" t="str">
        <f t="shared" si="137"/>
        <v>Oct 15 45.87</v>
      </c>
      <c r="M1336" t="str">
        <f t="shared" si="138"/>
        <v>no</v>
      </c>
      <c r="N1336" t="s">
        <v>1443</v>
      </c>
    </row>
    <row r="1337" spans="1:17" hidden="1" x14ac:dyDescent="0.25">
      <c r="A1337" t="s">
        <v>1153</v>
      </c>
      <c r="B1337" s="8">
        <f t="shared" si="134"/>
        <v>42</v>
      </c>
      <c r="C1337" s="2">
        <v>0.11161470603476799</v>
      </c>
      <c r="D1337">
        <f>VLOOKUP(A1337,[1]Library_Genotypes_unfiltered_27!$A:$G,6,FALSE)</f>
        <v>3.69</v>
      </c>
      <c r="E1337">
        <f>VLOOKUP(A1337,[1]Library_Genotypes_unfiltered_27!$A:$G,7,FALSE)</f>
        <v>6.6</v>
      </c>
      <c r="F1337" s="1" t="str">
        <f t="shared" si="135"/>
        <v>406</v>
      </c>
      <c r="G1337" s="3">
        <v>43388</v>
      </c>
      <c r="H1337" s="3" t="s">
        <v>1424</v>
      </c>
      <c r="I1337" s="1">
        <v>154</v>
      </c>
      <c r="J1337" s="3" t="str">
        <f t="shared" si="133"/>
        <v>Oct 15</v>
      </c>
      <c r="K1337" s="1">
        <f t="shared" si="136"/>
        <v>45.866304</v>
      </c>
      <c r="L1337" s="1" t="str">
        <f t="shared" si="137"/>
        <v>Oct 15 45.87</v>
      </c>
      <c r="M1337" t="str">
        <f t="shared" si="138"/>
        <v>no</v>
      </c>
      <c r="N1337" t="s">
        <v>1443</v>
      </c>
    </row>
    <row r="1338" spans="1:17" hidden="1" x14ac:dyDescent="0.25">
      <c r="A1338" t="s">
        <v>1154</v>
      </c>
      <c r="B1338" s="8">
        <f t="shared" si="134"/>
        <v>42</v>
      </c>
      <c r="C1338" s="2">
        <v>0</v>
      </c>
      <c r="D1338">
        <f>VLOOKUP(A1338,[1]Library_Genotypes_unfiltered_27!$A:$G,6,FALSE)</f>
        <v>2.21</v>
      </c>
      <c r="E1338">
        <f>VLOOKUP(A1338,[1]Library_Genotypes_unfiltered_27!$A:$G,7,FALSE)</f>
        <v>1.85</v>
      </c>
      <c r="F1338" s="1" t="str">
        <f t="shared" si="135"/>
        <v>407</v>
      </c>
      <c r="G1338" s="3">
        <v>43388</v>
      </c>
      <c r="H1338" s="3" t="s">
        <v>1424</v>
      </c>
      <c r="I1338" s="1">
        <v>154</v>
      </c>
      <c r="J1338" s="3" t="str">
        <f t="shared" si="133"/>
        <v>Oct 15</v>
      </c>
      <c r="K1338" s="1">
        <f t="shared" si="136"/>
        <v>45.866304</v>
      </c>
      <c r="L1338" s="1" t="str">
        <f t="shared" si="137"/>
        <v>Oct 15 45.87</v>
      </c>
      <c r="M1338" t="str">
        <f t="shared" si="138"/>
        <v>no</v>
      </c>
      <c r="N1338" t="s">
        <v>1444</v>
      </c>
    </row>
    <row r="1339" spans="1:17" hidden="1" x14ac:dyDescent="0.25">
      <c r="A1339" t="s">
        <v>1155</v>
      </c>
      <c r="B1339" s="8">
        <f t="shared" si="134"/>
        <v>42</v>
      </c>
      <c r="C1339" s="2">
        <v>0.89291764827814391</v>
      </c>
      <c r="D1339">
        <f>VLOOKUP(A1339,[1]Library_Genotypes_unfiltered_27!$A:$G,6,FALSE)</f>
        <v>6.27</v>
      </c>
      <c r="E1339">
        <f>VLOOKUP(A1339,[1]Library_Genotypes_unfiltered_27!$A:$G,7,FALSE)</f>
        <v>2.67</v>
      </c>
      <c r="F1339" s="1" t="str">
        <f t="shared" si="135"/>
        <v>408</v>
      </c>
      <c r="G1339" s="3">
        <v>43389</v>
      </c>
      <c r="H1339" s="3" t="s">
        <v>1426</v>
      </c>
      <c r="I1339" s="1">
        <v>150</v>
      </c>
      <c r="J1339" s="3" t="str">
        <f t="shared" si="133"/>
        <v>Oct 16</v>
      </c>
      <c r="K1339" s="1">
        <f t="shared" si="136"/>
        <v>39.428927999999999</v>
      </c>
      <c r="L1339" s="1" t="str">
        <f t="shared" si="137"/>
        <v>Oct 16 39.43</v>
      </c>
      <c r="M1339" t="str">
        <f t="shared" si="138"/>
        <v>no</v>
      </c>
      <c r="N1339" t="s">
        <v>1443</v>
      </c>
    </row>
    <row r="1340" spans="1:17" hidden="1" x14ac:dyDescent="0.25">
      <c r="A1340" t="s">
        <v>1156</v>
      </c>
      <c r="B1340" s="8">
        <f t="shared" si="134"/>
        <v>42</v>
      </c>
      <c r="C1340" s="2">
        <v>1.0045323543129117</v>
      </c>
      <c r="D1340">
        <f>VLOOKUP(A1340,[1]Library_Genotypes_unfiltered_27!$A:$G,6,FALSE)</f>
        <v>1.48</v>
      </c>
      <c r="E1340">
        <f>VLOOKUP(A1340,[1]Library_Genotypes_unfiltered_27!$A:$G,7,FALSE)</f>
        <v>2</v>
      </c>
      <c r="F1340" s="1" t="str">
        <f t="shared" si="135"/>
        <v>409</v>
      </c>
      <c r="G1340" s="3">
        <v>43389</v>
      </c>
      <c r="H1340" s="3" t="s">
        <v>1426</v>
      </c>
      <c r="I1340" s="1">
        <v>150</v>
      </c>
      <c r="J1340" s="3" t="str">
        <f t="shared" si="133"/>
        <v>Oct 16</v>
      </c>
      <c r="K1340" s="1">
        <f t="shared" si="136"/>
        <v>39.428927999999999</v>
      </c>
      <c r="L1340" s="1" t="str">
        <f t="shared" si="137"/>
        <v>Oct 16 39.43</v>
      </c>
      <c r="M1340" t="str">
        <f t="shared" si="138"/>
        <v>no</v>
      </c>
      <c r="N1340" t="s">
        <v>1443</v>
      </c>
    </row>
    <row r="1341" spans="1:17" hidden="1" x14ac:dyDescent="0.25">
      <c r="A1341" t="s">
        <v>1157</v>
      </c>
      <c r="B1341" s="8">
        <f t="shared" si="134"/>
        <v>42</v>
      </c>
      <c r="C1341" s="2">
        <v>10.14079406039205</v>
      </c>
      <c r="D1341">
        <f>VLOOKUP(A1341,[1]Library_Genotypes_unfiltered_27!$A:$G,6,FALSE)</f>
        <v>63.47</v>
      </c>
      <c r="E1341">
        <f>VLOOKUP(A1341,[1]Library_Genotypes_unfiltered_27!$A:$G,7,FALSE)</f>
        <v>2.41</v>
      </c>
      <c r="F1341" s="1" t="str">
        <f t="shared" si="135"/>
        <v>410</v>
      </c>
      <c r="G1341" s="3">
        <v>43389</v>
      </c>
      <c r="H1341" s="3" t="s">
        <v>1426</v>
      </c>
      <c r="I1341" s="1">
        <v>150</v>
      </c>
      <c r="J1341" s="3" t="str">
        <f t="shared" si="133"/>
        <v>Oct 16</v>
      </c>
      <c r="K1341" s="1">
        <f t="shared" si="136"/>
        <v>39.428927999999999</v>
      </c>
      <c r="L1341" s="1" t="str">
        <f t="shared" si="137"/>
        <v>Oct 16 39.43</v>
      </c>
      <c r="M1341" t="str">
        <f t="shared" si="138"/>
        <v>no</v>
      </c>
      <c r="N1341" t="s">
        <v>1443</v>
      </c>
      <c r="Q1341" t="s">
        <v>6</v>
      </c>
    </row>
    <row r="1342" spans="1:17" hidden="1" x14ac:dyDescent="0.25">
      <c r="A1342" t="s">
        <v>1158</v>
      </c>
      <c r="B1342" s="8">
        <f t="shared" si="134"/>
        <v>42</v>
      </c>
      <c r="C1342" s="2">
        <v>3.7949000051821118</v>
      </c>
      <c r="D1342">
        <f>VLOOKUP(A1342,[1]Library_Genotypes_unfiltered_27!$A:$G,6,FALSE)</f>
        <v>80.069999999999993</v>
      </c>
      <c r="E1342">
        <f>VLOOKUP(A1342,[1]Library_Genotypes_unfiltered_27!$A:$G,7,FALSE)</f>
        <v>2.81</v>
      </c>
      <c r="F1342" s="1" t="str">
        <f t="shared" si="135"/>
        <v>411</v>
      </c>
      <c r="G1342" s="3">
        <v>43389</v>
      </c>
      <c r="H1342" s="3" t="s">
        <v>1426</v>
      </c>
      <c r="I1342" s="1">
        <v>150</v>
      </c>
      <c r="J1342" s="3" t="str">
        <f t="shared" si="133"/>
        <v>Oct 16</v>
      </c>
      <c r="K1342" s="1">
        <f t="shared" si="136"/>
        <v>39.428927999999999</v>
      </c>
      <c r="L1342" s="1" t="str">
        <f t="shared" si="137"/>
        <v>Oct 16 39.43</v>
      </c>
      <c r="M1342" t="str">
        <f t="shared" si="138"/>
        <v>no</v>
      </c>
      <c r="N1342" t="s">
        <v>1443</v>
      </c>
    </row>
    <row r="1343" spans="1:17" hidden="1" x14ac:dyDescent="0.25">
      <c r="A1343" t="s">
        <v>1159</v>
      </c>
      <c r="B1343" s="8">
        <f t="shared" si="134"/>
        <v>42</v>
      </c>
      <c r="C1343" s="2">
        <v>0</v>
      </c>
      <c r="D1343">
        <f>VLOOKUP(A1343,[1]Library_Genotypes_unfiltered_27!$A:$G,6,FALSE)</f>
        <v>22.14</v>
      </c>
      <c r="E1343">
        <f>VLOOKUP(A1343,[1]Library_Genotypes_unfiltered_27!$A:$G,7,FALSE)</f>
        <v>4.07</v>
      </c>
      <c r="F1343" s="1" t="str">
        <f t="shared" si="135"/>
        <v>412</v>
      </c>
      <c r="G1343" s="3">
        <v>43389</v>
      </c>
      <c r="H1343" s="3" t="s">
        <v>1425</v>
      </c>
      <c r="I1343" s="1">
        <v>147.4</v>
      </c>
      <c r="J1343" s="3" t="str">
        <f t="shared" si="133"/>
        <v>Oct 16</v>
      </c>
      <c r="K1343" s="1">
        <f t="shared" si="136"/>
        <v>35.244633600000007</v>
      </c>
      <c r="L1343" s="1" t="str">
        <f t="shared" si="137"/>
        <v>Oct 16 35.24</v>
      </c>
      <c r="M1343" t="str">
        <f t="shared" si="138"/>
        <v>no</v>
      </c>
      <c r="N1343" t="s">
        <v>1443</v>
      </c>
    </row>
    <row r="1344" spans="1:17" hidden="1" x14ac:dyDescent="0.25">
      <c r="A1344" t="s">
        <v>1160</v>
      </c>
      <c r="B1344" s="8">
        <f t="shared" si="134"/>
        <v>42</v>
      </c>
      <c r="C1344" s="2">
        <v>1.1161470603476797</v>
      </c>
      <c r="D1344">
        <f>VLOOKUP(A1344,[1]Library_Genotypes_unfiltered_27!$A:$G,6,FALSE)</f>
        <v>30.26</v>
      </c>
      <c r="E1344">
        <f>VLOOKUP(A1344,[1]Library_Genotypes_unfiltered_27!$A:$G,7,FALSE)</f>
        <v>5.0999999999999996</v>
      </c>
      <c r="F1344" s="1" t="str">
        <f t="shared" si="135"/>
        <v>413</v>
      </c>
      <c r="G1344" s="3">
        <v>43389</v>
      </c>
      <c r="H1344" s="3" t="s">
        <v>1425</v>
      </c>
      <c r="I1344" s="1">
        <v>147.4</v>
      </c>
      <c r="J1344" s="3" t="str">
        <f t="shared" si="133"/>
        <v>Oct 16</v>
      </c>
      <c r="K1344" s="1">
        <f t="shared" si="136"/>
        <v>35.244633600000007</v>
      </c>
      <c r="L1344" s="1" t="str">
        <f t="shared" si="137"/>
        <v>Oct 16 35.24</v>
      </c>
      <c r="M1344" t="str">
        <f t="shared" si="138"/>
        <v>no</v>
      </c>
      <c r="N1344" t="s">
        <v>1442</v>
      </c>
    </row>
    <row r="1345" spans="1:17" hidden="1" x14ac:dyDescent="0.25">
      <c r="A1345" t="s">
        <v>1161</v>
      </c>
      <c r="B1345" s="8">
        <f t="shared" si="134"/>
        <v>42</v>
      </c>
      <c r="C1345" s="2">
        <v>0.66968823620860785</v>
      </c>
      <c r="D1345">
        <f>VLOOKUP(A1345,[1]Library_Genotypes_unfiltered_27!$A:$G,6,FALSE)</f>
        <v>0.37</v>
      </c>
      <c r="E1345">
        <f>VLOOKUP(A1345,[1]Library_Genotypes_unfiltered_27!$A:$G,7,FALSE)</f>
        <v>10</v>
      </c>
      <c r="F1345" s="1" t="str">
        <f t="shared" si="135"/>
        <v>414</v>
      </c>
      <c r="G1345" s="3">
        <v>43389</v>
      </c>
      <c r="H1345" s="3" t="s">
        <v>1425</v>
      </c>
      <c r="I1345" s="1">
        <v>147.4</v>
      </c>
      <c r="J1345" s="3" t="str">
        <f t="shared" si="133"/>
        <v>Oct 16</v>
      </c>
      <c r="K1345" s="1">
        <f t="shared" si="136"/>
        <v>35.244633600000007</v>
      </c>
      <c r="L1345" s="1" t="str">
        <f t="shared" si="137"/>
        <v>Oct 16 35.24</v>
      </c>
      <c r="M1345" t="str">
        <f t="shared" si="138"/>
        <v>no</v>
      </c>
      <c r="N1345" t="s">
        <v>1444</v>
      </c>
    </row>
    <row r="1346" spans="1:17" hidden="1" x14ac:dyDescent="0.25">
      <c r="A1346" t="s">
        <v>1162</v>
      </c>
      <c r="B1346" s="8">
        <f t="shared" si="134"/>
        <v>42</v>
      </c>
      <c r="C1346" s="2">
        <v>0</v>
      </c>
      <c r="D1346">
        <f>VLOOKUP(A1346,[1]Library_Genotypes_unfiltered_27!$A:$G,6,FALSE)</f>
        <v>1.85</v>
      </c>
      <c r="E1346">
        <f>VLOOKUP(A1346,[1]Library_Genotypes_unfiltered_27!$A:$G,7,FALSE)</f>
        <v>2.13</v>
      </c>
      <c r="F1346" s="1" t="str">
        <f t="shared" si="135"/>
        <v>415</v>
      </c>
      <c r="G1346" s="3">
        <v>43389</v>
      </c>
      <c r="H1346" s="3" t="s">
        <v>1425</v>
      </c>
      <c r="I1346" s="1">
        <v>147.4</v>
      </c>
      <c r="J1346" s="3" t="str">
        <f t="shared" ref="J1346:J1409" si="139">CONCATENATE(TEXT(G1346,"MMM")," ",TEXT(G1346,"DD"))</f>
        <v>Oct 16</v>
      </c>
      <c r="K1346" s="1">
        <f t="shared" si="136"/>
        <v>35.244633600000007</v>
      </c>
      <c r="L1346" s="1" t="str">
        <f t="shared" si="137"/>
        <v>Oct 16 35.24</v>
      </c>
      <c r="M1346" t="str">
        <f t="shared" si="138"/>
        <v>no</v>
      </c>
      <c r="N1346" t="s">
        <v>1442</v>
      </c>
    </row>
    <row r="1347" spans="1:17" hidden="1" x14ac:dyDescent="0.25">
      <c r="A1347" t="s">
        <v>1163</v>
      </c>
      <c r="B1347" s="8">
        <f t="shared" ref="B1347:B1410" si="140">INT((G1347-DATE(YEAR(G1347),1,1))/7)+1</f>
        <v>42</v>
      </c>
      <c r="C1347" s="2">
        <v>0</v>
      </c>
      <c r="D1347">
        <f>VLOOKUP(A1347,[1]Library_Genotypes_unfiltered_27!$A:$G,6,FALSE)</f>
        <v>0</v>
      </c>
      <c r="E1347">
        <f>VLOOKUP(A1347,[1]Library_Genotypes_unfiltered_27!$A:$G,7,FALSE)</f>
        <v>0</v>
      </c>
      <c r="F1347" s="1" t="str">
        <f t="shared" ref="F1347:F1410" si="141">RIGHT(A1347,3)</f>
        <v>416</v>
      </c>
      <c r="G1347" s="3">
        <v>43389</v>
      </c>
      <c r="H1347" s="3" t="s">
        <v>1425</v>
      </c>
      <c r="I1347" s="1">
        <v>147.4</v>
      </c>
      <c r="J1347" s="3" t="str">
        <f t="shared" si="139"/>
        <v>Oct 16</v>
      </c>
      <c r="K1347" s="1">
        <f t="shared" ref="K1347:K1410" si="142">CONVERT(I1347-125.5,"mi","km")</f>
        <v>35.244633600000007</v>
      </c>
      <c r="L1347" s="1" t="str">
        <f t="shared" ref="L1347:L1410" si="143">CONCATENATE(J1347," ",ROUND(K1347,2))</f>
        <v>Oct 16 35.24</v>
      </c>
      <c r="M1347" t="str">
        <f t="shared" si="138"/>
        <v>no</v>
      </c>
    </row>
    <row r="1348" spans="1:17" hidden="1" x14ac:dyDescent="0.25">
      <c r="A1348" t="s">
        <v>1164</v>
      </c>
      <c r="B1348" s="8">
        <f t="shared" si="140"/>
        <v>42</v>
      </c>
      <c r="C1348" s="2">
        <v>2.1206794146605916</v>
      </c>
      <c r="D1348">
        <f>VLOOKUP(A1348,[1]Library_Genotypes_unfiltered_27!$A:$G,6,FALSE)</f>
        <v>94.83</v>
      </c>
      <c r="E1348">
        <f>VLOOKUP(A1348,[1]Library_Genotypes_unfiltered_27!$A:$G,7,FALSE)</f>
        <v>1.51</v>
      </c>
      <c r="F1348" s="1" t="str">
        <f t="shared" si="141"/>
        <v>417</v>
      </c>
      <c r="G1348" s="3">
        <v>43389</v>
      </c>
      <c r="H1348" s="3" t="s">
        <v>1425</v>
      </c>
      <c r="I1348" s="1">
        <v>147.4</v>
      </c>
      <c r="J1348" s="3" t="str">
        <f t="shared" si="139"/>
        <v>Oct 16</v>
      </c>
      <c r="K1348" s="1">
        <f t="shared" si="142"/>
        <v>35.244633600000007</v>
      </c>
      <c r="L1348" s="1" t="str">
        <f t="shared" si="143"/>
        <v>Oct 16 35.24</v>
      </c>
      <c r="M1348" t="str">
        <f t="shared" si="138"/>
        <v>yes</v>
      </c>
      <c r="N1348" t="s">
        <v>1442</v>
      </c>
      <c r="O1348" t="str">
        <f>VLOOKUP(A1348,'[2]genotype table (dups removed)'!$TS$3:$TV$419,4,FALSE)</f>
        <v>Homozygous Fall</v>
      </c>
      <c r="Q1348" t="s">
        <v>5</v>
      </c>
    </row>
    <row r="1349" spans="1:17" hidden="1" x14ac:dyDescent="0.25">
      <c r="A1349" t="s">
        <v>1165</v>
      </c>
      <c r="B1349" s="8">
        <f t="shared" si="140"/>
        <v>42</v>
      </c>
      <c r="C1349" s="2">
        <v>4.6878176534602556</v>
      </c>
      <c r="D1349">
        <f>VLOOKUP(A1349,[1]Library_Genotypes_unfiltered_27!$A:$G,6,FALSE)</f>
        <v>0</v>
      </c>
      <c r="E1349">
        <f>VLOOKUP(A1349,[1]Library_Genotypes_unfiltered_27!$A:$G,7,FALSE)</f>
        <v>0</v>
      </c>
      <c r="F1349" s="1" t="str">
        <f t="shared" si="141"/>
        <v>418</v>
      </c>
      <c r="G1349" s="3">
        <v>43389</v>
      </c>
      <c r="H1349" s="3" t="s">
        <v>1425</v>
      </c>
      <c r="I1349" s="1">
        <v>147.4</v>
      </c>
      <c r="J1349" s="3" t="str">
        <f t="shared" si="139"/>
        <v>Oct 16</v>
      </c>
      <c r="K1349" s="1">
        <f t="shared" si="142"/>
        <v>35.244633600000007</v>
      </c>
      <c r="L1349" s="1" t="str">
        <f t="shared" si="143"/>
        <v>Oct 16 35.24</v>
      </c>
      <c r="M1349" t="str">
        <f t="shared" si="138"/>
        <v>no</v>
      </c>
    </row>
    <row r="1350" spans="1:17" hidden="1" x14ac:dyDescent="0.25">
      <c r="A1350" t="s">
        <v>1166</v>
      </c>
      <c r="B1350" s="8">
        <f t="shared" si="140"/>
        <v>42</v>
      </c>
      <c r="C1350" s="2">
        <v>0.22322941206953598</v>
      </c>
      <c r="D1350">
        <f>VLOOKUP(A1350,[1]Library_Genotypes_unfiltered_27!$A:$G,6,FALSE)</f>
        <v>0</v>
      </c>
      <c r="E1350">
        <f>VLOOKUP(A1350,[1]Library_Genotypes_unfiltered_27!$A:$G,7,FALSE)</f>
        <v>0</v>
      </c>
      <c r="F1350" s="1" t="str">
        <f t="shared" si="141"/>
        <v>419</v>
      </c>
      <c r="G1350" s="3">
        <v>43389</v>
      </c>
      <c r="H1350" s="3" t="s">
        <v>1425</v>
      </c>
      <c r="I1350" s="1">
        <v>147.4</v>
      </c>
      <c r="J1350" s="3" t="str">
        <f t="shared" si="139"/>
        <v>Oct 16</v>
      </c>
      <c r="K1350" s="1">
        <f t="shared" si="142"/>
        <v>35.244633600000007</v>
      </c>
      <c r="L1350" s="1" t="str">
        <f t="shared" si="143"/>
        <v>Oct 16 35.24</v>
      </c>
      <c r="M1350" t="str">
        <f t="shared" si="138"/>
        <v>no</v>
      </c>
      <c r="N1350" t="s">
        <v>1444</v>
      </c>
    </row>
    <row r="1351" spans="1:17" hidden="1" x14ac:dyDescent="0.25">
      <c r="A1351" t="s">
        <v>1167</v>
      </c>
      <c r="B1351" s="8">
        <f t="shared" si="140"/>
        <v>42</v>
      </c>
      <c r="C1351" s="2">
        <v>5.0226617715645592</v>
      </c>
      <c r="D1351">
        <f>VLOOKUP(A1351,[1]Library_Genotypes_unfiltered_27!$A:$G,6,FALSE)</f>
        <v>0</v>
      </c>
      <c r="E1351">
        <f>VLOOKUP(A1351,[1]Library_Genotypes_unfiltered_27!$A:$G,7,FALSE)</f>
        <v>0</v>
      </c>
      <c r="F1351" s="1" t="str">
        <f t="shared" si="141"/>
        <v>420</v>
      </c>
      <c r="G1351" s="3">
        <v>43389</v>
      </c>
      <c r="H1351" s="3" t="s">
        <v>1425</v>
      </c>
      <c r="I1351" s="1">
        <v>147.4</v>
      </c>
      <c r="J1351" s="3" t="str">
        <f t="shared" si="139"/>
        <v>Oct 16</v>
      </c>
      <c r="K1351" s="1">
        <f t="shared" si="142"/>
        <v>35.244633600000007</v>
      </c>
      <c r="L1351" s="1" t="str">
        <f t="shared" si="143"/>
        <v>Oct 16 35.24</v>
      </c>
      <c r="M1351" t="str">
        <f t="shared" si="138"/>
        <v>no</v>
      </c>
      <c r="N1351" t="s">
        <v>1443</v>
      </c>
    </row>
    <row r="1352" spans="1:17" hidden="1" x14ac:dyDescent="0.25">
      <c r="A1352" t="s">
        <v>1168</v>
      </c>
      <c r="B1352" s="8">
        <f t="shared" si="140"/>
        <v>42</v>
      </c>
      <c r="C1352" s="2">
        <v>1.5626058844867519</v>
      </c>
      <c r="D1352">
        <f>VLOOKUP(A1352,[1]Library_Genotypes_unfiltered_27!$A:$G,6,FALSE)</f>
        <v>0</v>
      </c>
      <c r="E1352">
        <f>VLOOKUP(A1352,[1]Library_Genotypes_unfiltered_27!$A:$G,7,FALSE)</f>
        <v>0</v>
      </c>
      <c r="F1352" s="1" t="str">
        <f t="shared" si="141"/>
        <v>421</v>
      </c>
      <c r="G1352" s="3">
        <v>43389</v>
      </c>
      <c r="H1352" s="3" t="s">
        <v>1425</v>
      </c>
      <c r="I1352" s="1">
        <v>147.4</v>
      </c>
      <c r="J1352" s="3" t="str">
        <f t="shared" si="139"/>
        <v>Oct 16</v>
      </c>
      <c r="K1352" s="1">
        <f t="shared" si="142"/>
        <v>35.244633600000007</v>
      </c>
      <c r="L1352" s="1" t="str">
        <f t="shared" si="143"/>
        <v>Oct 16 35.24</v>
      </c>
      <c r="M1352" t="str">
        <f t="shared" si="138"/>
        <v>no</v>
      </c>
      <c r="N1352" t="s">
        <v>1443</v>
      </c>
    </row>
    <row r="1353" spans="1:17" hidden="1" x14ac:dyDescent="0.25">
      <c r="A1353" t="s">
        <v>1169</v>
      </c>
      <c r="B1353" s="8">
        <f t="shared" si="140"/>
        <v>42</v>
      </c>
      <c r="C1353" s="2">
        <v>0</v>
      </c>
      <c r="D1353">
        <f>VLOOKUP(A1353,[1]Library_Genotypes_unfiltered_27!$A:$G,6,FALSE)</f>
        <v>8.1199999999999992</v>
      </c>
      <c r="E1353">
        <f>VLOOKUP(A1353,[1]Library_Genotypes_unfiltered_27!$A:$G,7,FALSE)</f>
        <v>3.29</v>
      </c>
      <c r="F1353" s="1" t="str">
        <f t="shared" si="141"/>
        <v>422</v>
      </c>
      <c r="G1353" s="3">
        <v>43389</v>
      </c>
      <c r="H1353" s="3" t="s">
        <v>1425</v>
      </c>
      <c r="I1353" s="1">
        <v>147.4</v>
      </c>
      <c r="J1353" s="3" t="str">
        <f t="shared" si="139"/>
        <v>Oct 16</v>
      </c>
      <c r="K1353" s="1">
        <f t="shared" si="142"/>
        <v>35.244633600000007</v>
      </c>
      <c r="L1353" s="1" t="str">
        <f t="shared" si="143"/>
        <v>Oct 16 35.24</v>
      </c>
      <c r="M1353" t="str">
        <f t="shared" si="138"/>
        <v>no</v>
      </c>
      <c r="N1353" t="s">
        <v>1443</v>
      </c>
    </row>
    <row r="1354" spans="1:17" hidden="1" x14ac:dyDescent="0.25">
      <c r="A1354" t="s">
        <v>1170</v>
      </c>
      <c r="B1354" s="8">
        <f t="shared" si="140"/>
        <v>42</v>
      </c>
      <c r="C1354" s="2">
        <v>7.4781853043294548</v>
      </c>
      <c r="D1354">
        <f>VLOOKUP(A1354,[1]Library_Genotypes_unfiltered_27!$A:$G,6,FALSE)</f>
        <v>8.86</v>
      </c>
      <c r="E1354">
        <f>VLOOKUP(A1354,[1]Library_Genotypes_unfiltered_27!$A:$G,7,FALSE)</f>
        <v>3.11</v>
      </c>
      <c r="F1354" s="1" t="str">
        <f t="shared" si="141"/>
        <v>423</v>
      </c>
      <c r="G1354" s="3">
        <v>43389</v>
      </c>
      <c r="H1354" s="3" t="s">
        <v>1425</v>
      </c>
      <c r="I1354" s="1">
        <v>147.4</v>
      </c>
      <c r="J1354" s="3" t="str">
        <f t="shared" si="139"/>
        <v>Oct 16</v>
      </c>
      <c r="K1354" s="1">
        <f t="shared" si="142"/>
        <v>35.244633600000007</v>
      </c>
      <c r="L1354" s="1" t="str">
        <f t="shared" si="143"/>
        <v>Oct 16 35.24</v>
      </c>
      <c r="M1354" t="str">
        <f t="shared" si="138"/>
        <v>no</v>
      </c>
      <c r="N1354" t="s">
        <v>1444</v>
      </c>
    </row>
    <row r="1355" spans="1:17" hidden="1" x14ac:dyDescent="0.25">
      <c r="A1355" t="s">
        <v>1171</v>
      </c>
      <c r="B1355" s="8">
        <f t="shared" si="140"/>
        <v>42</v>
      </c>
      <c r="C1355" s="2">
        <v>0</v>
      </c>
      <c r="D1355">
        <f>VLOOKUP(A1355,[1]Library_Genotypes_unfiltered_27!$A:$G,6,FALSE)</f>
        <v>0.37</v>
      </c>
      <c r="E1355">
        <f>VLOOKUP(A1355,[1]Library_Genotypes_unfiltered_27!$A:$G,7,FALSE)</f>
        <v>0</v>
      </c>
      <c r="F1355" s="1" t="str">
        <f t="shared" si="141"/>
        <v>424</v>
      </c>
      <c r="G1355" s="3">
        <v>43390</v>
      </c>
      <c r="H1355" s="3" t="s">
        <v>1427</v>
      </c>
      <c r="I1355" s="1">
        <v>144.19999999999999</v>
      </c>
      <c r="J1355" s="3" t="str">
        <f t="shared" si="139"/>
        <v>Oct 17</v>
      </c>
      <c r="K1355" s="1">
        <f t="shared" si="142"/>
        <v>30.094732799999981</v>
      </c>
      <c r="L1355" s="1" t="str">
        <f t="shared" si="143"/>
        <v>Oct 17 30.09</v>
      </c>
      <c r="M1355" t="str">
        <f t="shared" si="138"/>
        <v>no</v>
      </c>
      <c r="N1355" t="s">
        <v>1443</v>
      </c>
    </row>
    <row r="1356" spans="1:17" hidden="1" x14ac:dyDescent="0.25">
      <c r="A1356" t="s">
        <v>1172</v>
      </c>
      <c r="B1356" s="8">
        <f t="shared" si="140"/>
        <v>42</v>
      </c>
      <c r="C1356" s="2">
        <v>0.11161470603476799</v>
      </c>
      <c r="D1356">
        <f>VLOOKUP(A1356,[1]Library_Genotypes_unfiltered_27!$A:$G,6,FALSE)</f>
        <v>0</v>
      </c>
      <c r="E1356">
        <f>VLOOKUP(A1356,[1]Library_Genotypes_unfiltered_27!$A:$G,7,FALSE)</f>
        <v>0</v>
      </c>
      <c r="F1356" s="1" t="str">
        <f t="shared" si="141"/>
        <v>425</v>
      </c>
      <c r="G1356" s="3">
        <v>43390</v>
      </c>
      <c r="H1356" s="3" t="s">
        <v>1427</v>
      </c>
      <c r="I1356" s="1">
        <v>144.19999999999999</v>
      </c>
      <c r="J1356" s="3" t="str">
        <f t="shared" si="139"/>
        <v>Oct 17</v>
      </c>
      <c r="K1356" s="1">
        <f t="shared" si="142"/>
        <v>30.094732799999981</v>
      </c>
      <c r="L1356" s="1" t="str">
        <f t="shared" si="143"/>
        <v>Oct 17 30.09</v>
      </c>
      <c r="M1356" t="str">
        <f t="shared" si="138"/>
        <v>no</v>
      </c>
      <c r="N1356" t="s">
        <v>1442</v>
      </c>
    </row>
    <row r="1357" spans="1:17" hidden="1" x14ac:dyDescent="0.25">
      <c r="A1357" t="s">
        <v>1173</v>
      </c>
      <c r="B1357" s="8">
        <f t="shared" si="140"/>
        <v>42</v>
      </c>
      <c r="C1357" s="2">
        <v>8.3711029526075986</v>
      </c>
      <c r="D1357">
        <f>VLOOKUP(A1357,[1]Library_Genotypes_unfiltered_27!$A:$G,6,FALSE)</f>
        <v>0</v>
      </c>
      <c r="E1357">
        <f>VLOOKUP(A1357,[1]Library_Genotypes_unfiltered_27!$A:$G,7,FALSE)</f>
        <v>0</v>
      </c>
      <c r="F1357" s="1" t="str">
        <f t="shared" si="141"/>
        <v>426</v>
      </c>
      <c r="G1357" s="3">
        <v>43390</v>
      </c>
      <c r="H1357" s="3" t="s">
        <v>1427</v>
      </c>
      <c r="I1357" s="1">
        <v>144.19999999999999</v>
      </c>
      <c r="J1357" s="3" t="str">
        <f t="shared" si="139"/>
        <v>Oct 17</v>
      </c>
      <c r="K1357" s="1">
        <f t="shared" si="142"/>
        <v>30.094732799999981</v>
      </c>
      <c r="L1357" s="1" t="str">
        <f t="shared" si="143"/>
        <v>Oct 17 30.09</v>
      </c>
      <c r="M1357" t="str">
        <f t="shared" si="138"/>
        <v>no</v>
      </c>
      <c r="N1357" t="s">
        <v>1442</v>
      </c>
    </row>
    <row r="1358" spans="1:17" hidden="1" x14ac:dyDescent="0.25">
      <c r="A1358" t="s">
        <v>1174</v>
      </c>
      <c r="B1358" s="8">
        <f t="shared" si="140"/>
        <v>42</v>
      </c>
      <c r="C1358" s="2">
        <v>0</v>
      </c>
      <c r="D1358">
        <f>VLOOKUP(A1358,[1]Library_Genotypes_unfiltered_27!$A:$G,6,FALSE)</f>
        <v>22.88</v>
      </c>
      <c r="E1358">
        <f>VLOOKUP(A1358,[1]Library_Genotypes_unfiltered_27!$A:$G,7,FALSE)</f>
        <v>5.65</v>
      </c>
      <c r="F1358" s="1" t="str">
        <f t="shared" si="141"/>
        <v>427</v>
      </c>
      <c r="G1358" s="3">
        <v>43390</v>
      </c>
      <c r="H1358" s="3" t="s">
        <v>1427</v>
      </c>
      <c r="I1358" s="1">
        <v>144.19999999999999</v>
      </c>
      <c r="J1358" s="3" t="str">
        <f t="shared" si="139"/>
        <v>Oct 17</v>
      </c>
      <c r="K1358" s="1">
        <f t="shared" si="142"/>
        <v>30.094732799999981</v>
      </c>
      <c r="L1358" s="1" t="str">
        <f t="shared" si="143"/>
        <v>Oct 17 30.09</v>
      </c>
      <c r="M1358" t="str">
        <f t="shared" si="138"/>
        <v>no</v>
      </c>
    </row>
    <row r="1359" spans="1:17" hidden="1" x14ac:dyDescent="0.25">
      <c r="A1359" t="s">
        <v>1175</v>
      </c>
      <c r="B1359" s="8">
        <f t="shared" si="140"/>
        <v>42</v>
      </c>
      <c r="C1359" s="2">
        <v>0</v>
      </c>
      <c r="D1359">
        <f>VLOOKUP(A1359,[1]Library_Genotypes_unfiltered_27!$A:$G,6,FALSE)</f>
        <v>0</v>
      </c>
      <c r="E1359">
        <f>VLOOKUP(A1359,[1]Library_Genotypes_unfiltered_27!$A:$G,7,FALSE)</f>
        <v>0</v>
      </c>
      <c r="F1359" s="1" t="str">
        <f t="shared" si="141"/>
        <v>428</v>
      </c>
      <c r="G1359" s="3">
        <v>43390</v>
      </c>
      <c r="H1359" s="3" t="s">
        <v>1427</v>
      </c>
      <c r="I1359" s="1">
        <v>144.19999999999999</v>
      </c>
      <c r="J1359" s="3" t="str">
        <f t="shared" si="139"/>
        <v>Oct 17</v>
      </c>
      <c r="K1359" s="1">
        <f t="shared" si="142"/>
        <v>30.094732799999981</v>
      </c>
      <c r="L1359" s="1" t="str">
        <f t="shared" si="143"/>
        <v>Oct 17 30.09</v>
      </c>
      <c r="M1359" t="str">
        <f t="shared" si="138"/>
        <v>no</v>
      </c>
      <c r="N1359" t="s">
        <v>1443</v>
      </c>
    </row>
    <row r="1360" spans="1:17" hidden="1" x14ac:dyDescent="0.25">
      <c r="A1360" t="s">
        <v>1176</v>
      </c>
      <c r="B1360" s="8">
        <f t="shared" si="140"/>
        <v>42</v>
      </c>
      <c r="C1360" s="2">
        <v>0</v>
      </c>
      <c r="D1360">
        <f>VLOOKUP(A1360,[1]Library_Genotypes_unfiltered_27!$A:$G,6,FALSE)</f>
        <v>0</v>
      </c>
      <c r="E1360">
        <f>VLOOKUP(A1360,[1]Library_Genotypes_unfiltered_27!$A:$G,7,FALSE)</f>
        <v>0</v>
      </c>
      <c r="F1360" s="1" t="str">
        <f t="shared" si="141"/>
        <v>429</v>
      </c>
      <c r="G1360" s="3">
        <v>43390</v>
      </c>
      <c r="H1360" s="3" t="s">
        <v>1427</v>
      </c>
      <c r="I1360" s="1">
        <v>144.19999999999999</v>
      </c>
      <c r="J1360" s="3" t="str">
        <f t="shared" si="139"/>
        <v>Oct 17</v>
      </c>
      <c r="K1360" s="1">
        <f t="shared" si="142"/>
        <v>30.094732799999981</v>
      </c>
      <c r="L1360" s="1" t="str">
        <f t="shared" si="143"/>
        <v>Oct 17 30.09</v>
      </c>
      <c r="M1360" t="str">
        <f t="shared" si="138"/>
        <v>no</v>
      </c>
    </row>
    <row r="1361" spans="1:17" hidden="1" x14ac:dyDescent="0.25">
      <c r="A1361" t="s">
        <v>1177</v>
      </c>
      <c r="B1361" s="8">
        <f t="shared" si="140"/>
        <v>42</v>
      </c>
      <c r="C1361" s="2">
        <v>0.89291764827814391</v>
      </c>
      <c r="D1361">
        <f>VLOOKUP(A1361,[1]Library_Genotypes_unfiltered_27!$A:$G,6,FALSE)</f>
        <v>93.36</v>
      </c>
      <c r="E1361">
        <f>VLOOKUP(A1361,[1]Library_Genotypes_unfiltered_27!$A:$G,7,FALSE)</f>
        <v>1.05</v>
      </c>
      <c r="F1361" s="1" t="str">
        <f t="shared" si="141"/>
        <v>430</v>
      </c>
      <c r="G1361" s="3">
        <v>43390</v>
      </c>
      <c r="H1361" s="3" t="s">
        <v>1427</v>
      </c>
      <c r="I1361" s="1">
        <v>144.19999999999999</v>
      </c>
      <c r="J1361" s="3" t="str">
        <f t="shared" si="139"/>
        <v>Oct 17</v>
      </c>
      <c r="K1361" s="1">
        <f t="shared" si="142"/>
        <v>30.094732799999981</v>
      </c>
      <c r="L1361" s="1" t="str">
        <f t="shared" si="143"/>
        <v>Oct 17 30.09</v>
      </c>
      <c r="M1361" t="str">
        <f t="shared" si="138"/>
        <v>yes</v>
      </c>
      <c r="N1361" t="s">
        <v>1442</v>
      </c>
      <c r="O1361" t="str">
        <f>VLOOKUP(A1361,'[2]genotype table (dups removed)'!$TS$3:$TV$419,4,FALSE)</f>
        <v>Homozygous Fall</v>
      </c>
      <c r="Q1361" t="s">
        <v>6</v>
      </c>
    </row>
    <row r="1362" spans="1:17" hidden="1" x14ac:dyDescent="0.25">
      <c r="A1362" t="s">
        <v>1178</v>
      </c>
      <c r="B1362" s="8">
        <f t="shared" si="140"/>
        <v>42</v>
      </c>
      <c r="C1362" s="2">
        <v>7.4781853043294548</v>
      </c>
      <c r="D1362">
        <f>VLOOKUP(A1362,[1]Library_Genotypes_unfiltered_27!$A:$G,6,FALSE)</f>
        <v>9.59</v>
      </c>
      <c r="E1362">
        <f>VLOOKUP(A1362,[1]Library_Genotypes_unfiltered_27!$A:$G,7,FALSE)</f>
        <v>2.6</v>
      </c>
      <c r="F1362" s="1" t="str">
        <f t="shared" si="141"/>
        <v>431</v>
      </c>
      <c r="G1362" s="3">
        <v>43390</v>
      </c>
      <c r="H1362" s="3" t="s">
        <v>1427</v>
      </c>
      <c r="I1362" s="1">
        <v>144.19999999999999</v>
      </c>
      <c r="J1362" s="3" t="str">
        <f t="shared" si="139"/>
        <v>Oct 17</v>
      </c>
      <c r="K1362" s="1">
        <f t="shared" si="142"/>
        <v>30.094732799999981</v>
      </c>
      <c r="L1362" s="1" t="str">
        <f t="shared" si="143"/>
        <v>Oct 17 30.09</v>
      </c>
      <c r="M1362" t="str">
        <f t="shared" si="138"/>
        <v>no</v>
      </c>
      <c r="N1362" t="s">
        <v>1442</v>
      </c>
    </row>
    <row r="1363" spans="1:17" hidden="1" x14ac:dyDescent="0.25">
      <c r="A1363" t="s">
        <v>1179</v>
      </c>
      <c r="B1363" s="8">
        <f t="shared" si="140"/>
        <v>42</v>
      </c>
      <c r="C1363" s="2">
        <v>1.0045323543129117</v>
      </c>
      <c r="D1363">
        <f>VLOOKUP(A1363,[1]Library_Genotypes_unfiltered_27!$A:$G,6,FALSE)</f>
        <v>78.97</v>
      </c>
      <c r="E1363">
        <f>VLOOKUP(A1363,[1]Library_Genotypes_unfiltered_27!$A:$G,7,FALSE)</f>
        <v>0.82</v>
      </c>
      <c r="F1363" s="1" t="str">
        <f t="shared" si="141"/>
        <v>432</v>
      </c>
      <c r="G1363" s="3">
        <v>43390</v>
      </c>
      <c r="H1363" s="3" t="s">
        <v>1427</v>
      </c>
      <c r="I1363" s="1">
        <v>144.19999999999999</v>
      </c>
      <c r="J1363" s="3" t="str">
        <f t="shared" si="139"/>
        <v>Oct 17</v>
      </c>
      <c r="K1363" s="1">
        <f t="shared" si="142"/>
        <v>30.094732799999981</v>
      </c>
      <c r="L1363" s="1" t="str">
        <f t="shared" si="143"/>
        <v>Oct 17 30.09</v>
      </c>
      <c r="M1363" t="str">
        <f t="shared" si="138"/>
        <v>no</v>
      </c>
      <c r="N1363" t="s">
        <v>1444</v>
      </c>
      <c r="Q1363" t="s">
        <v>6</v>
      </c>
    </row>
    <row r="1364" spans="1:17" hidden="1" x14ac:dyDescent="0.25">
      <c r="A1364" t="s">
        <v>1180</v>
      </c>
      <c r="B1364" s="8">
        <f t="shared" si="140"/>
        <v>42</v>
      </c>
      <c r="C1364" s="2">
        <v>3.7949000051821118</v>
      </c>
      <c r="D1364">
        <f>VLOOKUP(A1364,[1]Library_Genotypes_unfiltered_27!$A:$G,6,FALSE)</f>
        <v>0.37</v>
      </c>
      <c r="E1364">
        <f>VLOOKUP(A1364,[1]Library_Genotypes_unfiltered_27!$A:$G,7,FALSE)</f>
        <v>10</v>
      </c>
      <c r="F1364" s="1" t="str">
        <f t="shared" si="141"/>
        <v>433</v>
      </c>
      <c r="G1364" s="3">
        <v>43390</v>
      </c>
      <c r="H1364" s="3" t="s">
        <v>1427</v>
      </c>
      <c r="I1364" s="1">
        <v>144.19999999999999</v>
      </c>
      <c r="J1364" s="3" t="str">
        <f t="shared" si="139"/>
        <v>Oct 17</v>
      </c>
      <c r="K1364" s="1">
        <f t="shared" si="142"/>
        <v>30.094732799999981</v>
      </c>
      <c r="L1364" s="1" t="str">
        <f t="shared" si="143"/>
        <v>Oct 17 30.09</v>
      </c>
      <c r="M1364" t="str">
        <f t="shared" si="138"/>
        <v>no</v>
      </c>
      <c r="N1364" t="s">
        <v>1443</v>
      </c>
    </row>
    <row r="1365" spans="1:17" hidden="1" x14ac:dyDescent="0.25">
      <c r="A1365" t="s">
        <v>1181</v>
      </c>
      <c r="B1365" s="8">
        <f t="shared" si="140"/>
        <v>42</v>
      </c>
      <c r="C1365" s="2">
        <v>0</v>
      </c>
      <c r="D1365">
        <f>VLOOKUP(A1365,[1]Library_Genotypes_unfiltered_27!$A:$G,6,FALSE)</f>
        <v>0</v>
      </c>
      <c r="E1365">
        <f>VLOOKUP(A1365,[1]Library_Genotypes_unfiltered_27!$A:$G,7,FALSE)</f>
        <v>0</v>
      </c>
      <c r="F1365" s="1" t="str">
        <f t="shared" si="141"/>
        <v>434</v>
      </c>
      <c r="G1365" s="3">
        <v>43390</v>
      </c>
      <c r="H1365" s="3" t="s">
        <v>1433</v>
      </c>
      <c r="I1365" s="1">
        <v>140</v>
      </c>
      <c r="J1365" s="3" t="str">
        <f t="shared" si="139"/>
        <v>Oct 17</v>
      </c>
      <c r="K1365" s="1">
        <f t="shared" si="142"/>
        <v>23.335488000000002</v>
      </c>
      <c r="L1365" s="1" t="str">
        <f t="shared" si="143"/>
        <v>Oct 17 23.34</v>
      </c>
      <c r="M1365" t="str">
        <f t="shared" si="138"/>
        <v>no</v>
      </c>
      <c r="N1365" t="s">
        <v>1442</v>
      </c>
    </row>
    <row r="1366" spans="1:17" hidden="1" x14ac:dyDescent="0.25">
      <c r="A1366" t="s">
        <v>1182</v>
      </c>
      <c r="B1366" s="8">
        <f t="shared" si="140"/>
        <v>42</v>
      </c>
      <c r="C1366" s="2">
        <v>0.78130294224337593</v>
      </c>
      <c r="D1366">
        <f>VLOOKUP(A1366,[1]Library_Genotypes_unfiltered_27!$A:$G,6,FALSE)</f>
        <v>0</v>
      </c>
      <c r="E1366">
        <f>VLOOKUP(A1366,[1]Library_Genotypes_unfiltered_27!$A:$G,7,FALSE)</f>
        <v>50</v>
      </c>
      <c r="F1366" s="1" t="str">
        <f t="shared" si="141"/>
        <v>435</v>
      </c>
      <c r="G1366" s="3">
        <v>43390</v>
      </c>
      <c r="H1366" s="3" t="s">
        <v>1433</v>
      </c>
      <c r="I1366" s="1">
        <v>140</v>
      </c>
      <c r="J1366" s="3" t="str">
        <f t="shared" si="139"/>
        <v>Oct 17</v>
      </c>
      <c r="K1366" s="1">
        <f t="shared" si="142"/>
        <v>23.335488000000002</v>
      </c>
      <c r="L1366" s="1" t="str">
        <f t="shared" si="143"/>
        <v>Oct 17 23.34</v>
      </c>
      <c r="M1366" t="str">
        <f t="shared" si="138"/>
        <v>no</v>
      </c>
      <c r="N1366" t="s">
        <v>1442</v>
      </c>
    </row>
    <row r="1367" spans="1:17" hidden="1" x14ac:dyDescent="0.25">
      <c r="A1367" t="s">
        <v>1183</v>
      </c>
      <c r="B1367" s="8">
        <f t="shared" si="140"/>
        <v>42</v>
      </c>
      <c r="C1367" s="2">
        <v>4.6878176534602556</v>
      </c>
      <c r="D1367">
        <f>VLOOKUP(A1367,[1]Library_Genotypes_unfiltered_27!$A:$G,6,FALSE)</f>
        <v>97.42</v>
      </c>
      <c r="E1367">
        <f>VLOOKUP(A1367,[1]Library_Genotypes_unfiltered_27!$A:$G,7,FALSE)</f>
        <v>1.08</v>
      </c>
      <c r="F1367" s="1" t="str">
        <f t="shared" si="141"/>
        <v>436</v>
      </c>
      <c r="G1367" s="3">
        <v>43390</v>
      </c>
      <c r="H1367" s="3" t="s">
        <v>1433</v>
      </c>
      <c r="I1367" s="1">
        <v>140</v>
      </c>
      <c r="J1367" s="3" t="str">
        <f t="shared" si="139"/>
        <v>Oct 17</v>
      </c>
      <c r="K1367" s="1">
        <f t="shared" si="142"/>
        <v>23.335488000000002</v>
      </c>
      <c r="L1367" s="1" t="str">
        <f t="shared" si="143"/>
        <v>Oct 17 23.34</v>
      </c>
      <c r="M1367" t="str">
        <f t="shared" si="138"/>
        <v>yes</v>
      </c>
      <c r="N1367" t="s">
        <v>1444</v>
      </c>
      <c r="O1367" t="str">
        <f>VLOOKUP(A1367,'[2]genotype table (dups removed)'!$TS$3:$TV$419,4,FALSE)</f>
        <v>Heterozygous</v>
      </c>
      <c r="Q1367" t="s">
        <v>6</v>
      </c>
    </row>
    <row r="1368" spans="1:17" hidden="1" x14ac:dyDescent="0.25">
      <c r="A1368" t="s">
        <v>1184</v>
      </c>
      <c r="B1368" s="8">
        <f t="shared" si="140"/>
        <v>42</v>
      </c>
      <c r="C1368" s="2">
        <v>2.5671382387996635</v>
      </c>
      <c r="D1368">
        <f>VLOOKUP(A1368,[1]Library_Genotypes_unfiltered_27!$A:$G,6,FALSE)</f>
        <v>51.29</v>
      </c>
      <c r="E1368">
        <f>VLOOKUP(A1368,[1]Library_Genotypes_unfiltered_27!$A:$G,7,FALSE)</f>
        <v>2.97</v>
      </c>
      <c r="F1368" s="1" t="str">
        <f t="shared" si="141"/>
        <v>437</v>
      </c>
      <c r="G1368" s="3">
        <v>43390</v>
      </c>
      <c r="H1368" s="3" t="s">
        <v>1433</v>
      </c>
      <c r="I1368" s="1">
        <v>140</v>
      </c>
      <c r="J1368" s="3" t="str">
        <f t="shared" si="139"/>
        <v>Oct 17</v>
      </c>
      <c r="K1368" s="1">
        <f t="shared" si="142"/>
        <v>23.335488000000002</v>
      </c>
      <c r="L1368" s="1" t="str">
        <f t="shared" si="143"/>
        <v>Oct 17 23.34</v>
      </c>
      <c r="M1368" t="str">
        <f t="shared" si="138"/>
        <v>no</v>
      </c>
      <c r="N1368" t="s">
        <v>1444</v>
      </c>
    </row>
    <row r="1369" spans="1:17" hidden="1" x14ac:dyDescent="0.25">
      <c r="A1369" t="s">
        <v>1185</v>
      </c>
      <c r="B1369" s="8">
        <f t="shared" si="140"/>
        <v>42</v>
      </c>
      <c r="C1369" s="2">
        <v>0.89291764827814391</v>
      </c>
      <c r="D1369">
        <f>VLOOKUP(A1369,[1]Library_Genotypes_unfiltered_27!$A:$G,6,FALSE)</f>
        <v>0.37</v>
      </c>
      <c r="E1369">
        <f>VLOOKUP(A1369,[1]Library_Genotypes_unfiltered_27!$A:$G,7,FALSE)</f>
        <v>0</v>
      </c>
      <c r="F1369" s="1" t="str">
        <f t="shared" si="141"/>
        <v>438</v>
      </c>
      <c r="G1369" s="3">
        <v>43390</v>
      </c>
      <c r="H1369" s="3" t="s">
        <v>1433</v>
      </c>
      <c r="I1369" s="1">
        <v>140</v>
      </c>
      <c r="J1369" s="3" t="str">
        <f t="shared" si="139"/>
        <v>Oct 17</v>
      </c>
      <c r="K1369" s="1">
        <f t="shared" si="142"/>
        <v>23.335488000000002</v>
      </c>
      <c r="L1369" s="1" t="str">
        <f t="shared" si="143"/>
        <v>Oct 17 23.34</v>
      </c>
      <c r="M1369" t="str">
        <f t="shared" si="138"/>
        <v>no</v>
      </c>
      <c r="N1369" t="s">
        <v>1443</v>
      </c>
    </row>
    <row r="1370" spans="1:17" hidden="1" x14ac:dyDescent="0.25">
      <c r="A1370" t="s">
        <v>1186</v>
      </c>
      <c r="B1370" s="8">
        <f t="shared" si="140"/>
        <v>42</v>
      </c>
      <c r="C1370" s="2">
        <v>0.11161470603476799</v>
      </c>
      <c r="D1370">
        <f>VLOOKUP(A1370,[1]Library_Genotypes_unfiltered_27!$A:$G,6,FALSE)</f>
        <v>0</v>
      </c>
      <c r="E1370">
        <f>VLOOKUP(A1370,[1]Library_Genotypes_unfiltered_27!$A:$G,7,FALSE)</f>
        <v>0</v>
      </c>
      <c r="F1370" s="1" t="str">
        <f t="shared" si="141"/>
        <v>439</v>
      </c>
      <c r="G1370" s="3">
        <v>43390</v>
      </c>
      <c r="H1370" s="3" t="s">
        <v>1433</v>
      </c>
      <c r="I1370" s="1">
        <v>140</v>
      </c>
      <c r="J1370" s="3" t="str">
        <f t="shared" si="139"/>
        <v>Oct 17</v>
      </c>
      <c r="K1370" s="1">
        <f t="shared" si="142"/>
        <v>23.335488000000002</v>
      </c>
      <c r="L1370" s="1" t="str">
        <f t="shared" si="143"/>
        <v>Oct 17 23.34</v>
      </c>
      <c r="M1370" t="str">
        <f t="shared" si="138"/>
        <v>no</v>
      </c>
      <c r="N1370" t="s">
        <v>1442</v>
      </c>
    </row>
    <row r="1371" spans="1:17" hidden="1" x14ac:dyDescent="0.25">
      <c r="A1371" t="s">
        <v>1187</v>
      </c>
      <c r="B1371" s="8">
        <f t="shared" si="140"/>
        <v>42</v>
      </c>
      <c r="C1371" s="2">
        <v>2.5671382387996635</v>
      </c>
      <c r="D1371">
        <f>VLOOKUP(A1371,[1]Library_Genotypes_unfiltered_27!$A:$G,6,FALSE)</f>
        <v>99.63</v>
      </c>
      <c r="E1371">
        <f>VLOOKUP(A1371,[1]Library_Genotypes_unfiltered_27!$A:$G,7,FALSE)</f>
        <v>0.73</v>
      </c>
      <c r="F1371" s="1" t="str">
        <f t="shared" si="141"/>
        <v>440</v>
      </c>
      <c r="G1371" s="3">
        <v>43390</v>
      </c>
      <c r="H1371" s="3" t="s">
        <v>1433</v>
      </c>
      <c r="I1371" s="1">
        <v>140</v>
      </c>
      <c r="J1371" s="3" t="str">
        <f t="shared" si="139"/>
        <v>Oct 17</v>
      </c>
      <c r="K1371" s="1">
        <f t="shared" si="142"/>
        <v>23.335488000000002</v>
      </c>
      <c r="L1371" s="1" t="str">
        <f t="shared" si="143"/>
        <v>Oct 17 23.34</v>
      </c>
      <c r="M1371" t="str">
        <f t="shared" si="138"/>
        <v>yes</v>
      </c>
      <c r="N1371" t="s">
        <v>1442</v>
      </c>
      <c r="O1371" t="str">
        <f>VLOOKUP(A1371,'[2]genotype table (dups removed)'!$TS$3:$TV$419,4,FALSE)</f>
        <v>Homozygous Fall</v>
      </c>
      <c r="Q1371" t="s">
        <v>5</v>
      </c>
    </row>
    <row r="1372" spans="1:17" hidden="1" x14ac:dyDescent="0.25">
      <c r="A1372" t="s">
        <v>1188</v>
      </c>
      <c r="B1372" s="8">
        <f t="shared" si="140"/>
        <v>42</v>
      </c>
      <c r="C1372" s="2">
        <v>1.0045323543129117</v>
      </c>
      <c r="D1372">
        <f>VLOOKUP(A1372,[1]Library_Genotypes_unfiltered_27!$A:$G,6,FALSE)</f>
        <v>0.74</v>
      </c>
      <c r="E1372">
        <f>VLOOKUP(A1372,[1]Library_Genotypes_unfiltered_27!$A:$G,7,FALSE)</f>
        <v>0</v>
      </c>
      <c r="F1372" s="1" t="str">
        <f t="shared" si="141"/>
        <v>441</v>
      </c>
      <c r="G1372" s="3">
        <v>43390</v>
      </c>
      <c r="H1372" s="3" t="s">
        <v>1433</v>
      </c>
      <c r="I1372" s="1">
        <v>140</v>
      </c>
      <c r="J1372" s="3" t="str">
        <f t="shared" si="139"/>
        <v>Oct 17</v>
      </c>
      <c r="K1372" s="1">
        <f t="shared" si="142"/>
        <v>23.335488000000002</v>
      </c>
      <c r="L1372" s="1" t="str">
        <f t="shared" si="143"/>
        <v>Oct 17 23.34</v>
      </c>
      <c r="M1372" t="str">
        <f t="shared" si="138"/>
        <v>no</v>
      </c>
      <c r="N1372" t="s">
        <v>1442</v>
      </c>
    </row>
    <row r="1373" spans="1:17" hidden="1" x14ac:dyDescent="0.25">
      <c r="A1373" t="s">
        <v>1189</v>
      </c>
      <c r="B1373" s="8">
        <f t="shared" si="140"/>
        <v>42</v>
      </c>
      <c r="C1373" s="2">
        <v>0.78130294224337593</v>
      </c>
      <c r="D1373">
        <f>VLOOKUP(A1373,[1]Library_Genotypes_unfiltered_27!$A:$G,6,FALSE)</f>
        <v>4.8</v>
      </c>
      <c r="E1373">
        <f>VLOOKUP(A1373,[1]Library_Genotypes_unfiltered_27!$A:$G,7,FALSE)</f>
        <v>2.13</v>
      </c>
      <c r="F1373" s="1" t="str">
        <f t="shared" si="141"/>
        <v>442</v>
      </c>
      <c r="G1373" s="3">
        <v>43390</v>
      </c>
      <c r="H1373" s="3" t="s">
        <v>1433</v>
      </c>
      <c r="I1373" s="1">
        <v>140</v>
      </c>
      <c r="J1373" s="3" t="str">
        <f t="shared" si="139"/>
        <v>Oct 17</v>
      </c>
      <c r="K1373" s="1">
        <f t="shared" si="142"/>
        <v>23.335488000000002</v>
      </c>
      <c r="L1373" s="1" t="str">
        <f t="shared" si="143"/>
        <v>Oct 17 23.34</v>
      </c>
      <c r="M1373" t="str">
        <f t="shared" si="138"/>
        <v>no</v>
      </c>
      <c r="N1373" t="s">
        <v>1442</v>
      </c>
    </row>
    <row r="1374" spans="1:17" hidden="1" x14ac:dyDescent="0.25">
      <c r="A1374" t="s">
        <v>1190</v>
      </c>
      <c r="B1374" s="8">
        <f t="shared" si="140"/>
        <v>42</v>
      </c>
      <c r="C1374" s="2">
        <v>2.1206794146605916</v>
      </c>
      <c r="D1374">
        <f>VLOOKUP(A1374,[1]Library_Genotypes_unfiltered_27!$A:$G,6,FALSE)</f>
        <v>17.71</v>
      </c>
      <c r="E1374">
        <f>VLOOKUP(A1374,[1]Library_Genotypes_unfiltered_27!$A:$G,7,FALSE)</f>
        <v>2.95</v>
      </c>
      <c r="F1374" s="1" t="str">
        <f t="shared" si="141"/>
        <v>443</v>
      </c>
      <c r="G1374" s="3">
        <v>43392</v>
      </c>
      <c r="H1374" s="3" t="s">
        <v>1431</v>
      </c>
      <c r="I1374" s="1">
        <v>155.5</v>
      </c>
      <c r="J1374" s="3" t="str">
        <f t="shared" si="139"/>
        <v>Oct 19</v>
      </c>
      <c r="K1374" s="1">
        <f t="shared" si="142"/>
        <v>48.280320000000003</v>
      </c>
      <c r="L1374" s="1" t="str">
        <f t="shared" si="143"/>
        <v>Oct 19 48.28</v>
      </c>
      <c r="M1374" t="str">
        <f t="shared" si="138"/>
        <v>no</v>
      </c>
      <c r="N1374" t="s">
        <v>1443</v>
      </c>
    </row>
    <row r="1375" spans="1:17" hidden="1" x14ac:dyDescent="0.25">
      <c r="A1375" t="s">
        <v>1191</v>
      </c>
      <c r="B1375" s="8">
        <f t="shared" si="140"/>
        <v>42</v>
      </c>
      <c r="C1375" s="2">
        <v>6.5852676560513101</v>
      </c>
      <c r="D1375">
        <f>VLOOKUP(A1375,[1]Library_Genotypes_unfiltered_27!$A:$G,6,FALSE)</f>
        <v>0</v>
      </c>
      <c r="E1375">
        <f>VLOOKUP(A1375,[1]Library_Genotypes_unfiltered_27!$A:$G,7,FALSE)</f>
        <v>0</v>
      </c>
      <c r="F1375" s="1" t="str">
        <f t="shared" si="141"/>
        <v>444</v>
      </c>
      <c r="G1375" s="3">
        <v>43392</v>
      </c>
      <c r="H1375" s="3" t="s">
        <v>1431</v>
      </c>
      <c r="I1375" s="1">
        <v>155.5</v>
      </c>
      <c r="J1375" s="3" t="str">
        <f t="shared" si="139"/>
        <v>Oct 19</v>
      </c>
      <c r="K1375" s="1">
        <f t="shared" si="142"/>
        <v>48.280320000000003</v>
      </c>
      <c r="L1375" s="1" t="str">
        <f t="shared" si="143"/>
        <v>Oct 19 48.28</v>
      </c>
      <c r="M1375" t="str">
        <f t="shared" si="138"/>
        <v>no</v>
      </c>
      <c r="N1375" t="s">
        <v>1443</v>
      </c>
    </row>
    <row r="1376" spans="1:17" hidden="1" x14ac:dyDescent="0.25">
      <c r="A1376" t="s">
        <v>1192</v>
      </c>
      <c r="B1376" s="8">
        <f t="shared" si="140"/>
        <v>42</v>
      </c>
      <c r="C1376" s="2">
        <v>0.33484411810430392</v>
      </c>
      <c r="D1376">
        <f>VLOOKUP(A1376,[1]Library_Genotypes_unfiltered_27!$A:$G,6,FALSE)</f>
        <v>12.18</v>
      </c>
      <c r="E1376">
        <f>VLOOKUP(A1376,[1]Library_Genotypes_unfiltered_27!$A:$G,7,FALSE)</f>
        <v>3.09</v>
      </c>
      <c r="F1376" s="1" t="str">
        <f t="shared" si="141"/>
        <v>445</v>
      </c>
      <c r="G1376" s="3">
        <v>43392</v>
      </c>
      <c r="H1376" s="3" t="s">
        <v>1431</v>
      </c>
      <c r="I1376" s="1">
        <v>155.5</v>
      </c>
      <c r="J1376" s="3" t="str">
        <f t="shared" si="139"/>
        <v>Oct 19</v>
      </c>
      <c r="K1376" s="1">
        <f t="shared" si="142"/>
        <v>48.280320000000003</v>
      </c>
      <c r="L1376" s="1" t="str">
        <f t="shared" si="143"/>
        <v>Oct 19 48.28</v>
      </c>
      <c r="M1376" t="str">
        <f t="shared" si="138"/>
        <v>no</v>
      </c>
      <c r="N1376" t="s">
        <v>1444</v>
      </c>
    </row>
    <row r="1377" spans="1:17" hidden="1" x14ac:dyDescent="0.25">
      <c r="A1377" t="s">
        <v>1193</v>
      </c>
      <c r="B1377" s="8">
        <f t="shared" si="140"/>
        <v>42</v>
      </c>
      <c r="C1377" s="2">
        <v>0.66968823620860785</v>
      </c>
      <c r="D1377">
        <f>VLOOKUP(A1377,[1]Library_Genotypes_unfiltered_27!$A:$G,6,FALSE)</f>
        <v>0.74</v>
      </c>
      <c r="E1377">
        <f>VLOOKUP(A1377,[1]Library_Genotypes_unfiltered_27!$A:$G,7,FALSE)</f>
        <v>4.3499999999999996</v>
      </c>
      <c r="F1377" s="1" t="str">
        <f t="shared" si="141"/>
        <v>446</v>
      </c>
      <c r="G1377" s="3">
        <v>43392</v>
      </c>
      <c r="H1377" s="3" t="s">
        <v>1431</v>
      </c>
      <c r="I1377" s="1">
        <v>155.5</v>
      </c>
      <c r="J1377" s="3" t="str">
        <f t="shared" si="139"/>
        <v>Oct 19</v>
      </c>
      <c r="K1377" s="1">
        <f t="shared" si="142"/>
        <v>48.280320000000003</v>
      </c>
      <c r="L1377" s="1" t="str">
        <f t="shared" si="143"/>
        <v>Oct 19 48.28</v>
      </c>
      <c r="M1377" t="str">
        <f t="shared" si="138"/>
        <v>no</v>
      </c>
      <c r="N1377" t="s">
        <v>1444</v>
      </c>
    </row>
    <row r="1378" spans="1:17" hidden="1" x14ac:dyDescent="0.25">
      <c r="A1378" t="s">
        <v>1194</v>
      </c>
      <c r="B1378" s="8">
        <f t="shared" si="140"/>
        <v>42</v>
      </c>
      <c r="C1378" s="2">
        <v>1.7858352965562878</v>
      </c>
      <c r="D1378">
        <f>VLOOKUP(A1378,[1]Library_Genotypes_unfiltered_27!$A:$G,6,FALSE)</f>
        <v>0</v>
      </c>
      <c r="E1378">
        <f>VLOOKUP(A1378,[1]Library_Genotypes_unfiltered_27!$A:$G,7,FALSE)</f>
        <v>0</v>
      </c>
      <c r="F1378" s="1" t="str">
        <f t="shared" si="141"/>
        <v>447</v>
      </c>
      <c r="G1378" s="3">
        <v>43392</v>
      </c>
      <c r="H1378" s="3" t="s">
        <v>1431</v>
      </c>
      <c r="I1378" s="1">
        <v>155.5</v>
      </c>
      <c r="J1378" s="3" t="str">
        <f t="shared" si="139"/>
        <v>Oct 19</v>
      </c>
      <c r="K1378" s="1">
        <f t="shared" si="142"/>
        <v>48.280320000000003</v>
      </c>
      <c r="L1378" s="1" t="str">
        <f t="shared" si="143"/>
        <v>Oct 19 48.28</v>
      </c>
      <c r="M1378" t="str">
        <f t="shared" si="138"/>
        <v>no</v>
      </c>
      <c r="N1378" t="s">
        <v>1444</v>
      </c>
    </row>
    <row r="1379" spans="1:17" hidden="1" x14ac:dyDescent="0.25">
      <c r="A1379" t="s">
        <v>1195</v>
      </c>
      <c r="B1379" s="8">
        <f t="shared" si="140"/>
        <v>42</v>
      </c>
      <c r="C1379" s="2">
        <v>5.134276477599327</v>
      </c>
      <c r="D1379">
        <f>VLOOKUP(A1379,[1]Library_Genotypes_unfiltered_27!$A:$G,6,FALSE)</f>
        <v>0</v>
      </c>
      <c r="E1379">
        <f>VLOOKUP(A1379,[1]Library_Genotypes_unfiltered_27!$A:$G,7,FALSE)</f>
        <v>0</v>
      </c>
      <c r="F1379" s="1" t="str">
        <f t="shared" si="141"/>
        <v>448</v>
      </c>
      <c r="G1379" s="3">
        <v>43392</v>
      </c>
      <c r="H1379" s="3" t="s">
        <v>1431</v>
      </c>
      <c r="I1379" s="1">
        <v>155.5</v>
      </c>
      <c r="J1379" s="3" t="str">
        <f t="shared" si="139"/>
        <v>Oct 19</v>
      </c>
      <c r="K1379" s="1">
        <f t="shared" si="142"/>
        <v>48.280320000000003</v>
      </c>
      <c r="L1379" s="1" t="str">
        <f t="shared" si="143"/>
        <v>Oct 19 48.28</v>
      </c>
      <c r="M1379" t="str">
        <f t="shared" si="138"/>
        <v>no</v>
      </c>
      <c r="N1379" t="s">
        <v>1443</v>
      </c>
    </row>
    <row r="1380" spans="1:17" hidden="1" x14ac:dyDescent="0.25">
      <c r="A1380" t="s">
        <v>1196</v>
      </c>
      <c r="B1380" s="8">
        <f t="shared" si="140"/>
        <v>42</v>
      </c>
      <c r="C1380" s="2">
        <v>9.9337088370943505</v>
      </c>
      <c r="D1380">
        <f>VLOOKUP(A1380,[1]Library_Genotypes_unfiltered_27!$A:$G,6,FALSE)</f>
        <v>97.79</v>
      </c>
      <c r="E1380">
        <f>VLOOKUP(A1380,[1]Library_Genotypes_unfiltered_27!$A:$G,7,FALSE)</f>
        <v>0.44</v>
      </c>
      <c r="F1380" s="1" t="str">
        <f t="shared" si="141"/>
        <v>449</v>
      </c>
      <c r="G1380" s="3">
        <v>43392</v>
      </c>
      <c r="H1380" s="3" t="s">
        <v>1431</v>
      </c>
      <c r="I1380" s="1">
        <v>155.5</v>
      </c>
      <c r="J1380" s="3" t="str">
        <f t="shared" si="139"/>
        <v>Oct 19</v>
      </c>
      <c r="K1380" s="1">
        <f t="shared" si="142"/>
        <v>48.280320000000003</v>
      </c>
      <c r="L1380" s="1" t="str">
        <f t="shared" si="143"/>
        <v>Oct 19 48.28</v>
      </c>
      <c r="M1380" t="str">
        <f t="shared" si="138"/>
        <v>yes</v>
      </c>
      <c r="N1380" t="s">
        <v>1442</v>
      </c>
      <c r="O1380" t="str">
        <f>VLOOKUP(A1380,'[2]genotype table (dups removed)'!$TS$3:$TV$419,4,FALSE)</f>
        <v>Homozygous Fall</v>
      </c>
      <c r="Q1380" t="s">
        <v>6</v>
      </c>
    </row>
    <row r="1381" spans="1:17" hidden="1" x14ac:dyDescent="0.25">
      <c r="A1381" t="s">
        <v>1197</v>
      </c>
      <c r="B1381" s="8">
        <f t="shared" si="140"/>
        <v>42</v>
      </c>
      <c r="C1381" s="2">
        <v>4.1885888510314997</v>
      </c>
      <c r="D1381">
        <f>VLOOKUP(A1381,[1]Library_Genotypes_unfiltered_27!$A:$G,6,FALSE)</f>
        <v>98.89</v>
      </c>
      <c r="E1381">
        <f>VLOOKUP(A1381,[1]Library_Genotypes_unfiltered_27!$A:$G,7,FALSE)</f>
        <v>0.25</v>
      </c>
      <c r="F1381" s="1" t="str">
        <f t="shared" si="141"/>
        <v>450</v>
      </c>
      <c r="G1381" s="3">
        <v>43392</v>
      </c>
      <c r="H1381" s="3" t="s">
        <v>1431</v>
      </c>
      <c r="I1381" s="1">
        <v>155.5</v>
      </c>
      <c r="J1381" s="3" t="str">
        <f t="shared" si="139"/>
        <v>Oct 19</v>
      </c>
      <c r="K1381" s="1">
        <f t="shared" si="142"/>
        <v>48.280320000000003</v>
      </c>
      <c r="L1381" s="1" t="str">
        <f t="shared" si="143"/>
        <v>Oct 19 48.28</v>
      </c>
      <c r="M1381" t="str">
        <f t="shared" si="138"/>
        <v>yes</v>
      </c>
      <c r="N1381" t="s">
        <v>1444</v>
      </c>
      <c r="O1381" t="str">
        <f>VLOOKUP(A1381,'[2]genotype table (dups removed)'!$TS$3:$TV$419,4,FALSE)</f>
        <v>Heterozygous</v>
      </c>
      <c r="Q1381" t="s">
        <v>6</v>
      </c>
    </row>
    <row r="1382" spans="1:17" hidden="1" x14ac:dyDescent="0.25">
      <c r="A1382" t="s">
        <v>1198</v>
      </c>
      <c r="B1382" s="8">
        <f t="shared" si="140"/>
        <v>43</v>
      </c>
      <c r="C1382" s="2">
        <v>5.8039647138079351</v>
      </c>
      <c r="D1382">
        <f>VLOOKUP(A1382,[1]Library_Genotypes_unfiltered_27!$A:$G,6,FALSE)</f>
        <v>7.38</v>
      </c>
      <c r="E1382">
        <f>VLOOKUP(A1382,[1]Library_Genotypes_unfiltered_27!$A:$G,7,FALSE)</f>
        <v>1.84</v>
      </c>
      <c r="F1382" s="1" t="str">
        <f t="shared" si="141"/>
        <v>451</v>
      </c>
      <c r="G1382" s="3">
        <v>43395</v>
      </c>
      <c r="H1382" s="3" t="s">
        <v>1435</v>
      </c>
      <c r="I1382" s="1">
        <v>156.25</v>
      </c>
      <c r="J1382" s="3" t="str">
        <f t="shared" si="139"/>
        <v>Oct 22</v>
      </c>
      <c r="K1382" s="1">
        <f t="shared" si="142"/>
        <v>49.487328000000005</v>
      </c>
      <c r="L1382" s="1" t="str">
        <f t="shared" si="143"/>
        <v>Oct 22 49.49</v>
      </c>
      <c r="M1382" t="str">
        <f t="shared" si="138"/>
        <v>no</v>
      </c>
      <c r="N1382" t="s">
        <v>1443</v>
      </c>
    </row>
    <row r="1383" spans="1:17" hidden="1" x14ac:dyDescent="0.25">
      <c r="A1383" t="s">
        <v>1199</v>
      </c>
      <c r="B1383" s="8">
        <f t="shared" si="140"/>
        <v>43</v>
      </c>
      <c r="C1383" s="2">
        <v>7.1433411862251512</v>
      </c>
      <c r="D1383">
        <f>VLOOKUP(A1383,[1]Library_Genotypes_unfiltered_27!$A:$G,6,FALSE)</f>
        <v>51.66</v>
      </c>
      <c r="E1383">
        <f>VLOOKUP(A1383,[1]Library_Genotypes_unfiltered_27!$A:$G,7,FALSE)</f>
        <v>5.57</v>
      </c>
      <c r="F1383" s="1" t="str">
        <f t="shared" si="141"/>
        <v>452</v>
      </c>
      <c r="G1383" s="3">
        <v>43395</v>
      </c>
      <c r="H1383" s="3" t="s">
        <v>1435</v>
      </c>
      <c r="I1383" s="1">
        <v>156.25</v>
      </c>
      <c r="J1383" s="3" t="str">
        <f t="shared" si="139"/>
        <v>Oct 22</v>
      </c>
      <c r="K1383" s="1">
        <f t="shared" si="142"/>
        <v>49.487328000000005</v>
      </c>
      <c r="L1383" s="1" t="str">
        <f t="shared" si="143"/>
        <v>Oct 22 49.49</v>
      </c>
      <c r="M1383" t="str">
        <f t="shared" si="138"/>
        <v>no</v>
      </c>
      <c r="N1383" t="s">
        <v>1443</v>
      </c>
    </row>
    <row r="1384" spans="1:17" hidden="1" x14ac:dyDescent="0.25">
      <c r="A1384" t="s">
        <v>1200</v>
      </c>
      <c r="B1384" s="8">
        <f t="shared" si="140"/>
        <v>43</v>
      </c>
      <c r="C1384" s="2">
        <v>0</v>
      </c>
      <c r="D1384">
        <f>VLOOKUP(A1384,[1]Library_Genotypes_unfiltered_27!$A:$G,6,FALSE)</f>
        <v>56.83</v>
      </c>
      <c r="E1384">
        <f>VLOOKUP(A1384,[1]Library_Genotypes_unfiltered_27!$A:$G,7,FALSE)</f>
        <v>4.8600000000000003</v>
      </c>
      <c r="F1384" s="1" t="str">
        <f t="shared" si="141"/>
        <v>453</v>
      </c>
      <c r="G1384" s="3">
        <v>43395</v>
      </c>
      <c r="H1384" s="3" t="s">
        <v>1435</v>
      </c>
      <c r="I1384" s="1">
        <v>156.25</v>
      </c>
      <c r="J1384" s="3" t="str">
        <f t="shared" si="139"/>
        <v>Oct 22</v>
      </c>
      <c r="K1384" s="1">
        <f t="shared" si="142"/>
        <v>49.487328000000005</v>
      </c>
      <c r="L1384" s="1" t="str">
        <f t="shared" si="143"/>
        <v>Oct 22 49.49</v>
      </c>
      <c r="M1384" t="str">
        <f t="shared" ref="M1384:M1416" si="144">IF(D1384&gt;90,IF(E1384&lt;2.5,"yes","no"),"no")</f>
        <v>no</v>
      </c>
      <c r="N1384" t="s">
        <v>1444</v>
      </c>
    </row>
    <row r="1385" spans="1:17" hidden="1" x14ac:dyDescent="0.25">
      <c r="A1385" t="s">
        <v>1201</v>
      </c>
      <c r="B1385" s="8">
        <f t="shared" si="140"/>
        <v>43</v>
      </c>
      <c r="C1385" s="2">
        <v>1.7858352965562878</v>
      </c>
      <c r="D1385">
        <f>VLOOKUP(A1385,[1]Library_Genotypes_unfiltered_27!$A:$G,6,FALSE)</f>
        <v>8.1199999999999992</v>
      </c>
      <c r="E1385">
        <f>VLOOKUP(A1385,[1]Library_Genotypes_unfiltered_27!$A:$G,7,FALSE)</f>
        <v>6.02</v>
      </c>
      <c r="F1385" s="1" t="str">
        <f t="shared" si="141"/>
        <v>454</v>
      </c>
      <c r="G1385" s="3">
        <v>43395</v>
      </c>
      <c r="H1385" s="3" t="s">
        <v>1435</v>
      </c>
      <c r="I1385" s="1">
        <v>156.25</v>
      </c>
      <c r="J1385" s="3" t="str">
        <f t="shared" si="139"/>
        <v>Oct 22</v>
      </c>
      <c r="K1385" s="1">
        <f t="shared" si="142"/>
        <v>49.487328000000005</v>
      </c>
      <c r="L1385" s="1" t="str">
        <f t="shared" si="143"/>
        <v>Oct 22 49.49</v>
      </c>
      <c r="M1385" t="str">
        <f t="shared" si="144"/>
        <v>no</v>
      </c>
    </row>
    <row r="1386" spans="1:17" hidden="1" x14ac:dyDescent="0.25">
      <c r="A1386" t="s">
        <v>1202</v>
      </c>
      <c r="B1386" s="8">
        <f t="shared" si="140"/>
        <v>43</v>
      </c>
      <c r="C1386" s="2">
        <v>0.66968823620860785</v>
      </c>
      <c r="D1386">
        <f>VLOOKUP(A1386,[1]Library_Genotypes_unfiltered_27!$A:$G,6,FALSE)</f>
        <v>67.53</v>
      </c>
      <c r="E1386">
        <f>VLOOKUP(A1386,[1]Library_Genotypes_unfiltered_27!$A:$G,7,FALSE)</f>
        <v>3.01</v>
      </c>
      <c r="F1386" s="1" t="str">
        <f t="shared" si="141"/>
        <v>455</v>
      </c>
      <c r="G1386" s="3">
        <v>43395</v>
      </c>
      <c r="H1386" s="3" t="s">
        <v>1435</v>
      </c>
      <c r="I1386" s="1">
        <v>156.25</v>
      </c>
      <c r="J1386" s="3" t="str">
        <f t="shared" si="139"/>
        <v>Oct 22</v>
      </c>
      <c r="K1386" s="1">
        <f t="shared" si="142"/>
        <v>49.487328000000005</v>
      </c>
      <c r="L1386" s="1" t="str">
        <f t="shared" si="143"/>
        <v>Oct 22 49.49</v>
      </c>
      <c r="M1386" t="str">
        <f t="shared" si="144"/>
        <v>no</v>
      </c>
      <c r="N1386" t="s">
        <v>1443</v>
      </c>
    </row>
    <row r="1387" spans="1:17" hidden="1" x14ac:dyDescent="0.25">
      <c r="A1387" t="s">
        <v>1203</v>
      </c>
      <c r="B1387" s="8">
        <f t="shared" si="140"/>
        <v>43</v>
      </c>
      <c r="C1387" s="2">
        <v>1.4509911784519838</v>
      </c>
      <c r="D1387">
        <f>VLOOKUP(A1387,[1]Library_Genotypes_unfiltered_27!$A:$G,6,FALSE)</f>
        <v>98.52</v>
      </c>
      <c r="E1387">
        <f>VLOOKUP(A1387,[1]Library_Genotypes_unfiltered_27!$A:$G,7,FALSE)</f>
        <v>0.66</v>
      </c>
      <c r="F1387" s="1" t="str">
        <f t="shared" si="141"/>
        <v>456</v>
      </c>
      <c r="G1387" s="3">
        <v>43395</v>
      </c>
      <c r="H1387" s="3" t="s">
        <v>1435</v>
      </c>
      <c r="I1387" s="1">
        <v>156.25</v>
      </c>
      <c r="J1387" s="3" t="str">
        <f t="shared" si="139"/>
        <v>Oct 22</v>
      </c>
      <c r="K1387" s="1">
        <f t="shared" si="142"/>
        <v>49.487328000000005</v>
      </c>
      <c r="L1387" s="1" t="str">
        <f t="shared" si="143"/>
        <v>Oct 22 49.49</v>
      </c>
      <c r="M1387" t="str">
        <f t="shared" si="144"/>
        <v>yes</v>
      </c>
      <c r="N1387" t="s">
        <v>1443</v>
      </c>
      <c r="O1387" t="str">
        <f>VLOOKUP(A1387,'[2]genotype table (dups removed)'!$TS$3:$TV$419,4,FALSE)</f>
        <v>Homozygous Spring</v>
      </c>
      <c r="Q1387" t="s">
        <v>6</v>
      </c>
    </row>
    <row r="1388" spans="1:17" hidden="1" x14ac:dyDescent="0.25">
      <c r="A1388" t="s">
        <v>1204</v>
      </c>
      <c r="B1388" s="8">
        <f t="shared" si="140"/>
        <v>43</v>
      </c>
      <c r="C1388" s="2">
        <v>4.6878176534602556</v>
      </c>
      <c r="D1388">
        <f>VLOOKUP(A1388,[1]Library_Genotypes_unfiltered_27!$A:$G,6,FALSE)</f>
        <v>97.42</v>
      </c>
      <c r="E1388">
        <f>VLOOKUP(A1388,[1]Library_Genotypes_unfiltered_27!$A:$G,7,FALSE)</f>
        <v>0.49</v>
      </c>
      <c r="F1388" s="1" t="str">
        <f t="shared" si="141"/>
        <v>457</v>
      </c>
      <c r="G1388" s="3">
        <v>43395</v>
      </c>
      <c r="H1388" s="3" t="s">
        <v>1435</v>
      </c>
      <c r="I1388" s="1">
        <v>156.25</v>
      </c>
      <c r="J1388" s="3" t="str">
        <f t="shared" si="139"/>
        <v>Oct 22</v>
      </c>
      <c r="K1388" s="1">
        <f t="shared" si="142"/>
        <v>49.487328000000005</v>
      </c>
      <c r="L1388" s="1" t="str">
        <f t="shared" si="143"/>
        <v>Oct 22 49.49</v>
      </c>
      <c r="M1388" t="str">
        <f t="shared" si="144"/>
        <v>yes</v>
      </c>
      <c r="N1388" t="s">
        <v>1442</v>
      </c>
      <c r="O1388" t="str">
        <f>VLOOKUP(A1388,'[2]genotype table (dups removed)'!$TS$3:$TV$419,4,FALSE)</f>
        <v>Homozygous Fall</v>
      </c>
      <c r="Q1388" t="s">
        <v>6</v>
      </c>
    </row>
    <row r="1389" spans="1:17" hidden="1" x14ac:dyDescent="0.25">
      <c r="A1389" t="s">
        <v>1205</v>
      </c>
      <c r="B1389" s="8">
        <f t="shared" si="140"/>
        <v>43</v>
      </c>
      <c r="C1389" s="2">
        <v>1.2277617663824476</v>
      </c>
      <c r="D1389">
        <f>VLOOKUP(A1389,[1]Library_Genotypes_unfiltered_27!$A:$G,6,FALSE)</f>
        <v>0</v>
      </c>
      <c r="E1389">
        <f>VLOOKUP(A1389,[1]Library_Genotypes_unfiltered_27!$A:$G,7,FALSE)</f>
        <v>11.11</v>
      </c>
      <c r="F1389" s="1" t="str">
        <f t="shared" si="141"/>
        <v>458</v>
      </c>
      <c r="G1389" s="3">
        <v>43395</v>
      </c>
      <c r="H1389" s="3" t="s">
        <v>1431</v>
      </c>
      <c r="I1389" s="1">
        <v>155.5</v>
      </c>
      <c r="J1389" s="3" t="str">
        <f t="shared" si="139"/>
        <v>Oct 22</v>
      </c>
      <c r="K1389" s="1">
        <f t="shared" si="142"/>
        <v>48.280320000000003</v>
      </c>
      <c r="L1389" s="1" t="str">
        <f t="shared" si="143"/>
        <v>Oct 22 48.28</v>
      </c>
      <c r="M1389" t="str">
        <f t="shared" si="144"/>
        <v>no</v>
      </c>
      <c r="N1389" t="s">
        <v>1444</v>
      </c>
    </row>
    <row r="1390" spans="1:17" hidden="1" x14ac:dyDescent="0.25">
      <c r="A1390" t="s">
        <v>1206</v>
      </c>
      <c r="B1390" s="8">
        <f t="shared" si="140"/>
        <v>43</v>
      </c>
      <c r="C1390" s="2">
        <v>6.9201117741556146</v>
      </c>
      <c r="D1390">
        <f>VLOOKUP(A1390,[1]Library_Genotypes_unfiltered_27!$A:$G,6,FALSE)</f>
        <v>98.52</v>
      </c>
      <c r="E1390">
        <f>VLOOKUP(A1390,[1]Library_Genotypes_unfiltered_27!$A:$G,7,FALSE)</f>
        <v>0.83</v>
      </c>
      <c r="F1390" s="1" t="str">
        <f t="shared" si="141"/>
        <v>459</v>
      </c>
      <c r="G1390" s="3">
        <v>43395</v>
      </c>
      <c r="H1390" s="3" t="s">
        <v>1424</v>
      </c>
      <c r="I1390" s="1">
        <v>154</v>
      </c>
      <c r="J1390" s="3" t="str">
        <f t="shared" si="139"/>
        <v>Oct 22</v>
      </c>
      <c r="K1390" s="1">
        <f t="shared" si="142"/>
        <v>45.866304</v>
      </c>
      <c r="L1390" s="1" t="str">
        <f t="shared" si="143"/>
        <v>Oct 22 45.87</v>
      </c>
      <c r="M1390" t="str">
        <f t="shared" si="144"/>
        <v>yes</v>
      </c>
      <c r="N1390" t="s">
        <v>1442</v>
      </c>
      <c r="O1390" t="str">
        <f>VLOOKUP(A1390,'[2]genotype table (dups removed)'!$TS$3:$TV$419,4,FALSE)</f>
        <v>Homozygous Fall</v>
      </c>
      <c r="Q1390" t="s">
        <v>5</v>
      </c>
    </row>
    <row r="1391" spans="1:17" hidden="1" x14ac:dyDescent="0.25">
      <c r="A1391" t="s">
        <v>1207</v>
      </c>
      <c r="B1391" s="8">
        <f t="shared" si="140"/>
        <v>43</v>
      </c>
      <c r="C1391" s="2">
        <v>2.5671382387996635</v>
      </c>
      <c r="D1391">
        <f>VLOOKUP(A1391,[1]Library_Genotypes_unfiltered_27!$A:$G,6,FALSE)</f>
        <v>96.31</v>
      </c>
      <c r="E1391">
        <f>VLOOKUP(A1391,[1]Library_Genotypes_unfiltered_27!$A:$G,7,FALSE)</f>
        <v>1.1399999999999999</v>
      </c>
      <c r="F1391" s="1" t="str">
        <f t="shared" si="141"/>
        <v>460</v>
      </c>
      <c r="G1391" s="3">
        <v>43395</v>
      </c>
      <c r="H1391" s="3" t="s">
        <v>1424</v>
      </c>
      <c r="I1391" s="1">
        <v>154</v>
      </c>
      <c r="J1391" s="3" t="str">
        <f t="shared" si="139"/>
        <v>Oct 22</v>
      </c>
      <c r="K1391" s="1">
        <f t="shared" si="142"/>
        <v>45.866304</v>
      </c>
      <c r="L1391" s="1" t="str">
        <f t="shared" si="143"/>
        <v>Oct 22 45.87</v>
      </c>
      <c r="M1391" t="str">
        <f t="shared" si="144"/>
        <v>yes</v>
      </c>
      <c r="N1391" t="s">
        <v>1442</v>
      </c>
      <c r="O1391" t="str">
        <f>VLOOKUP(A1391,'[2]genotype table (dups removed)'!$TS$3:$TV$419,4,FALSE)</f>
        <v>Homozygous Fall</v>
      </c>
      <c r="Q1391" t="s">
        <v>5</v>
      </c>
    </row>
    <row r="1392" spans="1:17" hidden="1" x14ac:dyDescent="0.25">
      <c r="A1392" t="s">
        <v>1208</v>
      </c>
      <c r="B1392" s="8">
        <f t="shared" si="140"/>
        <v>43</v>
      </c>
      <c r="C1392" s="2">
        <v>5.0226617715645592</v>
      </c>
      <c r="D1392">
        <f>VLOOKUP(A1392,[1]Library_Genotypes_unfiltered_27!$A:$G,6,FALSE)</f>
        <v>3.32</v>
      </c>
      <c r="E1392">
        <f>VLOOKUP(A1392,[1]Library_Genotypes_unfiltered_27!$A:$G,7,FALSE)</f>
        <v>0.85</v>
      </c>
      <c r="F1392" s="1" t="str">
        <f t="shared" si="141"/>
        <v>461</v>
      </c>
      <c r="G1392" s="3">
        <v>43396</v>
      </c>
      <c r="H1392" s="3" t="s">
        <v>1426</v>
      </c>
      <c r="I1392" s="1">
        <v>150</v>
      </c>
      <c r="J1392" s="3" t="str">
        <f t="shared" si="139"/>
        <v>Oct 23</v>
      </c>
      <c r="K1392" s="1">
        <f t="shared" si="142"/>
        <v>39.428927999999999</v>
      </c>
      <c r="L1392" s="1" t="str">
        <f t="shared" si="143"/>
        <v>Oct 23 39.43</v>
      </c>
      <c r="M1392" t="str">
        <f t="shared" si="144"/>
        <v>no</v>
      </c>
      <c r="N1392" t="s">
        <v>1443</v>
      </c>
    </row>
    <row r="1393" spans="1:17" hidden="1" x14ac:dyDescent="0.25">
      <c r="A1393" t="s">
        <v>1209</v>
      </c>
      <c r="B1393" s="8">
        <f t="shared" si="140"/>
        <v>43</v>
      </c>
      <c r="C1393" s="2">
        <v>0</v>
      </c>
      <c r="D1393">
        <f>VLOOKUP(A1393,[1]Library_Genotypes_unfiltered_27!$A:$G,6,FALSE)</f>
        <v>0.37</v>
      </c>
      <c r="E1393">
        <f>VLOOKUP(A1393,[1]Library_Genotypes_unfiltered_27!$A:$G,7,FALSE)</f>
        <v>0</v>
      </c>
      <c r="F1393" s="1" t="str">
        <f t="shared" si="141"/>
        <v>462</v>
      </c>
      <c r="G1393" s="3">
        <v>43396</v>
      </c>
      <c r="H1393" s="3" t="s">
        <v>1426</v>
      </c>
      <c r="I1393" s="1">
        <v>150</v>
      </c>
      <c r="J1393" s="3" t="str">
        <f t="shared" si="139"/>
        <v>Oct 23</v>
      </c>
      <c r="K1393" s="1">
        <f t="shared" si="142"/>
        <v>39.428927999999999</v>
      </c>
      <c r="L1393" s="1" t="str">
        <f t="shared" si="143"/>
        <v>Oct 23 39.43</v>
      </c>
      <c r="M1393" t="str">
        <f t="shared" si="144"/>
        <v>no</v>
      </c>
    </row>
    <row r="1394" spans="1:17" hidden="1" x14ac:dyDescent="0.25">
      <c r="A1394" t="s">
        <v>1210</v>
      </c>
      <c r="B1394" s="8">
        <f t="shared" si="140"/>
        <v>43</v>
      </c>
      <c r="C1394" s="2">
        <v>0</v>
      </c>
      <c r="D1394">
        <f>VLOOKUP(A1394,[1]Library_Genotypes_unfiltered_27!$A:$G,6,FALSE)</f>
        <v>0</v>
      </c>
      <c r="E1394">
        <f>VLOOKUP(A1394,[1]Library_Genotypes_unfiltered_27!$A:$G,7,FALSE)</f>
        <v>0</v>
      </c>
      <c r="F1394" s="1" t="str">
        <f t="shared" si="141"/>
        <v>463</v>
      </c>
      <c r="G1394" s="3">
        <v>43396</v>
      </c>
      <c r="H1394" s="3" t="s">
        <v>1426</v>
      </c>
      <c r="I1394" s="1">
        <v>150</v>
      </c>
      <c r="J1394" s="3" t="str">
        <f t="shared" si="139"/>
        <v>Oct 23</v>
      </c>
      <c r="K1394" s="1">
        <f t="shared" si="142"/>
        <v>39.428927999999999</v>
      </c>
      <c r="L1394" s="1" t="str">
        <f t="shared" si="143"/>
        <v>Oct 23 39.43</v>
      </c>
      <c r="M1394" t="str">
        <f t="shared" si="144"/>
        <v>no</v>
      </c>
      <c r="N1394" t="s">
        <v>1443</v>
      </c>
    </row>
    <row r="1395" spans="1:17" hidden="1" x14ac:dyDescent="0.25">
      <c r="A1395" t="s">
        <v>1211</v>
      </c>
      <c r="B1395" s="8">
        <f t="shared" si="140"/>
        <v>43</v>
      </c>
      <c r="C1395" s="2">
        <v>0.11161470603476799</v>
      </c>
      <c r="D1395">
        <f>VLOOKUP(A1395,[1]Library_Genotypes_unfiltered_27!$A:$G,6,FALSE)</f>
        <v>0</v>
      </c>
      <c r="E1395">
        <f>VLOOKUP(A1395,[1]Library_Genotypes_unfiltered_27!$A:$G,7,FALSE)</f>
        <v>0</v>
      </c>
      <c r="F1395" s="1" t="str">
        <f t="shared" si="141"/>
        <v>464</v>
      </c>
      <c r="G1395" s="3">
        <v>43396</v>
      </c>
      <c r="H1395" s="3" t="s">
        <v>1426</v>
      </c>
      <c r="I1395" s="1">
        <v>150</v>
      </c>
      <c r="J1395" s="3" t="str">
        <f t="shared" si="139"/>
        <v>Oct 23</v>
      </c>
      <c r="K1395" s="1">
        <f t="shared" si="142"/>
        <v>39.428927999999999</v>
      </c>
      <c r="L1395" s="1" t="str">
        <f t="shared" si="143"/>
        <v>Oct 23 39.43</v>
      </c>
      <c r="M1395" t="str">
        <f t="shared" si="144"/>
        <v>no</v>
      </c>
    </row>
    <row r="1396" spans="1:17" hidden="1" x14ac:dyDescent="0.25">
      <c r="A1396" t="s">
        <v>1212</v>
      </c>
      <c r="B1396" s="8">
        <f t="shared" si="140"/>
        <v>43</v>
      </c>
      <c r="C1396" s="2">
        <v>0.66968823620860785</v>
      </c>
      <c r="D1396">
        <f>VLOOKUP(A1396,[1]Library_Genotypes_unfiltered_27!$A:$G,6,FALSE)</f>
        <v>0</v>
      </c>
      <c r="E1396">
        <f>VLOOKUP(A1396,[1]Library_Genotypes_unfiltered_27!$A:$G,7,FALSE)</f>
        <v>0</v>
      </c>
      <c r="F1396" s="1" t="str">
        <f t="shared" si="141"/>
        <v>465</v>
      </c>
      <c r="G1396" s="3">
        <v>43396</v>
      </c>
      <c r="H1396" s="3" t="s">
        <v>1425</v>
      </c>
      <c r="I1396" s="1">
        <v>147.4</v>
      </c>
      <c r="J1396" s="3" t="str">
        <f t="shared" si="139"/>
        <v>Oct 23</v>
      </c>
      <c r="K1396" s="1">
        <f t="shared" si="142"/>
        <v>35.244633600000007</v>
      </c>
      <c r="L1396" s="1" t="str">
        <f t="shared" si="143"/>
        <v>Oct 23 35.24</v>
      </c>
      <c r="M1396" t="str">
        <f t="shared" si="144"/>
        <v>no</v>
      </c>
      <c r="N1396" t="s">
        <v>1443</v>
      </c>
    </row>
    <row r="1397" spans="1:17" hidden="1" x14ac:dyDescent="0.25">
      <c r="A1397" t="s">
        <v>1213</v>
      </c>
      <c r="B1397" s="8">
        <f t="shared" si="140"/>
        <v>43</v>
      </c>
      <c r="C1397" s="2">
        <v>16.407361787110894</v>
      </c>
      <c r="D1397">
        <f>VLOOKUP(A1397,[1]Library_Genotypes_unfiltered_27!$A:$G,6,FALSE)</f>
        <v>98.89</v>
      </c>
      <c r="E1397">
        <f>VLOOKUP(A1397,[1]Library_Genotypes_unfiltered_27!$A:$G,7,FALSE)</f>
        <v>0.35</v>
      </c>
      <c r="F1397" s="1" t="str">
        <f t="shared" si="141"/>
        <v>466</v>
      </c>
      <c r="G1397" s="3">
        <v>43396</v>
      </c>
      <c r="H1397" s="3" t="s">
        <v>1425</v>
      </c>
      <c r="I1397" s="1">
        <v>147.4</v>
      </c>
      <c r="J1397" s="3" t="str">
        <f t="shared" si="139"/>
        <v>Oct 23</v>
      </c>
      <c r="K1397" s="1">
        <f t="shared" si="142"/>
        <v>35.244633600000007</v>
      </c>
      <c r="L1397" s="1" t="str">
        <f t="shared" si="143"/>
        <v>Oct 23 35.24</v>
      </c>
      <c r="M1397" t="str">
        <f t="shared" si="144"/>
        <v>yes</v>
      </c>
      <c r="N1397" t="s">
        <v>1442</v>
      </c>
      <c r="O1397" t="str">
        <f>VLOOKUP(A1397,'[2]genotype table (dups removed)'!$TS$3:$TV$419,4,FALSE)</f>
        <v>Homozygous Fall</v>
      </c>
      <c r="Q1397" t="s">
        <v>5</v>
      </c>
    </row>
    <row r="1398" spans="1:17" hidden="1" x14ac:dyDescent="0.25">
      <c r="A1398" t="s">
        <v>1214</v>
      </c>
      <c r="B1398" s="8">
        <f t="shared" si="140"/>
        <v>43</v>
      </c>
      <c r="C1398" s="2">
        <v>3.1252117689735037</v>
      </c>
      <c r="D1398">
        <f>VLOOKUP(A1398,[1]Library_Genotypes_unfiltered_27!$A:$G,6,FALSE)</f>
        <v>94.83</v>
      </c>
      <c r="E1398">
        <f>VLOOKUP(A1398,[1]Library_Genotypes_unfiltered_27!$A:$G,7,FALSE)</f>
        <v>1.64</v>
      </c>
      <c r="F1398" s="1" t="str">
        <f t="shared" si="141"/>
        <v>467</v>
      </c>
      <c r="G1398" s="3">
        <v>43396</v>
      </c>
      <c r="H1398" s="3" t="s">
        <v>1425</v>
      </c>
      <c r="I1398" s="1">
        <v>147.4</v>
      </c>
      <c r="J1398" s="3" t="str">
        <f t="shared" si="139"/>
        <v>Oct 23</v>
      </c>
      <c r="K1398" s="1">
        <f t="shared" si="142"/>
        <v>35.244633600000007</v>
      </c>
      <c r="L1398" s="1" t="str">
        <f t="shared" si="143"/>
        <v>Oct 23 35.24</v>
      </c>
      <c r="M1398" t="str">
        <f t="shared" si="144"/>
        <v>yes</v>
      </c>
      <c r="N1398" t="s">
        <v>1442</v>
      </c>
      <c r="Q1398" t="s">
        <v>5</v>
      </c>
    </row>
    <row r="1399" spans="1:17" hidden="1" x14ac:dyDescent="0.25">
      <c r="A1399" t="s">
        <v>1215</v>
      </c>
      <c r="B1399" s="8">
        <f t="shared" si="140"/>
        <v>43</v>
      </c>
      <c r="C1399" s="2">
        <v>1.3393764724172157</v>
      </c>
      <c r="D1399">
        <f>VLOOKUP(A1399,[1]Library_Genotypes_unfiltered_27!$A:$G,6,FALSE)</f>
        <v>66.790000000000006</v>
      </c>
      <c r="E1399">
        <f>VLOOKUP(A1399,[1]Library_Genotypes_unfiltered_27!$A:$G,7,FALSE)</f>
        <v>5.13</v>
      </c>
      <c r="F1399" s="1" t="str">
        <f t="shared" si="141"/>
        <v>468</v>
      </c>
      <c r="G1399" s="3">
        <v>43397</v>
      </c>
      <c r="H1399" s="3" t="s">
        <v>1427</v>
      </c>
      <c r="I1399" s="1">
        <v>144.19999999999999</v>
      </c>
      <c r="J1399" s="3" t="str">
        <f t="shared" si="139"/>
        <v>Oct 24</v>
      </c>
      <c r="K1399" s="1">
        <f t="shared" si="142"/>
        <v>30.094732799999981</v>
      </c>
      <c r="L1399" s="1" t="str">
        <f t="shared" si="143"/>
        <v>Oct 24 30.09</v>
      </c>
      <c r="M1399" t="str">
        <f t="shared" si="144"/>
        <v>no</v>
      </c>
      <c r="N1399" t="s">
        <v>1444</v>
      </c>
    </row>
    <row r="1400" spans="1:17" hidden="1" x14ac:dyDescent="0.25">
      <c r="A1400" t="s">
        <v>1216</v>
      </c>
      <c r="B1400" s="8">
        <f t="shared" si="140"/>
        <v>43</v>
      </c>
      <c r="C1400" s="2">
        <v>7.2549558922599191</v>
      </c>
      <c r="D1400">
        <f>VLOOKUP(A1400,[1]Library_Genotypes_unfiltered_27!$A:$G,6,FALSE)</f>
        <v>0.37</v>
      </c>
      <c r="E1400">
        <f>VLOOKUP(A1400,[1]Library_Genotypes_unfiltered_27!$A:$G,7,FALSE)</f>
        <v>42.86</v>
      </c>
      <c r="F1400" s="1" t="str">
        <f t="shared" si="141"/>
        <v>469</v>
      </c>
      <c r="G1400" s="3">
        <v>43397</v>
      </c>
      <c r="H1400" s="3" t="s">
        <v>1427</v>
      </c>
      <c r="I1400" s="1">
        <v>144.19999999999999</v>
      </c>
      <c r="J1400" s="3" t="str">
        <f t="shared" si="139"/>
        <v>Oct 24</v>
      </c>
      <c r="K1400" s="1">
        <f t="shared" si="142"/>
        <v>30.094732799999981</v>
      </c>
      <c r="L1400" s="1" t="str">
        <f t="shared" si="143"/>
        <v>Oct 24 30.09</v>
      </c>
      <c r="M1400" t="str">
        <f t="shared" si="144"/>
        <v>no</v>
      </c>
      <c r="N1400" t="s">
        <v>1442</v>
      </c>
    </row>
    <row r="1401" spans="1:17" hidden="1" x14ac:dyDescent="0.25">
      <c r="A1401" t="s">
        <v>1217</v>
      </c>
      <c r="B1401" s="8">
        <f t="shared" si="140"/>
        <v>43</v>
      </c>
      <c r="C1401" s="2">
        <v>1.6533903359334867</v>
      </c>
      <c r="D1401">
        <f>VLOOKUP(A1401,[1]Library_Genotypes_unfiltered_27!$A:$G,6,FALSE)</f>
        <v>0</v>
      </c>
      <c r="E1401">
        <f>VLOOKUP(A1401,[1]Library_Genotypes_unfiltered_27!$A:$G,7,FALSE)</f>
        <v>0</v>
      </c>
      <c r="F1401" s="1" t="str">
        <f t="shared" si="141"/>
        <v>470</v>
      </c>
      <c r="G1401" s="3">
        <v>43397</v>
      </c>
      <c r="H1401" s="3" t="s">
        <v>1427</v>
      </c>
      <c r="I1401" s="1">
        <v>144.19999999999999</v>
      </c>
      <c r="J1401" s="3" t="str">
        <f t="shared" si="139"/>
        <v>Oct 24</v>
      </c>
      <c r="K1401" s="1">
        <f t="shared" si="142"/>
        <v>30.094732799999981</v>
      </c>
      <c r="L1401" s="1" t="str">
        <f t="shared" si="143"/>
        <v>Oct 24 30.09</v>
      </c>
      <c r="M1401" t="str">
        <f t="shared" si="144"/>
        <v>no</v>
      </c>
      <c r="N1401" t="s">
        <v>1442</v>
      </c>
    </row>
    <row r="1402" spans="1:17" hidden="1" x14ac:dyDescent="0.25">
      <c r="A1402" t="s">
        <v>1218</v>
      </c>
      <c r="B1402" s="8">
        <f t="shared" si="140"/>
        <v>43</v>
      </c>
      <c r="C1402" s="2">
        <v>5.3575058896688628</v>
      </c>
      <c r="D1402">
        <f>VLOOKUP(A1402,[1]Library_Genotypes_unfiltered_27!$A:$G,6,FALSE)</f>
        <v>7.38</v>
      </c>
      <c r="E1402">
        <f>VLOOKUP(A1402,[1]Library_Genotypes_unfiltered_27!$A:$G,7,FALSE)</f>
        <v>8.7200000000000006</v>
      </c>
      <c r="F1402" s="1" t="str">
        <f t="shared" si="141"/>
        <v>471</v>
      </c>
      <c r="G1402" s="3">
        <v>43397</v>
      </c>
      <c r="H1402" s="3" t="s">
        <v>1433</v>
      </c>
      <c r="I1402" s="1">
        <v>140</v>
      </c>
      <c r="J1402" s="3" t="str">
        <f t="shared" si="139"/>
        <v>Oct 24</v>
      </c>
      <c r="K1402" s="1">
        <f t="shared" si="142"/>
        <v>23.335488000000002</v>
      </c>
      <c r="L1402" s="1" t="str">
        <f t="shared" si="143"/>
        <v>Oct 24 23.34</v>
      </c>
      <c r="M1402" t="str">
        <f t="shared" si="144"/>
        <v>no</v>
      </c>
      <c r="N1402" t="s">
        <v>1442</v>
      </c>
    </row>
    <row r="1403" spans="1:17" hidden="1" x14ac:dyDescent="0.25">
      <c r="A1403" t="s">
        <v>1219</v>
      </c>
      <c r="B1403" s="8">
        <f t="shared" si="140"/>
        <v>43</v>
      </c>
      <c r="C1403" s="2">
        <v>0.11161470603476799</v>
      </c>
      <c r="D1403">
        <f>VLOOKUP(A1403,[1]Library_Genotypes_unfiltered_27!$A:$G,6,FALSE)</f>
        <v>0</v>
      </c>
      <c r="E1403">
        <f>VLOOKUP(A1403,[1]Library_Genotypes_unfiltered_27!$A:$G,7,FALSE)</f>
        <v>11.11</v>
      </c>
      <c r="F1403" s="1" t="str">
        <f t="shared" si="141"/>
        <v>472</v>
      </c>
      <c r="G1403" s="3">
        <v>43397</v>
      </c>
      <c r="H1403" s="3" t="s">
        <v>1433</v>
      </c>
      <c r="I1403" s="1">
        <v>140</v>
      </c>
      <c r="J1403" s="3" t="str">
        <f t="shared" si="139"/>
        <v>Oct 24</v>
      </c>
      <c r="K1403" s="1">
        <f t="shared" si="142"/>
        <v>23.335488000000002</v>
      </c>
      <c r="L1403" s="1" t="str">
        <f t="shared" si="143"/>
        <v>Oct 24 23.34</v>
      </c>
      <c r="M1403" t="str">
        <f t="shared" si="144"/>
        <v>no</v>
      </c>
      <c r="N1403" t="s">
        <v>1442</v>
      </c>
    </row>
    <row r="1404" spans="1:17" hidden="1" x14ac:dyDescent="0.25">
      <c r="A1404" t="s">
        <v>1220</v>
      </c>
      <c r="B1404" s="8">
        <f t="shared" si="140"/>
        <v>43</v>
      </c>
      <c r="C1404" s="2">
        <v>0.33484411810430392</v>
      </c>
      <c r="D1404">
        <f>VLOOKUP(A1404,[1]Library_Genotypes_unfiltered_27!$A:$G,6,FALSE)</f>
        <v>0</v>
      </c>
      <c r="E1404">
        <f>VLOOKUP(A1404,[1]Library_Genotypes_unfiltered_27!$A:$G,7,FALSE)</f>
        <v>0</v>
      </c>
      <c r="F1404" s="1" t="str">
        <f t="shared" si="141"/>
        <v>473</v>
      </c>
      <c r="G1404" s="3">
        <v>43397</v>
      </c>
      <c r="H1404" s="3" t="s">
        <v>1433</v>
      </c>
      <c r="I1404" s="1">
        <v>140</v>
      </c>
      <c r="J1404" s="3" t="str">
        <f t="shared" si="139"/>
        <v>Oct 24</v>
      </c>
      <c r="K1404" s="1">
        <f t="shared" si="142"/>
        <v>23.335488000000002</v>
      </c>
      <c r="L1404" s="1" t="str">
        <f t="shared" si="143"/>
        <v>Oct 24 23.34</v>
      </c>
      <c r="M1404" t="str">
        <f t="shared" si="144"/>
        <v>no</v>
      </c>
    </row>
    <row r="1405" spans="1:17" hidden="1" x14ac:dyDescent="0.25">
      <c r="A1405" t="s">
        <v>1221</v>
      </c>
      <c r="B1405" s="8">
        <f t="shared" si="140"/>
        <v>43</v>
      </c>
      <c r="C1405" s="2">
        <v>6.2504235379470074</v>
      </c>
      <c r="D1405">
        <f>VLOOKUP(A1405,[1]Library_Genotypes_unfiltered_27!$A:$G,6,FALSE)</f>
        <v>0.37</v>
      </c>
      <c r="E1405">
        <f>VLOOKUP(A1405,[1]Library_Genotypes_unfiltered_27!$A:$G,7,FALSE)</f>
        <v>0</v>
      </c>
      <c r="F1405" s="1" t="str">
        <f t="shared" si="141"/>
        <v>474</v>
      </c>
      <c r="G1405" s="3">
        <v>43397</v>
      </c>
      <c r="H1405" s="3" t="s">
        <v>1433</v>
      </c>
      <c r="I1405" s="1">
        <v>140</v>
      </c>
      <c r="J1405" s="3" t="str">
        <f t="shared" si="139"/>
        <v>Oct 24</v>
      </c>
      <c r="K1405" s="1">
        <f t="shared" si="142"/>
        <v>23.335488000000002</v>
      </c>
      <c r="L1405" s="1" t="str">
        <f t="shared" si="143"/>
        <v>Oct 24 23.34</v>
      </c>
      <c r="M1405" t="str">
        <f t="shared" si="144"/>
        <v>no</v>
      </c>
      <c r="N1405" t="s">
        <v>1444</v>
      </c>
    </row>
    <row r="1406" spans="1:17" hidden="1" x14ac:dyDescent="0.25">
      <c r="A1406" t="s">
        <v>1222</v>
      </c>
      <c r="B1406" s="8">
        <f t="shared" si="140"/>
        <v>44</v>
      </c>
      <c r="C1406" s="2">
        <v>5.2458911836340949</v>
      </c>
      <c r="D1406">
        <f>VLOOKUP(A1406,[1]Library_Genotypes_unfiltered_27!$A:$G,6,FALSE)</f>
        <v>37.270000000000003</v>
      </c>
      <c r="E1406">
        <f>VLOOKUP(A1406,[1]Library_Genotypes_unfiltered_27!$A:$G,7,FALSE)</f>
        <v>5.64</v>
      </c>
      <c r="F1406" s="1" t="str">
        <f t="shared" si="141"/>
        <v>475</v>
      </c>
      <c r="G1406" s="3">
        <v>43402</v>
      </c>
      <c r="H1406" s="3" t="s">
        <v>1435</v>
      </c>
      <c r="I1406" s="1">
        <v>156.25</v>
      </c>
      <c r="J1406" s="3" t="str">
        <f t="shared" si="139"/>
        <v>Oct 29</v>
      </c>
      <c r="K1406" s="1">
        <f t="shared" si="142"/>
        <v>49.487328000000005</v>
      </c>
      <c r="L1406" s="1" t="str">
        <f t="shared" si="143"/>
        <v>Oct 29 49.49</v>
      </c>
      <c r="M1406" t="str">
        <f t="shared" si="144"/>
        <v>no</v>
      </c>
      <c r="N1406" t="s">
        <v>1444</v>
      </c>
    </row>
    <row r="1407" spans="1:17" hidden="1" x14ac:dyDescent="0.25">
      <c r="A1407" t="s">
        <v>1223</v>
      </c>
      <c r="B1407" s="8">
        <f t="shared" si="140"/>
        <v>44</v>
      </c>
      <c r="C1407" s="2">
        <v>5.3575058896688628</v>
      </c>
      <c r="D1407">
        <f>VLOOKUP(A1407,[1]Library_Genotypes_unfiltered_27!$A:$G,6,FALSE)</f>
        <v>95.94</v>
      </c>
      <c r="E1407">
        <f>VLOOKUP(A1407,[1]Library_Genotypes_unfiltered_27!$A:$G,7,FALSE)</f>
        <v>1.57</v>
      </c>
      <c r="F1407" s="1" t="str">
        <f t="shared" si="141"/>
        <v>476</v>
      </c>
      <c r="G1407" s="3">
        <v>43402</v>
      </c>
      <c r="H1407" s="3" t="s">
        <v>1435</v>
      </c>
      <c r="I1407" s="1">
        <v>156.25</v>
      </c>
      <c r="J1407" s="3" t="str">
        <f t="shared" si="139"/>
        <v>Oct 29</v>
      </c>
      <c r="K1407" s="1">
        <f t="shared" si="142"/>
        <v>49.487328000000005</v>
      </c>
      <c r="L1407" s="1" t="str">
        <f t="shared" si="143"/>
        <v>Oct 29 49.49</v>
      </c>
      <c r="M1407" t="str">
        <f t="shared" si="144"/>
        <v>yes</v>
      </c>
      <c r="N1407" t="s">
        <v>1443</v>
      </c>
      <c r="O1407" t="str">
        <f>VLOOKUP(A1407,'[2]genotype table (dups removed)'!$TS$3:$TV$419,4,FALSE)</f>
        <v>Homozygous Spring</v>
      </c>
      <c r="Q1407" t="s">
        <v>6</v>
      </c>
    </row>
    <row r="1408" spans="1:17" hidden="1" x14ac:dyDescent="0.25">
      <c r="A1408" t="s">
        <v>1224</v>
      </c>
      <c r="B1408" s="8">
        <f t="shared" si="140"/>
        <v>44</v>
      </c>
      <c r="C1408" s="2">
        <v>2.1206794146605916</v>
      </c>
      <c r="D1408">
        <f>VLOOKUP(A1408,[1]Library_Genotypes_unfiltered_27!$A:$G,6,FALSE)</f>
        <v>21.4</v>
      </c>
      <c r="E1408">
        <f>VLOOKUP(A1408,[1]Library_Genotypes_unfiltered_27!$A:$G,7,FALSE)</f>
        <v>6.61</v>
      </c>
      <c r="F1408" s="1" t="str">
        <f t="shared" si="141"/>
        <v>477</v>
      </c>
      <c r="G1408" s="3">
        <v>43402</v>
      </c>
      <c r="H1408" s="3" t="s">
        <v>1431</v>
      </c>
      <c r="I1408" s="1">
        <v>155.5</v>
      </c>
      <c r="J1408" s="3" t="str">
        <f t="shared" si="139"/>
        <v>Oct 29</v>
      </c>
      <c r="K1408" s="1">
        <f t="shared" si="142"/>
        <v>48.280320000000003</v>
      </c>
      <c r="L1408" s="1" t="str">
        <f t="shared" si="143"/>
        <v>Oct 29 48.28</v>
      </c>
      <c r="M1408" t="str">
        <f t="shared" si="144"/>
        <v>no</v>
      </c>
      <c r="N1408" t="s">
        <v>1442</v>
      </c>
    </row>
    <row r="1409" spans="1:17" hidden="1" x14ac:dyDescent="0.25">
      <c r="A1409" t="s">
        <v>1225</v>
      </c>
      <c r="B1409" s="8">
        <f t="shared" si="140"/>
        <v>44</v>
      </c>
      <c r="C1409" s="2">
        <v>1.0045323543129117</v>
      </c>
      <c r="D1409">
        <f>VLOOKUP(A1409,[1]Library_Genotypes_unfiltered_27!$A:$G,6,FALSE)</f>
        <v>98.89</v>
      </c>
      <c r="E1409">
        <f>VLOOKUP(A1409,[1]Library_Genotypes_unfiltered_27!$A:$G,7,FALSE)</f>
        <v>0.38</v>
      </c>
      <c r="F1409" s="1" t="str">
        <f t="shared" si="141"/>
        <v>478</v>
      </c>
      <c r="G1409" s="3">
        <v>43402</v>
      </c>
      <c r="H1409" s="3" t="s">
        <v>1431</v>
      </c>
      <c r="I1409" s="1">
        <v>155.5</v>
      </c>
      <c r="J1409" s="3" t="str">
        <f t="shared" si="139"/>
        <v>Oct 29</v>
      </c>
      <c r="K1409" s="1">
        <f t="shared" si="142"/>
        <v>48.280320000000003</v>
      </c>
      <c r="L1409" s="1" t="str">
        <f t="shared" si="143"/>
        <v>Oct 29 48.28</v>
      </c>
      <c r="M1409" t="str">
        <f t="shared" si="144"/>
        <v>yes</v>
      </c>
      <c r="N1409" t="s">
        <v>1442</v>
      </c>
      <c r="O1409" t="str">
        <f>VLOOKUP(A1409,'[2]genotype table (dups removed)'!$TS$3:$TV$419,4,FALSE)</f>
        <v>Homozygous Fall</v>
      </c>
      <c r="Q1409" t="s">
        <v>6</v>
      </c>
    </row>
    <row r="1410" spans="1:17" hidden="1" x14ac:dyDescent="0.25">
      <c r="A1410" t="s">
        <v>1226</v>
      </c>
      <c r="B1410" s="8">
        <f t="shared" si="140"/>
        <v>44</v>
      </c>
      <c r="C1410" s="2">
        <v>4.1297441232864154</v>
      </c>
      <c r="D1410">
        <f>VLOOKUP(A1410,[1]Library_Genotypes_unfiltered_27!$A:$G,6,FALSE)</f>
        <v>98.15</v>
      </c>
      <c r="E1410">
        <f>VLOOKUP(A1410,[1]Library_Genotypes_unfiltered_27!$A:$G,7,FALSE)</f>
        <v>0.42</v>
      </c>
      <c r="F1410" s="1" t="str">
        <f t="shared" si="141"/>
        <v>479</v>
      </c>
      <c r="G1410" s="3">
        <v>43402</v>
      </c>
      <c r="H1410" s="3" t="s">
        <v>1431</v>
      </c>
      <c r="I1410" s="1">
        <v>155.5</v>
      </c>
      <c r="J1410" s="3" t="str">
        <f t="shared" ref="J1410:J1416" si="145">CONCATENATE(TEXT(G1410,"MMM")," ",TEXT(G1410,"DD"))</f>
        <v>Oct 29</v>
      </c>
      <c r="K1410" s="1">
        <f t="shared" si="142"/>
        <v>48.280320000000003</v>
      </c>
      <c r="L1410" s="1" t="str">
        <f t="shared" si="143"/>
        <v>Oct 29 48.28</v>
      </c>
      <c r="M1410" t="str">
        <f t="shared" si="144"/>
        <v>yes</v>
      </c>
      <c r="N1410" t="s">
        <v>1442</v>
      </c>
      <c r="O1410" t="str">
        <f>VLOOKUP(A1410,'[2]genotype table (dups removed)'!$TS$3:$TV$419,4,FALSE)</f>
        <v>Homozygous Fall</v>
      </c>
      <c r="Q1410" t="s">
        <v>5</v>
      </c>
    </row>
    <row r="1411" spans="1:17" hidden="1" x14ac:dyDescent="0.25">
      <c r="A1411" t="s">
        <v>1227</v>
      </c>
      <c r="B1411" s="8">
        <f t="shared" ref="B1411:B1416" si="146">INT((G1411-DATE(YEAR(G1411),1,1))/7)+1</f>
        <v>44</v>
      </c>
      <c r="C1411" s="2">
        <v>0.66968823620860785</v>
      </c>
      <c r="D1411">
        <f>VLOOKUP(A1411,[1]Library_Genotypes_unfiltered_27!$A:$G,6,FALSE)</f>
        <v>93.73</v>
      </c>
      <c r="E1411">
        <f>VLOOKUP(A1411,[1]Library_Genotypes_unfiltered_27!$A:$G,7,FALSE)</f>
        <v>1.37</v>
      </c>
      <c r="F1411" s="1" t="str">
        <f t="shared" ref="F1411:F1416" si="147">RIGHT(A1411,3)</f>
        <v>480</v>
      </c>
      <c r="G1411" s="3">
        <v>43402</v>
      </c>
      <c r="H1411" s="3" t="s">
        <v>1424</v>
      </c>
      <c r="I1411" s="1">
        <v>154</v>
      </c>
      <c r="J1411" s="3" t="str">
        <f t="shared" si="145"/>
        <v>Oct 29</v>
      </c>
      <c r="K1411" s="1">
        <f t="shared" ref="K1411:K1416" si="148">CONVERT(I1411-125.5,"mi","km")</f>
        <v>45.866304</v>
      </c>
      <c r="L1411" s="1" t="str">
        <f t="shared" ref="L1411:L1416" si="149">CONCATENATE(J1411," ",ROUND(K1411,2))</f>
        <v>Oct 29 45.87</v>
      </c>
      <c r="M1411" t="str">
        <f t="shared" si="144"/>
        <v>yes</v>
      </c>
      <c r="N1411" t="s">
        <v>1444</v>
      </c>
      <c r="O1411" t="str">
        <f>VLOOKUP(A1411,'[2]genotype table (dups removed)'!$TS$3:$TV$419,4,FALSE)</f>
        <v>Heterozygous</v>
      </c>
      <c r="Q1411" t="s">
        <v>5</v>
      </c>
    </row>
    <row r="1412" spans="1:17" hidden="1" x14ac:dyDescent="0.25">
      <c r="A1412" t="s">
        <v>1228</v>
      </c>
      <c r="B1412" s="8">
        <f t="shared" si="146"/>
        <v>44</v>
      </c>
      <c r="C1412" s="2">
        <v>3.6832852991473435</v>
      </c>
      <c r="D1412">
        <f>VLOOKUP(A1412,[1]Library_Genotypes_unfiltered_27!$A:$G,6,FALSE)</f>
        <v>4.43</v>
      </c>
      <c r="E1412">
        <f>VLOOKUP(A1412,[1]Library_Genotypes_unfiltered_27!$A:$G,7,FALSE)</f>
        <v>11.67</v>
      </c>
      <c r="F1412" s="1" t="str">
        <f t="shared" si="147"/>
        <v>481</v>
      </c>
      <c r="G1412" s="3">
        <v>43402</v>
      </c>
      <c r="H1412" s="3" t="s">
        <v>1424</v>
      </c>
      <c r="I1412" s="1">
        <v>154</v>
      </c>
      <c r="J1412" s="3" t="str">
        <f t="shared" si="145"/>
        <v>Oct 29</v>
      </c>
      <c r="K1412" s="1">
        <f t="shared" si="148"/>
        <v>45.866304</v>
      </c>
      <c r="L1412" s="1" t="str">
        <f t="shared" si="149"/>
        <v>Oct 29 45.87</v>
      </c>
      <c r="M1412" t="str">
        <f t="shared" si="144"/>
        <v>no</v>
      </c>
    </row>
    <row r="1413" spans="1:17" hidden="1" x14ac:dyDescent="0.25">
      <c r="A1413" t="s">
        <v>1229</v>
      </c>
      <c r="B1413" s="8">
        <f t="shared" si="146"/>
        <v>44</v>
      </c>
      <c r="C1413" s="2">
        <v>2.2322941206953595</v>
      </c>
      <c r="D1413">
        <f>VLOOKUP(A1413,[1]Library_Genotypes_unfiltered_27!$A:$G,6,FALSE)</f>
        <v>96.31</v>
      </c>
      <c r="E1413">
        <f>VLOOKUP(A1413,[1]Library_Genotypes_unfiltered_27!$A:$G,7,FALSE)</f>
        <v>0.7</v>
      </c>
      <c r="F1413" s="1" t="str">
        <f t="shared" si="147"/>
        <v>482</v>
      </c>
      <c r="G1413" s="3">
        <v>43403</v>
      </c>
      <c r="H1413" s="3" t="s">
        <v>1425</v>
      </c>
      <c r="I1413" s="1">
        <v>147.4</v>
      </c>
      <c r="J1413" s="3" t="str">
        <f t="shared" si="145"/>
        <v>Oct 30</v>
      </c>
      <c r="K1413" s="1">
        <f t="shared" si="148"/>
        <v>35.244633600000007</v>
      </c>
      <c r="L1413" s="1" t="str">
        <f t="shared" si="149"/>
        <v>Oct 30 35.24</v>
      </c>
      <c r="M1413" t="str">
        <f t="shared" si="144"/>
        <v>yes</v>
      </c>
      <c r="N1413" t="s">
        <v>1442</v>
      </c>
      <c r="O1413" t="str">
        <f>VLOOKUP(A1413,'[2]genotype table (dups removed)'!$TS$3:$TV$419,4,FALSE)</f>
        <v>Homozygous Fall</v>
      </c>
      <c r="Q1413" t="s">
        <v>5</v>
      </c>
    </row>
    <row r="1414" spans="1:17" hidden="1" x14ac:dyDescent="0.25">
      <c r="A1414" t="s">
        <v>1230</v>
      </c>
      <c r="B1414" s="8">
        <f t="shared" si="146"/>
        <v>44</v>
      </c>
      <c r="C1414" s="2">
        <v>1.2672571207095322</v>
      </c>
      <c r="D1414">
        <f>VLOOKUP(A1414,[1]Library_Genotypes_unfiltered_27!$A:$G,6,FALSE)</f>
        <v>9.59</v>
      </c>
      <c r="E1414">
        <f>VLOOKUP(A1414,[1]Library_Genotypes_unfiltered_27!$A:$G,7,FALSE)</f>
        <v>1.37</v>
      </c>
      <c r="F1414" s="1" t="str">
        <f t="shared" si="147"/>
        <v>483</v>
      </c>
      <c r="G1414" s="3">
        <v>43404</v>
      </c>
      <c r="H1414" s="3" t="s">
        <v>1433</v>
      </c>
      <c r="I1414" s="1">
        <v>140</v>
      </c>
      <c r="J1414" s="3" t="str">
        <f t="shared" si="145"/>
        <v>Oct 31</v>
      </c>
      <c r="K1414" s="1">
        <f t="shared" si="148"/>
        <v>23.335488000000002</v>
      </c>
      <c r="L1414" s="1" t="str">
        <f t="shared" si="149"/>
        <v>Oct 31 23.34</v>
      </c>
      <c r="M1414" t="str">
        <f t="shared" si="144"/>
        <v>no</v>
      </c>
      <c r="N1414" t="s">
        <v>1442</v>
      </c>
    </row>
    <row r="1415" spans="1:17" x14ac:dyDescent="0.25">
      <c r="A1415" t="s">
        <v>1231</v>
      </c>
      <c r="B1415" s="8">
        <f t="shared" si="146"/>
        <v>44</v>
      </c>
      <c r="C1415" s="2">
        <v>1.4976675062930838</v>
      </c>
      <c r="D1415">
        <f>VLOOKUP(A1415,[1]Library_Genotypes_unfiltered_27!$A:$G,6,FALSE)</f>
        <v>14.76</v>
      </c>
      <c r="E1415">
        <f>VLOOKUP(A1415,[1]Library_Genotypes_unfiltered_27!$A:$G,7,FALSE)</f>
        <v>2.19</v>
      </c>
      <c r="F1415" s="1" t="str">
        <f t="shared" si="147"/>
        <v>484</v>
      </c>
      <c r="G1415" s="3">
        <v>43404</v>
      </c>
      <c r="H1415" s="3" t="s">
        <v>1427</v>
      </c>
      <c r="I1415" s="1">
        <v>144.19999999999999</v>
      </c>
      <c r="J1415" s="3" t="str">
        <f t="shared" si="145"/>
        <v>Oct 31</v>
      </c>
      <c r="K1415" s="1">
        <f t="shared" si="148"/>
        <v>30.094732799999981</v>
      </c>
      <c r="L1415" s="1" t="str">
        <f t="shared" si="149"/>
        <v>Oct 31 30.09</v>
      </c>
      <c r="M1415" t="str">
        <f t="shared" si="144"/>
        <v>no</v>
      </c>
      <c r="P1415" t="s">
        <v>1445</v>
      </c>
    </row>
    <row r="1416" spans="1:17" hidden="1" x14ac:dyDescent="0.25">
      <c r="A1416" t="s">
        <v>1232</v>
      </c>
      <c r="B1416" s="8">
        <f t="shared" si="146"/>
        <v>44</v>
      </c>
      <c r="C1416" s="2">
        <v>7.257927145881867</v>
      </c>
      <c r="D1416">
        <f>VLOOKUP(A1416,[1]Library_Genotypes_unfiltered_27!$A:$G,6,FALSE)</f>
        <v>26.57</v>
      </c>
      <c r="E1416">
        <f>VLOOKUP(A1416,[1]Library_Genotypes_unfiltered_27!$A:$G,7,FALSE)</f>
        <v>4.1900000000000004</v>
      </c>
      <c r="F1416" s="1" t="str">
        <f t="shared" si="147"/>
        <v>485</v>
      </c>
      <c r="G1416" s="3">
        <v>43404</v>
      </c>
      <c r="H1416" s="3" t="s">
        <v>1427</v>
      </c>
      <c r="I1416" s="1">
        <v>144.19999999999999</v>
      </c>
      <c r="J1416" s="3" t="str">
        <f t="shared" si="145"/>
        <v>Oct 31</v>
      </c>
      <c r="K1416" s="1">
        <f t="shared" si="148"/>
        <v>30.094732799999981</v>
      </c>
      <c r="L1416" s="1" t="str">
        <f t="shared" si="149"/>
        <v>Oct 31 30.09</v>
      </c>
      <c r="M1416" t="str">
        <f t="shared" si="144"/>
        <v>no</v>
      </c>
      <c r="N1416" t="s">
        <v>1442</v>
      </c>
    </row>
  </sheetData>
  <autoFilter ref="A1:Q1416">
    <filterColumn colId="15">
      <filters>
        <filter val="no fin clip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K15" sqref="K15"/>
    </sheetView>
  </sheetViews>
  <sheetFormatPr defaultRowHeight="15" x14ac:dyDescent="0.25"/>
  <cols>
    <col min="1" max="1" width="15.7109375" customWidth="1"/>
    <col min="2" max="2" width="18.5703125" customWidth="1"/>
    <col min="3" max="3" width="13.28515625" customWidth="1"/>
    <col min="4" max="4" width="16" customWidth="1"/>
    <col min="5" max="5" width="11.28515625" customWidth="1"/>
    <col min="6" max="6" width="7.28515625" customWidth="1"/>
    <col min="7" max="7" width="11.28515625" bestFit="1" customWidth="1"/>
    <col min="15" max="15" width="15.7109375" customWidth="1"/>
    <col min="16" max="16" width="18.5703125" customWidth="1"/>
    <col min="17" max="17" width="13.28515625" customWidth="1"/>
    <col min="18" max="18" width="16" customWidth="1"/>
    <col min="19" max="20" width="11.28515625" bestFit="1" customWidth="1"/>
  </cols>
  <sheetData>
    <row r="1" spans="1:19" x14ac:dyDescent="0.25">
      <c r="A1" s="4" t="s">
        <v>1465</v>
      </c>
      <c r="B1" t="s">
        <v>1437</v>
      </c>
      <c r="O1" s="4" t="s">
        <v>1465</v>
      </c>
      <c r="P1" t="s">
        <v>1467</v>
      </c>
    </row>
    <row r="2" spans="1:19" x14ac:dyDescent="0.25">
      <c r="A2" s="4" t="s">
        <v>1233</v>
      </c>
      <c r="B2" t="s">
        <v>1466</v>
      </c>
      <c r="D2" t="s">
        <v>1468</v>
      </c>
      <c r="O2" s="4" t="s">
        <v>1233</v>
      </c>
      <c r="P2" t="s">
        <v>1439</v>
      </c>
      <c r="R2" t="s">
        <v>1469</v>
      </c>
    </row>
    <row r="4" spans="1:19" x14ac:dyDescent="0.25">
      <c r="A4" s="4" t="s">
        <v>1440</v>
      </c>
      <c r="B4" s="4" t="s">
        <v>1462</v>
      </c>
      <c r="O4" s="4" t="s">
        <v>1440</v>
      </c>
      <c r="P4" s="4" t="s">
        <v>1462</v>
      </c>
    </row>
    <row r="5" spans="1:19" x14ac:dyDescent="0.25">
      <c r="A5" s="4" t="s">
        <v>1460</v>
      </c>
      <c r="B5" t="s">
        <v>1443</v>
      </c>
      <c r="C5" t="s">
        <v>1444</v>
      </c>
      <c r="D5" t="s">
        <v>1442</v>
      </c>
      <c r="E5" t="s">
        <v>1436</v>
      </c>
      <c r="O5" s="4" t="s">
        <v>1460</v>
      </c>
      <c r="P5" t="s">
        <v>1443</v>
      </c>
      <c r="Q5" t="s">
        <v>1444</v>
      </c>
      <c r="R5" t="s">
        <v>1442</v>
      </c>
      <c r="S5" t="s">
        <v>1436</v>
      </c>
    </row>
    <row r="6" spans="1:19" x14ac:dyDescent="0.25">
      <c r="A6" s="5" t="s">
        <v>1435</v>
      </c>
      <c r="B6" s="6">
        <v>50</v>
      </c>
      <c r="C6" s="6">
        <v>9</v>
      </c>
      <c r="D6" s="6">
        <v>4</v>
      </c>
      <c r="E6" s="6">
        <v>63</v>
      </c>
      <c r="O6" s="5" t="s">
        <v>1435</v>
      </c>
      <c r="P6" s="6">
        <v>4</v>
      </c>
      <c r="Q6" s="6">
        <v>8</v>
      </c>
      <c r="R6" s="6"/>
      <c r="S6" s="6">
        <v>12</v>
      </c>
    </row>
    <row r="7" spans="1:19" x14ac:dyDescent="0.25">
      <c r="A7" s="7">
        <v>37</v>
      </c>
      <c r="B7" s="6">
        <v>1</v>
      </c>
      <c r="C7" s="6"/>
      <c r="D7" s="6"/>
      <c r="E7" s="6">
        <v>1</v>
      </c>
      <c r="O7" s="7">
        <v>39</v>
      </c>
      <c r="P7" s="6">
        <v>2</v>
      </c>
      <c r="Q7" s="6">
        <v>1</v>
      </c>
      <c r="R7" s="6"/>
      <c r="S7" s="6">
        <v>3</v>
      </c>
    </row>
    <row r="8" spans="1:19" x14ac:dyDescent="0.25">
      <c r="A8" s="7">
        <v>38</v>
      </c>
      <c r="B8" s="6">
        <v>4</v>
      </c>
      <c r="C8" s="6"/>
      <c r="D8" s="6"/>
      <c r="E8" s="6">
        <v>4</v>
      </c>
      <c r="O8" s="7">
        <v>40</v>
      </c>
      <c r="P8" s="6">
        <v>1</v>
      </c>
      <c r="Q8" s="6">
        <v>1</v>
      </c>
      <c r="R8" s="6"/>
      <c r="S8" s="6">
        <v>2</v>
      </c>
    </row>
    <row r="9" spans="1:19" x14ac:dyDescent="0.25">
      <c r="A9" s="7">
        <v>39</v>
      </c>
      <c r="B9" s="6">
        <v>9</v>
      </c>
      <c r="C9" s="6">
        <v>2</v>
      </c>
      <c r="D9" s="6"/>
      <c r="E9" s="6">
        <v>11</v>
      </c>
      <c r="O9" s="7">
        <v>41</v>
      </c>
      <c r="P9" s="6">
        <v>1</v>
      </c>
      <c r="Q9" s="6">
        <v>4</v>
      </c>
      <c r="R9" s="6"/>
      <c r="S9" s="6">
        <v>5</v>
      </c>
    </row>
    <row r="10" spans="1:19" x14ac:dyDescent="0.25">
      <c r="A10" s="7">
        <v>40</v>
      </c>
      <c r="B10" s="6">
        <v>7</v>
      </c>
      <c r="C10" s="6">
        <v>1</v>
      </c>
      <c r="D10" s="6">
        <v>1</v>
      </c>
      <c r="E10" s="6">
        <v>9</v>
      </c>
      <c r="O10" s="7">
        <v>42</v>
      </c>
      <c r="P10" s="6"/>
      <c r="Q10" s="6">
        <v>2</v>
      </c>
      <c r="R10" s="6"/>
      <c r="S10" s="6">
        <v>2</v>
      </c>
    </row>
    <row r="11" spans="1:19" x14ac:dyDescent="0.25">
      <c r="A11" s="7">
        <v>41</v>
      </c>
      <c r="B11" s="6">
        <v>17</v>
      </c>
      <c r="C11" s="6">
        <v>3</v>
      </c>
      <c r="D11" s="6">
        <v>1</v>
      </c>
      <c r="E11" s="6">
        <v>21</v>
      </c>
      <c r="O11" s="5" t="s">
        <v>1431</v>
      </c>
      <c r="P11" s="6">
        <v>4</v>
      </c>
      <c r="Q11" s="6">
        <v>2</v>
      </c>
      <c r="R11" s="6"/>
      <c r="S11" s="6">
        <v>6</v>
      </c>
    </row>
    <row r="12" spans="1:19" x14ac:dyDescent="0.25">
      <c r="A12" s="7">
        <v>42</v>
      </c>
      <c r="B12" s="6">
        <v>7</v>
      </c>
      <c r="C12" s="6">
        <v>1</v>
      </c>
      <c r="D12" s="6">
        <v>1</v>
      </c>
      <c r="E12" s="6">
        <v>9</v>
      </c>
      <c r="O12" s="7">
        <v>39</v>
      </c>
      <c r="P12" s="6">
        <v>2</v>
      </c>
      <c r="Q12" s="6"/>
      <c r="R12" s="6"/>
      <c r="S12" s="6">
        <v>2</v>
      </c>
    </row>
    <row r="13" spans="1:19" x14ac:dyDescent="0.25">
      <c r="A13" s="7">
        <v>43</v>
      </c>
      <c r="B13" s="6">
        <v>4</v>
      </c>
      <c r="C13" s="6">
        <v>1</v>
      </c>
      <c r="D13" s="6">
        <v>1</v>
      </c>
      <c r="E13" s="6">
        <v>6</v>
      </c>
      <c r="O13" s="7">
        <v>40</v>
      </c>
      <c r="P13" s="6">
        <v>2</v>
      </c>
      <c r="Q13" s="6">
        <v>2</v>
      </c>
      <c r="R13" s="6"/>
      <c r="S13" s="6">
        <v>4</v>
      </c>
    </row>
    <row r="14" spans="1:19" x14ac:dyDescent="0.25">
      <c r="A14" s="7">
        <v>44</v>
      </c>
      <c r="B14" s="6">
        <v>1</v>
      </c>
      <c r="C14" s="6">
        <v>1</v>
      </c>
      <c r="D14" s="6"/>
      <c r="E14" s="6">
        <v>2</v>
      </c>
      <c r="O14" s="5" t="s">
        <v>1424</v>
      </c>
      <c r="P14" s="6">
        <v>17</v>
      </c>
      <c r="Q14" s="6">
        <v>4</v>
      </c>
      <c r="R14" s="6">
        <v>1</v>
      </c>
      <c r="S14" s="6">
        <v>22</v>
      </c>
    </row>
    <row r="15" spans="1:19" x14ac:dyDescent="0.25">
      <c r="A15" s="5" t="s">
        <v>1431</v>
      </c>
      <c r="B15" s="6">
        <v>30</v>
      </c>
      <c r="C15" s="6">
        <v>20</v>
      </c>
      <c r="D15" s="6">
        <v>9</v>
      </c>
      <c r="E15" s="6">
        <v>59</v>
      </c>
      <c r="O15" s="7">
        <v>38</v>
      </c>
      <c r="P15" s="6">
        <v>4</v>
      </c>
      <c r="Q15" s="6"/>
      <c r="R15" s="6"/>
      <c r="S15" s="6">
        <v>4</v>
      </c>
    </row>
    <row r="16" spans="1:19" x14ac:dyDescent="0.25">
      <c r="A16" s="7">
        <v>38</v>
      </c>
      <c r="B16" s="6">
        <v>3</v>
      </c>
      <c r="C16" s="6">
        <v>1</v>
      </c>
      <c r="D16" s="6"/>
      <c r="E16" s="6">
        <v>4</v>
      </c>
      <c r="O16" s="7">
        <v>39</v>
      </c>
      <c r="P16" s="6">
        <v>4</v>
      </c>
      <c r="Q16" s="6">
        <v>1</v>
      </c>
      <c r="R16" s="6"/>
      <c r="S16" s="6">
        <v>5</v>
      </c>
    </row>
    <row r="17" spans="1:19" x14ac:dyDescent="0.25">
      <c r="A17" s="7">
        <v>39</v>
      </c>
      <c r="B17" s="6">
        <v>8</v>
      </c>
      <c r="C17" s="6">
        <v>3</v>
      </c>
      <c r="D17" s="6">
        <v>1</v>
      </c>
      <c r="E17" s="6">
        <v>12</v>
      </c>
      <c r="O17" s="7">
        <v>40</v>
      </c>
      <c r="P17" s="6">
        <v>5</v>
      </c>
      <c r="Q17" s="6"/>
      <c r="R17" s="6"/>
      <c r="S17" s="6">
        <v>5</v>
      </c>
    </row>
    <row r="18" spans="1:19" x14ac:dyDescent="0.25">
      <c r="A18" s="7">
        <v>40</v>
      </c>
      <c r="B18" s="6">
        <v>10</v>
      </c>
      <c r="C18" s="6">
        <v>4</v>
      </c>
      <c r="D18" s="6">
        <v>2</v>
      </c>
      <c r="E18" s="6">
        <v>16</v>
      </c>
      <c r="O18" s="7">
        <v>41</v>
      </c>
      <c r="P18" s="6">
        <v>2</v>
      </c>
      <c r="Q18" s="6">
        <v>2</v>
      </c>
      <c r="R18" s="6"/>
      <c r="S18" s="6">
        <v>4</v>
      </c>
    </row>
    <row r="19" spans="1:19" x14ac:dyDescent="0.25">
      <c r="A19" s="7">
        <v>41</v>
      </c>
      <c r="B19" s="6">
        <v>6</v>
      </c>
      <c r="C19" s="6">
        <v>7</v>
      </c>
      <c r="D19" s="6">
        <v>2</v>
      </c>
      <c r="E19" s="6">
        <v>15</v>
      </c>
      <c r="O19" s="7">
        <v>42</v>
      </c>
      <c r="P19" s="6">
        <v>2</v>
      </c>
      <c r="Q19" s="6">
        <v>1</v>
      </c>
      <c r="R19" s="6"/>
      <c r="S19" s="6">
        <v>3</v>
      </c>
    </row>
    <row r="20" spans="1:19" x14ac:dyDescent="0.25">
      <c r="A20" s="7">
        <v>42</v>
      </c>
      <c r="B20" s="6">
        <v>3</v>
      </c>
      <c r="C20" s="6">
        <v>4</v>
      </c>
      <c r="D20" s="6">
        <v>1</v>
      </c>
      <c r="E20" s="6">
        <v>8</v>
      </c>
      <c r="O20" s="7">
        <v>43</v>
      </c>
      <c r="P20" s="6"/>
      <c r="Q20" s="6"/>
      <c r="R20" s="6">
        <v>1</v>
      </c>
      <c r="S20" s="6">
        <v>1</v>
      </c>
    </row>
    <row r="21" spans="1:19" x14ac:dyDescent="0.25">
      <c r="A21" s="7">
        <v>43</v>
      </c>
      <c r="B21" s="6"/>
      <c r="C21" s="6">
        <v>1</v>
      </c>
      <c r="D21" s="6"/>
      <c r="E21" s="6">
        <v>1</v>
      </c>
      <c r="O21" s="5" t="s">
        <v>1426</v>
      </c>
      <c r="P21" s="6">
        <v>11</v>
      </c>
      <c r="Q21" s="6">
        <v>3</v>
      </c>
      <c r="R21" s="6">
        <v>1</v>
      </c>
      <c r="S21" s="6">
        <v>15</v>
      </c>
    </row>
    <row r="22" spans="1:19" x14ac:dyDescent="0.25">
      <c r="A22" s="7">
        <v>44</v>
      </c>
      <c r="B22" s="6"/>
      <c r="C22" s="6"/>
      <c r="D22" s="6">
        <v>3</v>
      </c>
      <c r="E22" s="6">
        <v>3</v>
      </c>
      <c r="O22" s="7">
        <v>37</v>
      </c>
      <c r="P22" s="6">
        <v>1</v>
      </c>
      <c r="Q22" s="6"/>
      <c r="R22" s="6"/>
      <c r="S22" s="6">
        <v>1</v>
      </c>
    </row>
    <row r="23" spans="1:19" x14ac:dyDescent="0.25">
      <c r="A23" s="5" t="s">
        <v>1424</v>
      </c>
      <c r="B23" s="6">
        <v>36</v>
      </c>
      <c r="C23" s="6">
        <v>13</v>
      </c>
      <c r="D23" s="6">
        <v>5</v>
      </c>
      <c r="E23" s="6">
        <v>54</v>
      </c>
      <c r="O23" s="7">
        <v>38</v>
      </c>
      <c r="P23" s="6">
        <v>1</v>
      </c>
      <c r="Q23" s="6"/>
      <c r="R23" s="6">
        <v>1</v>
      </c>
      <c r="S23" s="6">
        <v>2</v>
      </c>
    </row>
    <row r="24" spans="1:19" x14ac:dyDescent="0.25">
      <c r="A24" s="7">
        <v>37</v>
      </c>
      <c r="B24" s="6">
        <v>1</v>
      </c>
      <c r="C24" s="6"/>
      <c r="D24" s="6"/>
      <c r="E24" s="6">
        <v>1</v>
      </c>
      <c r="O24" s="7">
        <v>39</v>
      </c>
      <c r="P24" s="6">
        <v>4</v>
      </c>
      <c r="Q24" s="6">
        <v>1</v>
      </c>
      <c r="R24" s="6"/>
      <c r="S24" s="6">
        <v>5</v>
      </c>
    </row>
    <row r="25" spans="1:19" x14ac:dyDescent="0.25">
      <c r="A25" s="7">
        <v>38</v>
      </c>
      <c r="B25" s="6">
        <v>1</v>
      </c>
      <c r="C25" s="6"/>
      <c r="D25" s="6"/>
      <c r="E25" s="6">
        <v>1</v>
      </c>
      <c r="O25" s="7">
        <v>40</v>
      </c>
      <c r="P25" s="6">
        <v>4</v>
      </c>
      <c r="Q25" s="6">
        <v>2</v>
      </c>
      <c r="R25" s="6"/>
      <c r="S25" s="6">
        <v>6</v>
      </c>
    </row>
    <row r="26" spans="1:19" x14ac:dyDescent="0.25">
      <c r="A26" s="7">
        <v>39</v>
      </c>
      <c r="B26" s="6">
        <v>8</v>
      </c>
      <c r="C26" s="6"/>
      <c r="D26" s="6"/>
      <c r="E26" s="6">
        <v>8</v>
      </c>
      <c r="O26" s="7">
        <v>41</v>
      </c>
      <c r="P26" s="6">
        <v>1</v>
      </c>
      <c r="Q26" s="6"/>
      <c r="R26" s="6"/>
      <c r="S26" s="6">
        <v>1</v>
      </c>
    </row>
    <row r="27" spans="1:19" x14ac:dyDescent="0.25">
      <c r="A27" s="7">
        <v>40</v>
      </c>
      <c r="B27" s="6">
        <v>17</v>
      </c>
      <c r="C27" s="6">
        <v>6</v>
      </c>
      <c r="D27" s="6"/>
      <c r="E27" s="6">
        <v>23</v>
      </c>
      <c r="O27" s="5" t="s">
        <v>1425</v>
      </c>
      <c r="P27" s="6">
        <v>10</v>
      </c>
      <c r="Q27" s="6">
        <v>2</v>
      </c>
      <c r="R27" s="6">
        <v>1</v>
      </c>
      <c r="S27" s="6">
        <v>13</v>
      </c>
    </row>
    <row r="28" spans="1:19" x14ac:dyDescent="0.25">
      <c r="A28" s="7">
        <v>41</v>
      </c>
      <c r="B28" s="6">
        <v>5</v>
      </c>
      <c r="C28" s="6">
        <v>3</v>
      </c>
      <c r="D28" s="6">
        <v>1</v>
      </c>
      <c r="E28" s="6">
        <v>9</v>
      </c>
      <c r="O28" s="7">
        <v>37</v>
      </c>
      <c r="P28" s="6"/>
      <c r="Q28" s="6">
        <v>1</v>
      </c>
      <c r="R28" s="6"/>
      <c r="S28" s="6">
        <v>1</v>
      </c>
    </row>
    <row r="29" spans="1:19" x14ac:dyDescent="0.25">
      <c r="A29" s="7">
        <v>42</v>
      </c>
      <c r="B29" s="6">
        <v>4</v>
      </c>
      <c r="C29" s="6">
        <v>3</v>
      </c>
      <c r="D29" s="6">
        <v>2</v>
      </c>
      <c r="E29" s="6">
        <v>9</v>
      </c>
      <c r="O29" s="7">
        <v>38</v>
      </c>
      <c r="P29" s="6">
        <v>1</v>
      </c>
      <c r="Q29" s="6"/>
      <c r="R29" s="6"/>
      <c r="S29" s="6">
        <v>1</v>
      </c>
    </row>
    <row r="30" spans="1:19" x14ac:dyDescent="0.25">
      <c r="A30" s="7">
        <v>43</v>
      </c>
      <c r="B30" s="6"/>
      <c r="C30" s="6"/>
      <c r="D30" s="6">
        <v>2</v>
      </c>
      <c r="E30" s="6">
        <v>2</v>
      </c>
      <c r="O30" s="7">
        <v>39</v>
      </c>
      <c r="P30" s="6">
        <v>4</v>
      </c>
      <c r="Q30" s="6"/>
      <c r="R30" s="6"/>
      <c r="S30" s="6">
        <v>4</v>
      </c>
    </row>
    <row r="31" spans="1:19" x14ac:dyDescent="0.25">
      <c r="A31" s="7">
        <v>44</v>
      </c>
      <c r="B31" s="6"/>
      <c r="C31" s="6">
        <v>1</v>
      </c>
      <c r="D31" s="6"/>
      <c r="E31" s="6">
        <v>1</v>
      </c>
      <c r="O31" s="7">
        <v>40</v>
      </c>
      <c r="P31" s="6">
        <v>4</v>
      </c>
      <c r="Q31" s="6"/>
      <c r="R31" s="6"/>
      <c r="S31" s="6">
        <v>4</v>
      </c>
    </row>
    <row r="32" spans="1:19" x14ac:dyDescent="0.25">
      <c r="A32" s="5" t="s">
        <v>1426</v>
      </c>
      <c r="B32" s="6">
        <v>43</v>
      </c>
      <c r="C32" s="6">
        <v>15</v>
      </c>
      <c r="D32" s="6">
        <v>3</v>
      </c>
      <c r="E32" s="6">
        <v>61</v>
      </c>
      <c r="O32" s="7">
        <v>41</v>
      </c>
      <c r="P32" s="6">
        <v>1</v>
      </c>
      <c r="Q32" s="6">
        <v>1</v>
      </c>
      <c r="R32" s="6">
        <v>1</v>
      </c>
      <c r="S32" s="6">
        <v>3</v>
      </c>
    </row>
    <row r="33" spans="1:19" x14ac:dyDescent="0.25">
      <c r="A33" s="7">
        <v>38</v>
      </c>
      <c r="B33" s="6">
        <v>1</v>
      </c>
      <c r="C33" s="6">
        <v>1</v>
      </c>
      <c r="D33" s="6"/>
      <c r="E33" s="6">
        <v>2</v>
      </c>
      <c r="O33" s="5" t="s">
        <v>1427</v>
      </c>
      <c r="P33" s="6">
        <v>13</v>
      </c>
      <c r="Q33" s="6">
        <v>11</v>
      </c>
      <c r="R33" s="6">
        <v>5</v>
      </c>
      <c r="S33" s="6">
        <v>29</v>
      </c>
    </row>
    <row r="34" spans="1:19" x14ac:dyDescent="0.25">
      <c r="A34" s="7">
        <v>39</v>
      </c>
      <c r="B34" s="6">
        <v>9</v>
      </c>
      <c r="C34" s="6">
        <v>3</v>
      </c>
      <c r="D34" s="6"/>
      <c r="E34" s="6">
        <v>12</v>
      </c>
      <c r="O34" s="7">
        <v>38</v>
      </c>
      <c r="P34" s="6">
        <v>1</v>
      </c>
      <c r="Q34" s="6"/>
      <c r="R34" s="6"/>
      <c r="S34" s="6">
        <v>1</v>
      </c>
    </row>
    <row r="35" spans="1:19" x14ac:dyDescent="0.25">
      <c r="A35" s="7">
        <v>40</v>
      </c>
      <c r="B35" s="6">
        <v>18</v>
      </c>
      <c r="C35" s="6">
        <v>4</v>
      </c>
      <c r="D35" s="6">
        <v>1</v>
      </c>
      <c r="E35" s="6">
        <v>23</v>
      </c>
      <c r="O35" s="7">
        <v>39</v>
      </c>
      <c r="P35" s="6">
        <v>6</v>
      </c>
      <c r="Q35" s="6">
        <v>6</v>
      </c>
      <c r="R35" s="6"/>
      <c r="S35" s="6">
        <v>12</v>
      </c>
    </row>
    <row r="36" spans="1:19" x14ac:dyDescent="0.25">
      <c r="A36" s="7">
        <v>41</v>
      </c>
      <c r="B36" s="6">
        <v>9</v>
      </c>
      <c r="C36" s="6">
        <v>7</v>
      </c>
      <c r="D36" s="6">
        <v>2</v>
      </c>
      <c r="E36" s="6">
        <v>18</v>
      </c>
      <c r="O36" s="7">
        <v>40</v>
      </c>
      <c r="P36" s="6">
        <v>4</v>
      </c>
      <c r="Q36" s="6">
        <v>3</v>
      </c>
      <c r="R36" s="6">
        <v>2</v>
      </c>
      <c r="S36" s="6">
        <v>9</v>
      </c>
    </row>
    <row r="37" spans="1:19" x14ac:dyDescent="0.25">
      <c r="A37" s="7">
        <v>42</v>
      </c>
      <c r="B37" s="6">
        <v>4</v>
      </c>
      <c r="C37" s="6"/>
      <c r="D37" s="6"/>
      <c r="E37" s="6">
        <v>4</v>
      </c>
      <c r="O37" s="7">
        <v>41</v>
      </c>
      <c r="P37" s="6">
        <v>2</v>
      </c>
      <c r="Q37" s="6">
        <v>2</v>
      </c>
      <c r="R37" s="6"/>
      <c r="S37" s="6">
        <v>4</v>
      </c>
    </row>
    <row r="38" spans="1:19" x14ac:dyDescent="0.25">
      <c r="A38" s="7">
        <v>43</v>
      </c>
      <c r="B38" s="6">
        <v>2</v>
      </c>
      <c r="C38" s="6"/>
      <c r="D38" s="6"/>
      <c r="E38" s="6">
        <v>2</v>
      </c>
      <c r="O38" s="7">
        <v>43</v>
      </c>
      <c r="P38" s="6"/>
      <c r="Q38" s="6"/>
      <c r="R38" s="6">
        <v>3</v>
      </c>
      <c r="S38" s="6">
        <v>3</v>
      </c>
    </row>
    <row r="39" spans="1:19" x14ac:dyDescent="0.25">
      <c r="A39" s="5" t="s">
        <v>1425</v>
      </c>
      <c r="B39" s="6">
        <v>51</v>
      </c>
      <c r="C39" s="6">
        <v>14</v>
      </c>
      <c r="D39" s="6">
        <v>6</v>
      </c>
      <c r="E39" s="6">
        <v>71</v>
      </c>
      <c r="O39" s="5" t="s">
        <v>1428</v>
      </c>
      <c r="P39" s="6">
        <v>11</v>
      </c>
      <c r="Q39" s="6">
        <v>4</v>
      </c>
      <c r="R39" s="6">
        <v>2</v>
      </c>
      <c r="S39" s="6">
        <v>17</v>
      </c>
    </row>
    <row r="40" spans="1:19" x14ac:dyDescent="0.25">
      <c r="A40" s="7">
        <v>38</v>
      </c>
      <c r="B40" s="6">
        <v>5</v>
      </c>
      <c r="C40" s="6"/>
      <c r="D40" s="6"/>
      <c r="E40" s="6">
        <v>5</v>
      </c>
      <c r="O40" s="7">
        <v>38</v>
      </c>
      <c r="P40" s="6">
        <v>2</v>
      </c>
      <c r="Q40" s="6"/>
      <c r="R40" s="6"/>
      <c r="S40" s="6">
        <v>2</v>
      </c>
    </row>
    <row r="41" spans="1:19" x14ac:dyDescent="0.25">
      <c r="A41" s="7">
        <v>39</v>
      </c>
      <c r="B41" s="6">
        <v>11</v>
      </c>
      <c r="C41" s="6">
        <v>2</v>
      </c>
      <c r="D41" s="6"/>
      <c r="E41" s="6">
        <v>13</v>
      </c>
      <c r="O41" s="7">
        <v>39</v>
      </c>
      <c r="P41" s="6">
        <v>5</v>
      </c>
      <c r="Q41" s="6">
        <v>1</v>
      </c>
      <c r="R41" s="6"/>
      <c r="S41" s="6">
        <v>6</v>
      </c>
    </row>
    <row r="42" spans="1:19" x14ac:dyDescent="0.25">
      <c r="A42" s="7">
        <v>40</v>
      </c>
      <c r="B42" s="6">
        <v>16</v>
      </c>
      <c r="C42" s="6">
        <v>5</v>
      </c>
      <c r="D42" s="6"/>
      <c r="E42" s="6">
        <v>21</v>
      </c>
      <c r="O42" s="7">
        <v>40</v>
      </c>
      <c r="P42" s="6">
        <v>2</v>
      </c>
      <c r="Q42" s="6">
        <v>2</v>
      </c>
      <c r="R42" s="6"/>
      <c r="S42" s="6">
        <v>4</v>
      </c>
    </row>
    <row r="43" spans="1:19" x14ac:dyDescent="0.25">
      <c r="A43" s="7">
        <v>41</v>
      </c>
      <c r="B43" s="6">
        <v>14</v>
      </c>
      <c r="C43" s="6">
        <v>4</v>
      </c>
      <c r="D43" s="6"/>
      <c r="E43" s="6">
        <v>18</v>
      </c>
      <c r="O43" s="7">
        <v>41</v>
      </c>
      <c r="P43" s="6">
        <v>2</v>
      </c>
      <c r="Q43" s="6">
        <v>1</v>
      </c>
      <c r="R43" s="6"/>
      <c r="S43" s="6">
        <v>3</v>
      </c>
    </row>
    <row r="44" spans="1:19" x14ac:dyDescent="0.25">
      <c r="A44" s="7">
        <v>42</v>
      </c>
      <c r="B44" s="6">
        <v>4</v>
      </c>
      <c r="C44" s="6">
        <v>3</v>
      </c>
      <c r="D44" s="6">
        <v>3</v>
      </c>
      <c r="E44" s="6">
        <v>10</v>
      </c>
      <c r="O44" s="7">
        <v>42</v>
      </c>
      <c r="P44" s="6"/>
      <c r="Q44" s="6"/>
      <c r="R44" s="6">
        <v>1</v>
      </c>
      <c r="S44" s="6">
        <v>1</v>
      </c>
    </row>
    <row r="45" spans="1:19" x14ac:dyDescent="0.25">
      <c r="A45" s="7">
        <v>43</v>
      </c>
      <c r="B45" s="6">
        <v>1</v>
      </c>
      <c r="C45" s="6"/>
      <c r="D45" s="6">
        <v>2</v>
      </c>
      <c r="E45" s="6">
        <v>3</v>
      </c>
      <c r="O45" s="7">
        <v>43</v>
      </c>
      <c r="P45" s="6"/>
      <c r="Q45" s="6"/>
      <c r="R45" s="6">
        <v>1</v>
      </c>
      <c r="S45" s="6">
        <v>1</v>
      </c>
    </row>
    <row r="46" spans="1:19" x14ac:dyDescent="0.25">
      <c r="A46" s="7">
        <v>44</v>
      </c>
      <c r="B46" s="6"/>
      <c r="C46" s="6"/>
      <c r="D46" s="6">
        <v>1</v>
      </c>
      <c r="E46" s="6">
        <v>1</v>
      </c>
      <c r="O46" s="5" t="s">
        <v>1429</v>
      </c>
      <c r="P46" s="6">
        <v>3</v>
      </c>
      <c r="Q46" s="6">
        <v>2</v>
      </c>
      <c r="R46" s="6"/>
      <c r="S46" s="6">
        <v>5</v>
      </c>
    </row>
    <row r="47" spans="1:19" x14ac:dyDescent="0.25">
      <c r="A47" s="5" t="s">
        <v>1427</v>
      </c>
      <c r="B47" s="6">
        <v>51</v>
      </c>
      <c r="C47" s="6">
        <v>24</v>
      </c>
      <c r="D47" s="6">
        <v>16</v>
      </c>
      <c r="E47" s="6">
        <v>91</v>
      </c>
      <c r="O47" s="7">
        <v>39</v>
      </c>
      <c r="P47" s="6">
        <v>2</v>
      </c>
      <c r="Q47" s="6"/>
      <c r="R47" s="6"/>
      <c r="S47" s="6">
        <v>2</v>
      </c>
    </row>
    <row r="48" spans="1:19" x14ac:dyDescent="0.25">
      <c r="A48" s="7">
        <v>37</v>
      </c>
      <c r="B48" s="6"/>
      <c r="C48" s="6">
        <v>2</v>
      </c>
      <c r="D48" s="6"/>
      <c r="E48" s="6">
        <v>2</v>
      </c>
      <c r="O48" s="7">
        <v>40</v>
      </c>
      <c r="P48" s="6">
        <v>1</v>
      </c>
      <c r="Q48" s="6">
        <v>1</v>
      </c>
      <c r="R48" s="6"/>
      <c r="S48" s="6">
        <v>2</v>
      </c>
    </row>
    <row r="49" spans="1:19" x14ac:dyDescent="0.25">
      <c r="A49" s="7">
        <v>38</v>
      </c>
      <c r="B49" s="6">
        <v>5</v>
      </c>
      <c r="C49" s="6">
        <v>1</v>
      </c>
      <c r="D49" s="6"/>
      <c r="E49" s="6">
        <v>6</v>
      </c>
      <c r="O49" s="7">
        <v>41</v>
      </c>
      <c r="P49" s="6"/>
      <c r="Q49" s="6">
        <v>1</v>
      </c>
      <c r="R49" s="6"/>
      <c r="S49" s="6">
        <v>1</v>
      </c>
    </row>
    <row r="50" spans="1:19" x14ac:dyDescent="0.25">
      <c r="A50" s="7">
        <v>39</v>
      </c>
      <c r="B50" s="6">
        <v>13</v>
      </c>
      <c r="C50" s="6">
        <v>7</v>
      </c>
      <c r="D50" s="6"/>
      <c r="E50" s="6">
        <v>20</v>
      </c>
      <c r="O50" s="5" t="s">
        <v>1430</v>
      </c>
      <c r="P50" s="6"/>
      <c r="Q50" s="6">
        <v>4</v>
      </c>
      <c r="R50" s="6">
        <v>4</v>
      </c>
      <c r="S50" s="6">
        <v>8</v>
      </c>
    </row>
    <row r="51" spans="1:19" x14ac:dyDescent="0.25">
      <c r="A51" s="7">
        <v>40</v>
      </c>
      <c r="B51" s="6">
        <v>20</v>
      </c>
      <c r="C51" s="6">
        <v>6</v>
      </c>
      <c r="D51" s="6">
        <v>3</v>
      </c>
      <c r="E51" s="6">
        <v>29</v>
      </c>
      <c r="O51" s="7">
        <v>38</v>
      </c>
      <c r="P51" s="6"/>
      <c r="Q51" s="6">
        <v>1</v>
      </c>
      <c r="R51" s="6"/>
      <c r="S51" s="6">
        <v>1</v>
      </c>
    </row>
    <row r="52" spans="1:19" x14ac:dyDescent="0.25">
      <c r="A52" s="7">
        <v>41</v>
      </c>
      <c r="B52" s="6">
        <v>10</v>
      </c>
      <c r="C52" s="6">
        <v>6</v>
      </c>
      <c r="D52" s="6">
        <v>6</v>
      </c>
      <c r="E52" s="6">
        <v>22</v>
      </c>
      <c r="O52" s="7">
        <v>39</v>
      </c>
      <c r="P52" s="6"/>
      <c r="Q52" s="6">
        <v>1</v>
      </c>
      <c r="R52" s="6"/>
      <c r="S52" s="6">
        <v>1</v>
      </c>
    </row>
    <row r="53" spans="1:19" x14ac:dyDescent="0.25">
      <c r="A53" s="7">
        <v>42</v>
      </c>
      <c r="B53" s="6">
        <v>3</v>
      </c>
      <c r="C53" s="6">
        <v>1</v>
      </c>
      <c r="D53" s="6">
        <v>4</v>
      </c>
      <c r="E53" s="6">
        <v>8</v>
      </c>
      <c r="O53" s="7">
        <v>40</v>
      </c>
      <c r="P53" s="6"/>
      <c r="Q53" s="6">
        <v>1</v>
      </c>
      <c r="R53" s="6">
        <v>1</v>
      </c>
      <c r="S53" s="6">
        <v>2</v>
      </c>
    </row>
    <row r="54" spans="1:19" x14ac:dyDescent="0.25">
      <c r="A54" s="7">
        <v>43</v>
      </c>
      <c r="B54" s="6"/>
      <c r="C54" s="6">
        <v>1</v>
      </c>
      <c r="D54" s="6">
        <v>2</v>
      </c>
      <c r="E54" s="6">
        <v>3</v>
      </c>
      <c r="O54" s="7">
        <v>41</v>
      </c>
      <c r="P54" s="6"/>
      <c r="Q54" s="6">
        <v>1</v>
      </c>
      <c r="R54" s="6">
        <v>3</v>
      </c>
      <c r="S54" s="6">
        <v>4</v>
      </c>
    </row>
    <row r="55" spans="1:19" x14ac:dyDescent="0.25">
      <c r="A55" s="7">
        <v>44</v>
      </c>
      <c r="B55" s="6"/>
      <c r="C55" s="6"/>
      <c r="D55" s="6">
        <v>1</v>
      </c>
      <c r="E55" s="6">
        <v>1</v>
      </c>
      <c r="O55" s="5" t="s">
        <v>1432</v>
      </c>
      <c r="P55" s="6"/>
      <c r="Q55" s="6">
        <v>1</v>
      </c>
      <c r="R55" s="6"/>
      <c r="S55" s="6">
        <v>1</v>
      </c>
    </row>
    <row r="56" spans="1:19" x14ac:dyDescent="0.25">
      <c r="A56" s="5" t="s">
        <v>1428</v>
      </c>
      <c r="B56" s="6">
        <v>17</v>
      </c>
      <c r="C56" s="6">
        <v>13</v>
      </c>
      <c r="D56" s="6">
        <v>14</v>
      </c>
      <c r="E56" s="6">
        <v>44</v>
      </c>
      <c r="O56" s="7">
        <v>39</v>
      </c>
      <c r="P56" s="6"/>
      <c r="Q56" s="6">
        <v>1</v>
      </c>
      <c r="R56" s="6"/>
      <c r="S56" s="6">
        <v>1</v>
      </c>
    </row>
    <row r="57" spans="1:19" x14ac:dyDescent="0.25">
      <c r="A57" s="7">
        <v>37</v>
      </c>
      <c r="B57" s="6">
        <v>1</v>
      </c>
      <c r="C57" s="6"/>
      <c r="D57" s="6"/>
      <c r="E57" s="6">
        <v>1</v>
      </c>
      <c r="O57" s="5" t="s">
        <v>1436</v>
      </c>
      <c r="P57" s="6">
        <v>73</v>
      </c>
      <c r="Q57" s="6">
        <v>41</v>
      </c>
      <c r="R57" s="6">
        <v>14</v>
      </c>
      <c r="S57" s="6">
        <v>128</v>
      </c>
    </row>
    <row r="58" spans="1:19" x14ac:dyDescent="0.25">
      <c r="A58" s="7">
        <v>39</v>
      </c>
      <c r="B58" s="6">
        <v>6</v>
      </c>
      <c r="C58" s="6">
        <v>2</v>
      </c>
      <c r="D58" s="6">
        <v>1</v>
      </c>
      <c r="E58" s="6">
        <v>9</v>
      </c>
    </row>
    <row r="59" spans="1:19" x14ac:dyDescent="0.25">
      <c r="A59" s="7">
        <v>40</v>
      </c>
      <c r="B59" s="6">
        <v>7</v>
      </c>
      <c r="C59" s="6">
        <v>2</v>
      </c>
      <c r="D59" s="6">
        <v>1</v>
      </c>
      <c r="E59" s="6">
        <v>10</v>
      </c>
    </row>
    <row r="60" spans="1:19" x14ac:dyDescent="0.25">
      <c r="A60" s="7">
        <v>41</v>
      </c>
      <c r="B60" s="6">
        <v>2</v>
      </c>
      <c r="C60" s="6">
        <v>6</v>
      </c>
      <c r="D60" s="6">
        <v>3</v>
      </c>
      <c r="E60" s="6">
        <v>11</v>
      </c>
    </row>
    <row r="61" spans="1:19" x14ac:dyDescent="0.25">
      <c r="A61" s="7">
        <v>42</v>
      </c>
      <c r="B61" s="6">
        <v>1</v>
      </c>
      <c r="C61" s="6">
        <v>2</v>
      </c>
      <c r="D61" s="6">
        <v>6</v>
      </c>
      <c r="E61" s="6">
        <v>9</v>
      </c>
    </row>
    <row r="62" spans="1:19" x14ac:dyDescent="0.25">
      <c r="A62" s="7">
        <v>43</v>
      </c>
      <c r="B62" s="6"/>
      <c r="C62" s="6">
        <v>1</v>
      </c>
      <c r="D62" s="6">
        <v>2</v>
      </c>
      <c r="E62" s="6">
        <v>3</v>
      </c>
    </row>
    <row r="63" spans="1:19" x14ac:dyDescent="0.25">
      <c r="A63" s="7">
        <v>44</v>
      </c>
      <c r="B63" s="6"/>
      <c r="C63" s="6"/>
      <c r="D63" s="6">
        <v>1</v>
      </c>
      <c r="E63" s="6">
        <v>1</v>
      </c>
    </row>
    <row r="64" spans="1:19" x14ac:dyDescent="0.25">
      <c r="A64" s="5" t="s">
        <v>1429</v>
      </c>
      <c r="B64" s="6">
        <v>2</v>
      </c>
      <c r="C64" s="6">
        <v>2</v>
      </c>
      <c r="D64" s="6">
        <v>1</v>
      </c>
      <c r="E64" s="6">
        <v>5</v>
      </c>
    </row>
    <row r="65" spans="1:5" x14ac:dyDescent="0.25">
      <c r="A65" s="7">
        <v>39</v>
      </c>
      <c r="B65" s="6">
        <v>1</v>
      </c>
      <c r="C65" s="6"/>
      <c r="D65" s="6"/>
      <c r="E65" s="6">
        <v>1</v>
      </c>
    </row>
    <row r="66" spans="1:5" x14ac:dyDescent="0.25">
      <c r="A66" s="7">
        <v>40</v>
      </c>
      <c r="B66" s="6">
        <v>1</v>
      </c>
      <c r="C66" s="6">
        <v>2</v>
      </c>
      <c r="D66" s="6">
        <v>1</v>
      </c>
      <c r="E66" s="6">
        <v>4</v>
      </c>
    </row>
    <row r="67" spans="1:5" x14ac:dyDescent="0.25">
      <c r="A67" s="5" t="s">
        <v>1430</v>
      </c>
      <c r="B67" s="6">
        <v>1</v>
      </c>
      <c r="C67" s="6"/>
      <c r="D67" s="6">
        <v>3</v>
      </c>
      <c r="E67" s="6">
        <v>4</v>
      </c>
    </row>
    <row r="68" spans="1:5" x14ac:dyDescent="0.25">
      <c r="A68" s="7">
        <v>40</v>
      </c>
      <c r="B68" s="6">
        <v>1</v>
      </c>
      <c r="C68" s="6"/>
      <c r="D68" s="6">
        <v>3</v>
      </c>
      <c r="E68" s="6">
        <v>4</v>
      </c>
    </row>
    <row r="69" spans="1:5" x14ac:dyDescent="0.25">
      <c r="A69" s="5" t="s">
        <v>1432</v>
      </c>
      <c r="B69" s="6"/>
      <c r="C69" s="6">
        <v>1</v>
      </c>
      <c r="D69" s="6">
        <v>1</v>
      </c>
      <c r="E69" s="6">
        <v>2</v>
      </c>
    </row>
    <row r="70" spans="1:5" x14ac:dyDescent="0.25">
      <c r="A70" s="7">
        <v>38</v>
      </c>
      <c r="B70" s="6"/>
      <c r="C70" s="6">
        <v>1</v>
      </c>
      <c r="D70" s="6"/>
      <c r="E70" s="6">
        <v>1</v>
      </c>
    </row>
    <row r="71" spans="1:5" x14ac:dyDescent="0.25">
      <c r="A71" s="7">
        <v>40</v>
      </c>
      <c r="B71" s="6"/>
      <c r="C71" s="6"/>
      <c r="D71" s="6">
        <v>1</v>
      </c>
      <c r="E71" s="6">
        <v>1</v>
      </c>
    </row>
    <row r="72" spans="1:5" x14ac:dyDescent="0.25">
      <c r="A72" s="5" t="s">
        <v>1436</v>
      </c>
      <c r="B72" s="6">
        <v>281</v>
      </c>
      <c r="C72" s="6">
        <v>111</v>
      </c>
      <c r="D72" s="6">
        <v>62</v>
      </c>
      <c r="E72" s="6">
        <v>454</v>
      </c>
    </row>
  </sheetData>
  <pageMargins left="0.7" right="0.7" top="0.75" bottom="0.75" header="0.3" footer="0.3"/>
  <pageSetup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8"/>
  <sheetViews>
    <sheetView workbookViewId="0">
      <pane xSplit="1" ySplit="1" topLeftCell="B1369" activePane="bottomRight" state="frozen"/>
      <selection pane="topRight" activeCell="B1" sqref="B1"/>
      <selection pane="bottomLeft" activeCell="A2" sqref="A2"/>
      <selection pane="bottomRight" activeCell="G1419" sqref="G1419"/>
    </sheetView>
  </sheetViews>
  <sheetFormatPr defaultColWidth="9.28515625" defaultRowHeight="15" x14ac:dyDescent="0.25"/>
  <cols>
    <col min="1" max="1" width="18.5703125" bestFit="1" customWidth="1"/>
    <col min="2" max="2" width="8.42578125" bestFit="1" customWidth="1"/>
    <col min="3" max="3" width="13.7109375" style="1" customWidth="1"/>
    <col min="4" max="6" width="6" customWidth="1"/>
    <col min="7" max="7" width="10.7109375" bestFit="1" customWidth="1"/>
    <col min="8" max="8" width="7.5703125" bestFit="1" customWidth="1"/>
    <col min="9" max="9" width="12.28515625" style="1" bestFit="1" customWidth="1"/>
    <col min="10" max="10" width="10.7109375" customWidth="1"/>
    <col min="11" max="11" width="12.28515625" style="1" customWidth="1"/>
    <col min="12" max="12" width="15.85546875" style="1" bestFit="1" customWidth="1"/>
    <col min="13" max="13" width="11.85546875" customWidth="1"/>
    <col min="14" max="14" width="18.5703125" bestFit="1" customWidth="1"/>
    <col min="15" max="15" width="18.5703125" customWidth="1"/>
    <col min="16" max="16" width="36" bestFit="1" customWidth="1"/>
    <col min="17" max="17" width="11.85546875" bestFit="1" customWidth="1"/>
  </cols>
  <sheetData>
    <row r="1" spans="1:17" x14ac:dyDescent="0.25">
      <c r="A1" t="s">
        <v>0</v>
      </c>
      <c r="B1" t="s">
        <v>1463</v>
      </c>
      <c r="C1" s="1" t="s">
        <v>1</v>
      </c>
      <c r="D1" t="s">
        <v>2</v>
      </c>
      <c r="E1" t="s">
        <v>3</v>
      </c>
      <c r="F1" t="s">
        <v>1459</v>
      </c>
      <c r="G1" t="s">
        <v>1456</v>
      </c>
      <c r="H1" t="s">
        <v>1423</v>
      </c>
      <c r="I1" s="1" t="s">
        <v>1457</v>
      </c>
      <c r="J1" t="s">
        <v>1461</v>
      </c>
      <c r="K1" s="1" t="s">
        <v>1458</v>
      </c>
      <c r="L1" s="1" t="s">
        <v>1464</v>
      </c>
      <c r="M1" t="s">
        <v>1233</v>
      </c>
      <c r="N1" t="s">
        <v>1450</v>
      </c>
      <c r="O1" t="s">
        <v>1451</v>
      </c>
      <c r="P1" t="s">
        <v>1441</v>
      </c>
      <c r="Q1" t="s">
        <v>4</v>
      </c>
    </row>
    <row r="2" spans="1:17" x14ac:dyDescent="0.25">
      <c r="A2" t="s">
        <v>1234</v>
      </c>
      <c r="B2" s="8">
        <f>INT(((G2-DATE(YEAR(G2),1,1))-1)/7)+1</f>
        <v>37</v>
      </c>
      <c r="D2">
        <f>VLOOKUP(A2,[1]Library_Genotypes_unfiltered_27!$A:$G,6,FALSE)</f>
        <v>35.42</v>
      </c>
      <c r="E2">
        <f>VLOOKUP(A2,[1]Library_Genotypes_unfiltered_27!$A:$G,7,FALSE)</f>
        <v>9.14</v>
      </c>
      <c r="F2" s="1" t="str">
        <f>RIGHT(A2,3)</f>
        <v>001</v>
      </c>
      <c r="G2" s="3">
        <v>42625</v>
      </c>
      <c r="H2" s="3" t="s">
        <v>1424</v>
      </c>
      <c r="I2" s="1">
        <v>154</v>
      </c>
      <c r="J2" s="3" t="str">
        <f t="shared" ref="J2:J65" si="0">CONCATENATE(TEXT(G2,"MMM")," ",TEXT(G2,"DD"))</f>
        <v>Sep 12</v>
      </c>
      <c r="K2" s="1">
        <f>CONVERT(I2-125.5,"mi","km")</f>
        <v>45.866304</v>
      </c>
      <c r="L2" s="1" t="str">
        <f>CONCATENATE(J2," ",ROUND(K2,2))</f>
        <v>Sep 12 45.87</v>
      </c>
      <c r="M2" t="str">
        <f t="shared" ref="M2:M65" si="1">IF(D2&gt;90,IF(E2&lt;2.5,"yes","no"),"no")</f>
        <v>no</v>
      </c>
      <c r="N2" t="s">
        <v>1443</v>
      </c>
      <c r="O2" t="s">
        <v>1443</v>
      </c>
    </row>
    <row r="3" spans="1:17" x14ac:dyDescent="0.25">
      <c r="A3" t="s">
        <v>1235</v>
      </c>
      <c r="B3" s="8">
        <f t="shared" ref="B3:B66" si="2">INT(((G3-DATE(YEAR(G3),1,1))-1)/7)+1</f>
        <v>37</v>
      </c>
      <c r="D3">
        <f>VLOOKUP(A3,[1]Library_Genotypes_unfiltered_27!$A:$G,6,FALSE)</f>
        <v>99.26</v>
      </c>
      <c r="E3">
        <f>VLOOKUP(A3,[1]Library_Genotypes_unfiltered_27!$A:$G,7,FALSE)</f>
        <v>0.38</v>
      </c>
      <c r="F3" s="1" t="str">
        <f t="shared" ref="F3:F66" si="3">RIGHT(A3,3)</f>
        <v>002</v>
      </c>
      <c r="G3" s="3">
        <v>42626</v>
      </c>
      <c r="H3" s="3" t="s">
        <v>1425</v>
      </c>
      <c r="I3" s="1">
        <v>147.4</v>
      </c>
      <c r="J3" s="3" t="str">
        <f t="shared" si="0"/>
        <v>Sep 13</v>
      </c>
      <c r="K3" s="1">
        <f t="shared" ref="K3:K66" si="4">CONVERT(I3-125.5,"mi","km")</f>
        <v>35.244633600000007</v>
      </c>
      <c r="L3" s="1" t="str">
        <f t="shared" ref="L3:L66" si="5">CONCATENATE(J3," ",ROUND(K3,2))</f>
        <v>Sep 13 35.24</v>
      </c>
      <c r="M3" t="str">
        <f t="shared" si="1"/>
        <v>yes</v>
      </c>
      <c r="N3" t="s">
        <v>1444</v>
      </c>
      <c r="O3" t="str">
        <f>VLOOKUP(A3,'[2]genotype table (dups removed)'!$TS$3:$TV$419,4,FALSE)</f>
        <v>Heterozygous</v>
      </c>
      <c r="Q3" t="s">
        <v>5</v>
      </c>
    </row>
    <row r="4" spans="1:17" x14ac:dyDescent="0.25">
      <c r="A4" t="s">
        <v>1236</v>
      </c>
      <c r="B4" s="8">
        <f t="shared" si="2"/>
        <v>37</v>
      </c>
      <c r="D4">
        <f>VLOOKUP(A4,[1]Library_Genotypes_unfiltered_27!$A:$G,6,FALSE)</f>
        <v>98.52</v>
      </c>
      <c r="E4">
        <f>VLOOKUP(A4,[1]Library_Genotypes_unfiltered_27!$A:$G,7,FALSE)</f>
        <v>0.44</v>
      </c>
      <c r="F4" s="1" t="str">
        <f t="shared" si="3"/>
        <v>003</v>
      </c>
      <c r="G4" s="3">
        <v>42626</v>
      </c>
      <c r="H4" s="3" t="s">
        <v>1426</v>
      </c>
      <c r="I4" s="1">
        <v>150</v>
      </c>
      <c r="J4" s="3" t="str">
        <f t="shared" si="0"/>
        <v>Sep 13</v>
      </c>
      <c r="K4" s="1">
        <f t="shared" si="4"/>
        <v>39.428927999999999</v>
      </c>
      <c r="L4" s="1" t="str">
        <f t="shared" si="5"/>
        <v>Sep 13 39.43</v>
      </c>
      <c r="M4" t="str">
        <f t="shared" si="1"/>
        <v>yes</v>
      </c>
      <c r="N4" t="s">
        <v>1443</v>
      </c>
      <c r="O4" t="str">
        <f>VLOOKUP(A4,'[2]genotype table (dups removed)'!$TS$3:$TV$419,4,FALSE)</f>
        <v>Homozygous Spring</v>
      </c>
      <c r="Q4" t="s">
        <v>6</v>
      </c>
    </row>
    <row r="5" spans="1:17" x14ac:dyDescent="0.25">
      <c r="A5" t="s">
        <v>1237</v>
      </c>
      <c r="B5" s="8">
        <f t="shared" si="2"/>
        <v>37</v>
      </c>
      <c r="D5">
        <f>VLOOKUP(A5,[1]Library_Genotypes_unfiltered_27!$A:$G,6,FALSE)</f>
        <v>53.51</v>
      </c>
      <c r="E5">
        <f>VLOOKUP(A5,[1]Library_Genotypes_unfiltered_27!$A:$G,7,FALSE)</f>
        <v>6.85</v>
      </c>
      <c r="F5" s="1" t="str">
        <f t="shared" si="3"/>
        <v>004</v>
      </c>
      <c r="G5" s="3">
        <v>42627</v>
      </c>
      <c r="H5" s="3" t="s">
        <v>1427</v>
      </c>
      <c r="I5" s="1">
        <v>144.19999999999999</v>
      </c>
      <c r="J5" s="3" t="str">
        <f t="shared" si="0"/>
        <v>Sep 14</v>
      </c>
      <c r="K5" s="1">
        <f t="shared" si="4"/>
        <v>30.094732799999981</v>
      </c>
      <c r="L5" s="1" t="str">
        <f t="shared" si="5"/>
        <v>Sep 14 30.09</v>
      </c>
      <c r="M5" t="str">
        <f t="shared" si="1"/>
        <v>no</v>
      </c>
      <c r="N5" t="s">
        <v>1443</v>
      </c>
      <c r="O5" t="s">
        <v>1443</v>
      </c>
    </row>
    <row r="6" spans="1:17" x14ac:dyDescent="0.25">
      <c r="A6" t="s">
        <v>1238</v>
      </c>
      <c r="B6" s="8">
        <f t="shared" si="2"/>
        <v>37</v>
      </c>
      <c r="D6">
        <f>VLOOKUP(A6,[1]Library_Genotypes_unfiltered_27!$A:$G,6,FALSE)</f>
        <v>49.82</v>
      </c>
      <c r="E6">
        <f>VLOOKUP(A6,[1]Library_Genotypes_unfiltered_27!$A:$G,7,FALSE)</f>
        <v>6.16</v>
      </c>
      <c r="F6" s="1" t="str">
        <f t="shared" si="3"/>
        <v>005</v>
      </c>
      <c r="G6" s="3">
        <v>42629</v>
      </c>
      <c r="H6" s="3" t="s">
        <v>1431</v>
      </c>
      <c r="I6" s="1">
        <v>155.5</v>
      </c>
      <c r="J6" s="3" t="str">
        <f t="shared" si="0"/>
        <v>Sep 16</v>
      </c>
      <c r="K6" s="1">
        <f t="shared" si="4"/>
        <v>48.280320000000003</v>
      </c>
      <c r="L6" s="1" t="str">
        <f t="shared" si="5"/>
        <v>Sep 16 48.28</v>
      </c>
      <c r="M6" t="str">
        <f t="shared" si="1"/>
        <v>no</v>
      </c>
      <c r="N6" t="s">
        <v>1444</v>
      </c>
      <c r="O6" t="str">
        <f>VLOOKUP(A6,'[3]Sample Master'!$B$6:$P$289,15,FALSE)</f>
        <v/>
      </c>
    </row>
    <row r="7" spans="1:17" x14ac:dyDescent="0.25">
      <c r="A7" t="s">
        <v>1239</v>
      </c>
      <c r="B7" s="8">
        <f t="shared" si="2"/>
        <v>37</v>
      </c>
      <c r="D7">
        <f>VLOOKUP(A7,[1]Library_Genotypes_unfiltered_27!$A:$G,6,FALSE)</f>
        <v>15.13</v>
      </c>
      <c r="E7">
        <f>VLOOKUP(A7,[1]Library_Genotypes_unfiltered_27!$A:$G,7,FALSE)</f>
        <v>8.6300000000000008</v>
      </c>
      <c r="F7" s="1" t="str">
        <f t="shared" si="3"/>
        <v>006</v>
      </c>
      <c r="G7" s="3">
        <v>42629</v>
      </c>
      <c r="H7" s="3" t="s">
        <v>1431</v>
      </c>
      <c r="I7" s="1">
        <v>155.5</v>
      </c>
      <c r="J7" s="3" t="str">
        <f t="shared" si="0"/>
        <v>Sep 16</v>
      </c>
      <c r="K7" s="1">
        <f t="shared" si="4"/>
        <v>48.280320000000003</v>
      </c>
      <c r="L7" s="1" t="str">
        <f t="shared" si="5"/>
        <v>Sep 16 48.28</v>
      </c>
      <c r="M7" t="str">
        <f t="shared" si="1"/>
        <v>no</v>
      </c>
      <c r="N7" t="s">
        <v>1443</v>
      </c>
      <c r="O7" t="s">
        <v>1443</v>
      </c>
    </row>
    <row r="8" spans="1:17" x14ac:dyDescent="0.25">
      <c r="A8" t="s">
        <v>1240</v>
      </c>
      <c r="B8" s="8">
        <f t="shared" si="2"/>
        <v>38</v>
      </c>
      <c r="D8">
        <f>VLOOKUP(A8,[1]Library_Genotypes_unfiltered_27!$A:$G,6,FALSE)</f>
        <v>40.590000000000003</v>
      </c>
      <c r="E8">
        <f>VLOOKUP(A8,[1]Library_Genotypes_unfiltered_27!$A:$G,7,FALSE)</f>
        <v>11.19</v>
      </c>
      <c r="F8" s="1" t="str">
        <f t="shared" si="3"/>
        <v>007</v>
      </c>
      <c r="G8" s="3">
        <v>42632</v>
      </c>
      <c r="H8" s="3" t="s">
        <v>1424</v>
      </c>
      <c r="I8" s="1">
        <v>154</v>
      </c>
      <c r="J8" s="3" t="str">
        <f t="shared" si="0"/>
        <v>Sep 19</v>
      </c>
      <c r="K8" s="1">
        <f t="shared" si="4"/>
        <v>45.866304</v>
      </c>
      <c r="L8" s="1" t="str">
        <f t="shared" si="5"/>
        <v>Sep 19 45.87</v>
      </c>
      <c r="M8" t="str">
        <f t="shared" si="1"/>
        <v>no</v>
      </c>
      <c r="N8" t="s">
        <v>1443</v>
      </c>
      <c r="O8" t="s">
        <v>1443</v>
      </c>
    </row>
    <row r="9" spans="1:17" x14ac:dyDescent="0.25">
      <c r="A9" t="s">
        <v>1241</v>
      </c>
      <c r="B9" s="8">
        <f t="shared" si="2"/>
        <v>38</v>
      </c>
      <c r="D9">
        <f>VLOOKUP(A9,[1]Library_Genotypes_unfiltered_27!$A:$G,6,FALSE)</f>
        <v>98.89</v>
      </c>
      <c r="E9">
        <f>VLOOKUP(A9,[1]Library_Genotypes_unfiltered_27!$A:$G,7,FALSE)</f>
        <v>0.75</v>
      </c>
      <c r="F9" s="1" t="str">
        <f t="shared" si="3"/>
        <v>008</v>
      </c>
      <c r="G9" s="3">
        <v>42632</v>
      </c>
      <c r="H9" s="3" t="s">
        <v>1424</v>
      </c>
      <c r="I9" s="1">
        <v>154</v>
      </c>
      <c r="J9" s="3" t="str">
        <f t="shared" si="0"/>
        <v>Sep 19</v>
      </c>
      <c r="K9" s="1">
        <f t="shared" si="4"/>
        <v>45.866304</v>
      </c>
      <c r="L9" s="1" t="str">
        <f t="shared" si="5"/>
        <v>Sep 19 45.87</v>
      </c>
      <c r="M9" t="str">
        <f t="shared" si="1"/>
        <v>yes</v>
      </c>
      <c r="N9" t="s">
        <v>1443</v>
      </c>
      <c r="O9" t="str">
        <f>VLOOKUP(A9,'[2]genotype table (dups removed)'!$TS$3:$TV$419,4,FALSE)</f>
        <v>Homozygous Spring</v>
      </c>
      <c r="Q9" t="s">
        <v>6</v>
      </c>
    </row>
    <row r="10" spans="1:17" x14ac:dyDescent="0.25">
      <c r="A10" t="s">
        <v>7</v>
      </c>
      <c r="B10" s="8">
        <f t="shared" si="2"/>
        <v>38</v>
      </c>
      <c r="C10" s="2">
        <v>2.2258197615950195</v>
      </c>
      <c r="D10">
        <f>VLOOKUP(A10,[1]Library_Genotypes_unfiltered_27!$A:$G,6,FALSE)</f>
        <v>58.67</v>
      </c>
      <c r="E10">
        <f>VLOOKUP(A10,[1]Library_Genotypes_unfiltered_27!$A:$G,7,FALSE)</f>
        <v>10.029999999999999</v>
      </c>
      <c r="F10" s="1" t="str">
        <f t="shared" si="3"/>
        <v>009</v>
      </c>
      <c r="G10" s="3">
        <v>42632</v>
      </c>
      <c r="H10" s="3" t="s">
        <v>1424</v>
      </c>
      <c r="I10" s="1">
        <v>154</v>
      </c>
      <c r="J10" s="3" t="str">
        <f t="shared" si="0"/>
        <v>Sep 19</v>
      </c>
      <c r="K10" s="1">
        <f t="shared" si="4"/>
        <v>45.866304</v>
      </c>
      <c r="L10" s="1" t="str">
        <f t="shared" si="5"/>
        <v>Sep 19 45.87</v>
      </c>
      <c r="M10" t="str">
        <f t="shared" si="1"/>
        <v>no</v>
      </c>
      <c r="N10" t="s">
        <v>1444</v>
      </c>
      <c r="O10" t="s">
        <v>1444</v>
      </c>
    </row>
    <row r="11" spans="1:17" x14ac:dyDescent="0.25">
      <c r="A11" t="s">
        <v>8</v>
      </c>
      <c r="B11" s="8">
        <f t="shared" si="2"/>
        <v>38</v>
      </c>
      <c r="C11" s="2">
        <v>7.1646914557117753</v>
      </c>
      <c r="D11">
        <f>VLOOKUP(A11,[1]Library_Genotypes_unfiltered_27!$A:$G,6,FALSE)</f>
        <v>50.92</v>
      </c>
      <c r="E11">
        <f>VLOOKUP(A11,[1]Library_Genotypes_unfiltered_27!$A:$G,7,FALSE)</f>
        <v>8.68</v>
      </c>
      <c r="F11" s="1" t="str">
        <f t="shared" si="3"/>
        <v>010</v>
      </c>
      <c r="G11" s="3">
        <v>42632</v>
      </c>
      <c r="H11" s="3" t="s">
        <v>1435</v>
      </c>
      <c r="I11" s="1">
        <v>156.25</v>
      </c>
      <c r="J11" s="3" t="str">
        <f t="shared" si="0"/>
        <v>Sep 19</v>
      </c>
      <c r="K11" s="1">
        <f t="shared" si="4"/>
        <v>49.487328000000005</v>
      </c>
      <c r="L11" s="1" t="str">
        <f t="shared" si="5"/>
        <v>Sep 19 49.49</v>
      </c>
      <c r="M11" t="str">
        <f t="shared" si="1"/>
        <v>no</v>
      </c>
      <c r="N11" t="s">
        <v>1443</v>
      </c>
      <c r="O11" t="s">
        <v>1443</v>
      </c>
    </row>
    <row r="12" spans="1:17" x14ac:dyDescent="0.25">
      <c r="A12" t="s">
        <v>9</v>
      </c>
      <c r="B12" s="8">
        <f t="shared" si="2"/>
        <v>38</v>
      </c>
      <c r="C12" s="2">
        <v>11.977030145725582</v>
      </c>
      <c r="D12">
        <f>VLOOKUP(A12,[1]Library_Genotypes_unfiltered_27!$A:$G,6,FALSE)</f>
        <v>99.63</v>
      </c>
      <c r="E12">
        <f>VLOOKUP(A12,[1]Library_Genotypes_unfiltered_27!$A:$G,7,FALSE)</f>
        <v>0.19</v>
      </c>
      <c r="F12" s="1" t="str">
        <f t="shared" si="3"/>
        <v>011</v>
      </c>
      <c r="G12" s="3">
        <v>42632</v>
      </c>
      <c r="H12" s="3" t="s">
        <v>1424</v>
      </c>
      <c r="I12" s="1">
        <v>154</v>
      </c>
      <c r="J12" s="3" t="str">
        <f t="shared" si="0"/>
        <v>Sep 19</v>
      </c>
      <c r="K12" s="1">
        <f t="shared" si="4"/>
        <v>45.866304</v>
      </c>
      <c r="L12" s="1" t="str">
        <f t="shared" si="5"/>
        <v>Sep 19 45.87</v>
      </c>
      <c r="M12" t="str">
        <f t="shared" si="1"/>
        <v>yes</v>
      </c>
      <c r="N12" t="s">
        <v>1443</v>
      </c>
      <c r="O12" t="str">
        <f>VLOOKUP(A12,'[2]genotype table (dups removed)'!$TS$3:$TV$419,4,FALSE)</f>
        <v>Homozygous Spring</v>
      </c>
      <c r="Q12" t="s">
        <v>5</v>
      </c>
    </row>
    <row r="13" spans="1:17" x14ac:dyDescent="0.25">
      <c r="A13" t="s">
        <v>10</v>
      </c>
      <c r="B13" s="8">
        <f t="shared" si="2"/>
        <v>38</v>
      </c>
      <c r="C13" s="2">
        <v>4.2396566887524179</v>
      </c>
      <c r="D13">
        <f>VLOOKUP(A13,[1]Library_Genotypes_unfiltered_27!$A:$G,6,FALSE)</f>
        <v>21.77</v>
      </c>
      <c r="E13">
        <f>VLOOKUP(A13,[1]Library_Genotypes_unfiltered_27!$A:$G,7,FALSE)</f>
        <v>8.31</v>
      </c>
      <c r="F13" s="1" t="str">
        <f t="shared" si="3"/>
        <v>012</v>
      </c>
      <c r="G13" s="3">
        <v>42632</v>
      </c>
      <c r="H13" s="3" t="s">
        <v>1424</v>
      </c>
      <c r="I13" s="1">
        <v>154</v>
      </c>
      <c r="J13" s="3" t="str">
        <f t="shared" si="0"/>
        <v>Sep 19</v>
      </c>
      <c r="K13" s="1">
        <f t="shared" si="4"/>
        <v>45.866304</v>
      </c>
      <c r="L13" s="1" t="str">
        <f t="shared" si="5"/>
        <v>Sep 19 45.87</v>
      </c>
      <c r="M13" t="str">
        <f t="shared" si="1"/>
        <v>no</v>
      </c>
      <c r="O13" t="str">
        <f>VLOOKUP(A13,'[3]Sample Master'!$B$6:$P$289,15,FALSE)</f>
        <v/>
      </c>
    </row>
    <row r="14" spans="1:17" x14ac:dyDescent="0.25">
      <c r="A14" t="s">
        <v>1250</v>
      </c>
      <c r="B14" s="8">
        <f t="shared" si="2"/>
        <v>38</v>
      </c>
      <c r="D14">
        <f>VLOOKUP(A14,[1]Library_Genotypes_unfiltered_27!$A:$G,6,FALSE)</f>
        <v>49.45</v>
      </c>
      <c r="E14">
        <f>VLOOKUP(A14,[1]Library_Genotypes_unfiltered_27!$A:$G,7,FALSE)</f>
        <v>8.82</v>
      </c>
      <c r="F14" s="1" t="str">
        <f t="shared" si="3"/>
        <v>013</v>
      </c>
      <c r="G14" s="3">
        <v>42632</v>
      </c>
      <c r="H14" s="3" t="s">
        <v>1435</v>
      </c>
      <c r="I14" s="1">
        <v>156.25</v>
      </c>
      <c r="J14" s="3" t="str">
        <f t="shared" si="0"/>
        <v>Sep 19</v>
      </c>
      <c r="K14" s="1">
        <f t="shared" si="4"/>
        <v>49.487328000000005</v>
      </c>
      <c r="L14" s="1" t="str">
        <f t="shared" si="5"/>
        <v>Sep 19 49.49</v>
      </c>
      <c r="M14" t="str">
        <f t="shared" si="1"/>
        <v>no</v>
      </c>
      <c r="N14" t="s">
        <v>1443</v>
      </c>
      <c r="O14" t="s">
        <v>1443</v>
      </c>
    </row>
    <row r="15" spans="1:17" x14ac:dyDescent="0.25">
      <c r="A15" t="s">
        <v>11</v>
      </c>
      <c r="B15" s="8">
        <f t="shared" si="2"/>
        <v>38</v>
      </c>
      <c r="C15" s="2">
        <v>30.313545324579785</v>
      </c>
      <c r="D15">
        <f>VLOOKUP(A15,[1]Library_Genotypes_unfiltered_27!$A:$G,6,FALSE)</f>
        <v>99.26</v>
      </c>
      <c r="E15">
        <f>VLOOKUP(A15,[1]Library_Genotypes_unfiltered_27!$A:$G,7,FALSE)</f>
        <v>0.26</v>
      </c>
      <c r="F15" s="1" t="str">
        <f t="shared" si="3"/>
        <v>014</v>
      </c>
      <c r="G15" s="3">
        <v>42632</v>
      </c>
      <c r="H15" s="3" t="s">
        <v>1424</v>
      </c>
      <c r="I15" s="1">
        <v>154</v>
      </c>
      <c r="J15" s="3" t="str">
        <f t="shared" si="0"/>
        <v>Sep 19</v>
      </c>
      <c r="K15" s="1">
        <f t="shared" si="4"/>
        <v>45.866304</v>
      </c>
      <c r="L15" s="1" t="str">
        <f t="shared" si="5"/>
        <v>Sep 19 45.87</v>
      </c>
      <c r="M15" t="str">
        <f t="shared" si="1"/>
        <v>yes</v>
      </c>
      <c r="N15" t="s">
        <v>1443</v>
      </c>
      <c r="O15" t="str">
        <f>VLOOKUP(A15,'[2]genotype table (dups removed)'!$TS$3:$TV$419,4,FALSE)</f>
        <v>Homozygous Spring</v>
      </c>
      <c r="Q15" t="s">
        <v>6</v>
      </c>
    </row>
    <row r="16" spans="1:17" x14ac:dyDescent="0.25">
      <c r="A16" t="s">
        <v>12</v>
      </c>
      <c r="B16" s="8">
        <f t="shared" si="2"/>
        <v>38</v>
      </c>
      <c r="C16" s="2">
        <v>0</v>
      </c>
      <c r="D16">
        <f>VLOOKUP(A16,[1]Library_Genotypes_unfiltered_27!$A:$G,6,FALSE)</f>
        <v>0.74</v>
      </c>
      <c r="E16">
        <f>VLOOKUP(A16,[1]Library_Genotypes_unfiltered_27!$A:$G,7,FALSE)</f>
        <v>0</v>
      </c>
      <c r="F16" s="1" t="str">
        <f t="shared" si="3"/>
        <v>015</v>
      </c>
      <c r="G16" s="3">
        <v>42632</v>
      </c>
      <c r="H16" s="3" t="s">
        <v>1424</v>
      </c>
      <c r="I16" s="1">
        <v>154</v>
      </c>
      <c r="J16" s="3" t="str">
        <f t="shared" si="0"/>
        <v>Sep 19</v>
      </c>
      <c r="K16" s="1">
        <f t="shared" si="4"/>
        <v>45.866304</v>
      </c>
      <c r="L16" s="1" t="str">
        <f t="shared" si="5"/>
        <v>Sep 19 45.87</v>
      </c>
      <c r="M16" t="str">
        <f t="shared" si="1"/>
        <v>no</v>
      </c>
      <c r="N16" t="s">
        <v>1443</v>
      </c>
      <c r="O16" t="str">
        <f>VLOOKUP(A16,'[3]Sample Master'!$B$6:$P$289,15,FALSE)</f>
        <v/>
      </c>
    </row>
    <row r="17" spans="1:17" x14ac:dyDescent="0.25">
      <c r="A17" t="s">
        <v>13</v>
      </c>
      <c r="B17" s="8">
        <f t="shared" si="2"/>
        <v>38</v>
      </c>
      <c r="C17" s="2">
        <v>2.9677596821266929</v>
      </c>
      <c r="D17">
        <f>VLOOKUP(A17,[1]Library_Genotypes_unfiltered_27!$A:$G,6,FALSE)</f>
        <v>25.46</v>
      </c>
      <c r="E17">
        <f>VLOOKUP(A17,[1]Library_Genotypes_unfiltered_27!$A:$G,7,FALSE)</f>
        <v>7.43</v>
      </c>
      <c r="F17" s="1" t="str">
        <f t="shared" si="3"/>
        <v>016</v>
      </c>
      <c r="G17" s="3">
        <v>42632</v>
      </c>
      <c r="H17" s="3" t="s">
        <v>1424</v>
      </c>
      <c r="I17" s="1">
        <v>154</v>
      </c>
      <c r="J17" s="3" t="str">
        <f t="shared" si="0"/>
        <v>Sep 19</v>
      </c>
      <c r="K17" s="1">
        <f t="shared" si="4"/>
        <v>45.866304</v>
      </c>
      <c r="L17" s="1" t="str">
        <f t="shared" si="5"/>
        <v>Sep 19 45.87</v>
      </c>
      <c r="M17" t="str">
        <f t="shared" si="1"/>
        <v>no</v>
      </c>
      <c r="N17" t="s">
        <v>1444</v>
      </c>
      <c r="O17" t="s">
        <v>1444</v>
      </c>
    </row>
    <row r="18" spans="1:17" x14ac:dyDescent="0.25">
      <c r="A18" t="s">
        <v>14</v>
      </c>
      <c r="B18" s="8">
        <f t="shared" si="2"/>
        <v>38</v>
      </c>
      <c r="C18" s="2">
        <v>24.590008794764028</v>
      </c>
      <c r="D18">
        <f>VLOOKUP(A18,[1]Library_Genotypes_unfiltered_27!$A:$G,6,FALSE)</f>
        <v>99.63</v>
      </c>
      <c r="E18">
        <f>VLOOKUP(A18,[1]Library_Genotypes_unfiltered_27!$A:$G,7,FALSE)</f>
        <v>0.28999999999999998</v>
      </c>
      <c r="F18" s="1" t="str">
        <f t="shared" si="3"/>
        <v>017</v>
      </c>
      <c r="G18" s="3">
        <v>42632</v>
      </c>
      <c r="H18" s="3" t="s">
        <v>1424</v>
      </c>
      <c r="I18" s="1">
        <v>154</v>
      </c>
      <c r="J18" s="3" t="str">
        <f t="shared" si="0"/>
        <v>Sep 19</v>
      </c>
      <c r="K18" s="1">
        <f t="shared" si="4"/>
        <v>45.866304</v>
      </c>
      <c r="L18" s="1" t="str">
        <f t="shared" si="5"/>
        <v>Sep 19 45.87</v>
      </c>
      <c r="M18" t="str">
        <f t="shared" si="1"/>
        <v>yes</v>
      </c>
      <c r="N18" t="s">
        <v>1443</v>
      </c>
      <c r="O18" t="str">
        <f>VLOOKUP(A18,'[2]genotype table (dups removed)'!$TS$3:$TV$419,4,FALSE)</f>
        <v>Homozygous Spring</v>
      </c>
      <c r="Q18" t="s">
        <v>6</v>
      </c>
    </row>
    <row r="19" spans="1:17" x14ac:dyDescent="0.25">
      <c r="A19" t="s">
        <v>15</v>
      </c>
      <c r="B19" s="8">
        <f t="shared" si="2"/>
        <v>38</v>
      </c>
      <c r="C19" s="2">
        <v>3.7096996026583664</v>
      </c>
      <c r="D19">
        <f>VLOOKUP(A19,[1]Library_Genotypes_unfiltered_27!$A:$G,6,FALSE)</f>
        <v>81.180000000000007</v>
      </c>
      <c r="E19">
        <f>VLOOKUP(A19,[1]Library_Genotypes_unfiltered_27!$A:$G,7,FALSE)</f>
        <v>4.13</v>
      </c>
      <c r="F19" s="1" t="str">
        <f t="shared" si="3"/>
        <v>018</v>
      </c>
      <c r="G19" s="3">
        <v>42632</v>
      </c>
      <c r="H19" s="3" t="s">
        <v>1424</v>
      </c>
      <c r="I19" s="1">
        <v>154</v>
      </c>
      <c r="J19" s="3" t="str">
        <f t="shared" si="0"/>
        <v>Sep 19</v>
      </c>
      <c r="K19" s="1">
        <f t="shared" si="4"/>
        <v>45.866304</v>
      </c>
      <c r="L19" s="1" t="str">
        <f t="shared" si="5"/>
        <v>Sep 19 45.87</v>
      </c>
      <c r="M19" t="str">
        <f t="shared" si="1"/>
        <v>no</v>
      </c>
      <c r="N19" t="s">
        <v>1443</v>
      </c>
      <c r="O19" t="s">
        <v>1443</v>
      </c>
    </row>
    <row r="20" spans="1:17" x14ac:dyDescent="0.25">
      <c r="A20" t="s">
        <v>1251</v>
      </c>
      <c r="B20" s="8">
        <f t="shared" si="2"/>
        <v>38</v>
      </c>
      <c r="D20">
        <f>VLOOKUP(A20,[1]Library_Genotypes_unfiltered_27!$A:$G,6,FALSE)</f>
        <v>42.44</v>
      </c>
      <c r="E20">
        <f>VLOOKUP(A20,[1]Library_Genotypes_unfiltered_27!$A:$G,7,FALSE)</f>
        <v>10.4</v>
      </c>
      <c r="F20" s="1" t="str">
        <f t="shared" si="3"/>
        <v>019</v>
      </c>
      <c r="G20" s="3">
        <v>42633</v>
      </c>
      <c r="H20" s="3" t="s">
        <v>1426</v>
      </c>
      <c r="I20" s="1">
        <v>150</v>
      </c>
      <c r="J20" s="3" t="str">
        <f t="shared" si="0"/>
        <v>Sep 20</v>
      </c>
      <c r="K20" s="1">
        <f t="shared" si="4"/>
        <v>39.428927999999999</v>
      </c>
      <c r="L20" s="1" t="str">
        <f t="shared" si="5"/>
        <v>Sep 20 39.43</v>
      </c>
      <c r="M20" t="str">
        <f t="shared" si="1"/>
        <v>no</v>
      </c>
      <c r="N20" t="s">
        <v>1444</v>
      </c>
      <c r="O20" t="s">
        <v>1444</v>
      </c>
    </row>
    <row r="21" spans="1:17" x14ac:dyDescent="0.25">
      <c r="A21" t="s">
        <v>1252</v>
      </c>
      <c r="B21" s="8">
        <f t="shared" si="2"/>
        <v>38</v>
      </c>
      <c r="D21">
        <f>VLOOKUP(A21,[1]Library_Genotypes_unfiltered_27!$A:$G,6,FALSE)</f>
        <v>18.45</v>
      </c>
      <c r="E21">
        <f>VLOOKUP(A21,[1]Library_Genotypes_unfiltered_27!$A:$G,7,FALSE)</f>
        <v>7.84</v>
      </c>
      <c r="F21" s="1" t="str">
        <f t="shared" si="3"/>
        <v>020</v>
      </c>
      <c r="G21" s="3">
        <v>42633</v>
      </c>
      <c r="H21" s="3" t="s">
        <v>1425</v>
      </c>
      <c r="I21" s="1">
        <v>147.4</v>
      </c>
      <c r="J21" s="3" t="str">
        <f t="shared" si="0"/>
        <v>Sep 20</v>
      </c>
      <c r="K21" s="1">
        <f t="shared" si="4"/>
        <v>35.244633600000007</v>
      </c>
      <c r="L21" s="1" t="str">
        <f t="shared" si="5"/>
        <v>Sep 20 35.24</v>
      </c>
      <c r="M21" t="str">
        <f t="shared" si="1"/>
        <v>no</v>
      </c>
      <c r="N21" t="s">
        <v>1443</v>
      </c>
      <c r="O21" t="str">
        <f>VLOOKUP(A21,'[3]Sample Master'!$B$6:$P$289,15,FALSE)</f>
        <v/>
      </c>
    </row>
    <row r="22" spans="1:17" x14ac:dyDescent="0.25">
      <c r="A22" t="s">
        <v>1253</v>
      </c>
      <c r="B22" s="8">
        <f t="shared" si="2"/>
        <v>38</v>
      </c>
      <c r="D22">
        <f>VLOOKUP(A22,[1]Library_Genotypes_unfiltered_27!$A:$G,6,FALSE)</f>
        <v>55.72</v>
      </c>
      <c r="E22">
        <f>VLOOKUP(A22,[1]Library_Genotypes_unfiltered_27!$A:$G,7,FALSE)</f>
        <v>7.35</v>
      </c>
      <c r="F22" s="1" t="str">
        <f t="shared" si="3"/>
        <v>021</v>
      </c>
      <c r="G22" s="3">
        <v>42633</v>
      </c>
      <c r="H22" s="3" t="s">
        <v>1425</v>
      </c>
      <c r="I22" s="1">
        <v>147.4</v>
      </c>
      <c r="J22" s="3" t="str">
        <f t="shared" si="0"/>
        <v>Sep 20</v>
      </c>
      <c r="K22" s="1">
        <f t="shared" si="4"/>
        <v>35.244633600000007</v>
      </c>
      <c r="L22" s="1" t="str">
        <f t="shared" si="5"/>
        <v>Sep 20 35.24</v>
      </c>
      <c r="M22" t="str">
        <f t="shared" si="1"/>
        <v>no</v>
      </c>
      <c r="N22" t="s">
        <v>1443</v>
      </c>
      <c r="O22" t="s">
        <v>1443</v>
      </c>
    </row>
    <row r="23" spans="1:17" x14ac:dyDescent="0.25">
      <c r="A23" t="s">
        <v>16</v>
      </c>
      <c r="B23" s="8">
        <f t="shared" si="2"/>
        <v>38</v>
      </c>
      <c r="C23" s="2">
        <v>0</v>
      </c>
      <c r="D23">
        <f>VLOOKUP(A23,[1]Library_Genotypes_unfiltered_27!$A:$G,6,FALSE)</f>
        <v>26.2</v>
      </c>
      <c r="E23">
        <f>VLOOKUP(A23,[1]Library_Genotypes_unfiltered_27!$A:$G,7,FALSE)</f>
        <v>10.73</v>
      </c>
      <c r="F23" s="1" t="str">
        <f t="shared" si="3"/>
        <v>022</v>
      </c>
      <c r="G23" s="3">
        <v>42633</v>
      </c>
      <c r="H23" s="3" t="s">
        <v>1425</v>
      </c>
      <c r="I23" s="1">
        <v>147.4</v>
      </c>
      <c r="J23" s="3" t="str">
        <f t="shared" si="0"/>
        <v>Sep 20</v>
      </c>
      <c r="K23" s="1">
        <f t="shared" si="4"/>
        <v>35.244633600000007</v>
      </c>
      <c r="L23" s="1" t="str">
        <f t="shared" si="5"/>
        <v>Sep 20 35.24</v>
      </c>
      <c r="M23" t="str">
        <f t="shared" si="1"/>
        <v>no</v>
      </c>
      <c r="N23" t="s">
        <v>1443</v>
      </c>
      <c r="O23" t="s">
        <v>1443</v>
      </c>
    </row>
    <row r="24" spans="1:17" x14ac:dyDescent="0.25">
      <c r="A24" t="s">
        <v>17</v>
      </c>
      <c r="B24" s="8">
        <f t="shared" si="2"/>
        <v>38</v>
      </c>
      <c r="C24" s="2">
        <v>7.5253906225355411</v>
      </c>
      <c r="D24">
        <f>VLOOKUP(A24,[1]Library_Genotypes_unfiltered_27!$A:$G,6,FALSE)</f>
        <v>94.1</v>
      </c>
      <c r="E24">
        <f>VLOOKUP(A24,[1]Library_Genotypes_unfiltered_27!$A:$G,7,FALSE)</f>
        <v>1.25</v>
      </c>
      <c r="F24" s="1" t="str">
        <f t="shared" si="3"/>
        <v>023</v>
      </c>
      <c r="G24" s="3">
        <v>42633</v>
      </c>
      <c r="H24" s="3" t="s">
        <v>1425</v>
      </c>
      <c r="I24" s="1">
        <v>147.4</v>
      </c>
      <c r="J24" s="3" t="str">
        <f t="shared" si="0"/>
        <v>Sep 20</v>
      </c>
      <c r="K24" s="1">
        <f t="shared" si="4"/>
        <v>35.244633600000007</v>
      </c>
      <c r="L24" s="1" t="str">
        <f t="shared" si="5"/>
        <v>Sep 20 35.24</v>
      </c>
      <c r="M24" t="str">
        <f t="shared" si="1"/>
        <v>yes</v>
      </c>
      <c r="N24" t="s">
        <v>1443</v>
      </c>
      <c r="O24" t="str">
        <f>VLOOKUP(A24,'[2]genotype table (dups removed)'!$TS$3:$TV$419,4,FALSE)</f>
        <v>Homozygous Spring</v>
      </c>
      <c r="Q24" t="s">
        <v>5</v>
      </c>
    </row>
    <row r="25" spans="1:17" x14ac:dyDescent="0.25">
      <c r="A25" t="s">
        <v>1254</v>
      </c>
      <c r="B25" s="8">
        <f t="shared" si="2"/>
        <v>38</v>
      </c>
      <c r="D25">
        <f>VLOOKUP(A25,[1]Library_Genotypes_unfiltered_27!$A:$G,6,FALSE)</f>
        <v>69.37</v>
      </c>
      <c r="E25">
        <f>VLOOKUP(A25,[1]Library_Genotypes_unfiltered_27!$A:$G,7,FALSE)</f>
        <v>6.16</v>
      </c>
      <c r="F25" s="1" t="str">
        <f t="shared" si="3"/>
        <v>024</v>
      </c>
      <c r="G25" s="3">
        <v>42633</v>
      </c>
      <c r="H25" s="3" t="s">
        <v>1426</v>
      </c>
      <c r="I25" s="1">
        <v>150</v>
      </c>
      <c r="J25" s="3" t="str">
        <f t="shared" si="0"/>
        <v>Sep 20</v>
      </c>
      <c r="K25" s="1">
        <f t="shared" si="4"/>
        <v>39.428927999999999</v>
      </c>
      <c r="L25" s="1" t="str">
        <f t="shared" si="5"/>
        <v>Sep 20 39.43</v>
      </c>
      <c r="M25" t="str">
        <f t="shared" si="1"/>
        <v>no</v>
      </c>
      <c r="N25" t="s">
        <v>1443</v>
      </c>
      <c r="O25" t="s">
        <v>1443</v>
      </c>
    </row>
    <row r="26" spans="1:17" x14ac:dyDescent="0.25">
      <c r="A26" t="s">
        <v>18</v>
      </c>
      <c r="B26" s="8">
        <f t="shared" si="2"/>
        <v>38</v>
      </c>
      <c r="C26" s="2">
        <v>1.9078455099385878</v>
      </c>
      <c r="D26">
        <f>VLOOKUP(A26,[1]Library_Genotypes_unfiltered_27!$A:$G,6,FALSE)</f>
        <v>92.62</v>
      </c>
      <c r="E26">
        <f>VLOOKUP(A26,[1]Library_Genotypes_unfiltered_27!$A:$G,7,FALSE)</f>
        <v>2.4</v>
      </c>
      <c r="F26" s="1" t="str">
        <f t="shared" si="3"/>
        <v>025</v>
      </c>
      <c r="G26" s="3">
        <v>42633</v>
      </c>
      <c r="H26" s="3" t="s">
        <v>1426</v>
      </c>
      <c r="I26" s="1">
        <v>150</v>
      </c>
      <c r="J26" s="3" t="str">
        <f t="shared" si="0"/>
        <v>Sep 20</v>
      </c>
      <c r="K26" s="1">
        <f t="shared" si="4"/>
        <v>39.428927999999999</v>
      </c>
      <c r="L26" s="1" t="str">
        <f t="shared" si="5"/>
        <v>Sep 20 39.43</v>
      </c>
      <c r="M26" t="str">
        <f t="shared" si="1"/>
        <v>yes</v>
      </c>
      <c r="N26" t="s">
        <v>1443</v>
      </c>
      <c r="O26" t="str">
        <f>VLOOKUP(A26,'[2]genotype table (dups removed)'!$TS$3:$TV$419,4,FALSE)</f>
        <v>Homozygous Spring</v>
      </c>
      <c r="Q26" t="s">
        <v>6</v>
      </c>
    </row>
    <row r="27" spans="1:17" x14ac:dyDescent="0.25">
      <c r="A27" t="s">
        <v>19</v>
      </c>
      <c r="B27" s="8">
        <f t="shared" si="2"/>
        <v>38</v>
      </c>
      <c r="C27" s="2">
        <v>23.106128953700679</v>
      </c>
      <c r="D27">
        <f>VLOOKUP(A27,[1]Library_Genotypes_unfiltered_27!$A:$G,6,FALSE)</f>
        <v>99.63</v>
      </c>
      <c r="E27">
        <f>VLOOKUP(A27,[1]Library_Genotypes_unfiltered_27!$A:$G,7,FALSE)</f>
        <v>0.23</v>
      </c>
      <c r="F27" s="1" t="str">
        <f t="shared" si="3"/>
        <v>026</v>
      </c>
      <c r="G27" s="3">
        <v>42633</v>
      </c>
      <c r="H27" s="3" t="s">
        <v>1426</v>
      </c>
      <c r="I27" s="1">
        <v>150</v>
      </c>
      <c r="J27" s="3" t="str">
        <f t="shared" si="0"/>
        <v>Sep 20</v>
      </c>
      <c r="K27" s="1">
        <f t="shared" si="4"/>
        <v>39.428927999999999</v>
      </c>
      <c r="L27" s="1" t="str">
        <f t="shared" si="5"/>
        <v>Sep 20 39.43</v>
      </c>
      <c r="M27" t="str">
        <f t="shared" si="1"/>
        <v>yes</v>
      </c>
      <c r="N27" t="s">
        <v>1442</v>
      </c>
      <c r="O27" t="str">
        <f>VLOOKUP(A27,'[2]genotype table (dups removed)'!$TS$3:$TV$419,4,FALSE)</f>
        <v>Homozygous Fall</v>
      </c>
      <c r="Q27" t="s">
        <v>6</v>
      </c>
    </row>
    <row r="28" spans="1:17" x14ac:dyDescent="0.25">
      <c r="A28" t="s">
        <v>20</v>
      </c>
      <c r="B28" s="8">
        <f t="shared" si="2"/>
        <v>38</v>
      </c>
      <c r="C28" s="2">
        <v>0.42396566887524184</v>
      </c>
      <c r="D28">
        <f>VLOOKUP(A28,[1]Library_Genotypes_unfiltered_27!$A:$G,6,FALSE)</f>
        <v>66.42</v>
      </c>
      <c r="E28">
        <f>VLOOKUP(A28,[1]Library_Genotypes_unfiltered_27!$A:$G,7,FALSE)</f>
        <v>7.83</v>
      </c>
      <c r="F28" s="1" t="str">
        <f t="shared" si="3"/>
        <v>027</v>
      </c>
      <c r="G28" s="3">
        <v>42633</v>
      </c>
      <c r="H28" s="3" t="s">
        <v>1426</v>
      </c>
      <c r="I28" s="1">
        <v>150</v>
      </c>
      <c r="J28" s="3" t="str">
        <f t="shared" si="0"/>
        <v>Sep 20</v>
      </c>
      <c r="K28" s="1">
        <f t="shared" si="4"/>
        <v>39.428927999999999</v>
      </c>
      <c r="L28" s="1" t="str">
        <f t="shared" si="5"/>
        <v>Sep 20 39.43</v>
      </c>
      <c r="M28" t="str">
        <f t="shared" si="1"/>
        <v>no</v>
      </c>
      <c r="N28" t="s">
        <v>1443</v>
      </c>
      <c r="O28" t="s">
        <v>1443</v>
      </c>
    </row>
    <row r="29" spans="1:17" x14ac:dyDescent="0.25">
      <c r="A29" t="s">
        <v>21</v>
      </c>
      <c r="B29" s="8">
        <f t="shared" si="2"/>
        <v>38</v>
      </c>
      <c r="C29" s="2">
        <v>1.0599141721881045</v>
      </c>
      <c r="D29">
        <f>VLOOKUP(A29,[1]Library_Genotypes_unfiltered_27!$A:$G,6,FALSE)</f>
        <v>80.44</v>
      </c>
      <c r="E29">
        <f>VLOOKUP(A29,[1]Library_Genotypes_unfiltered_27!$A:$G,7,FALSE)</f>
        <v>5.28</v>
      </c>
      <c r="F29" s="1" t="str">
        <f t="shared" si="3"/>
        <v>028</v>
      </c>
      <c r="G29" s="3">
        <v>42633</v>
      </c>
      <c r="H29" s="3" t="s">
        <v>1426</v>
      </c>
      <c r="I29" s="1">
        <v>150</v>
      </c>
      <c r="J29" s="3" t="str">
        <f t="shared" si="0"/>
        <v>Sep 20</v>
      </c>
      <c r="K29" s="1">
        <f t="shared" si="4"/>
        <v>39.428927999999999</v>
      </c>
      <c r="L29" s="1" t="str">
        <f t="shared" si="5"/>
        <v>Sep 20 39.43</v>
      </c>
      <c r="M29" t="str">
        <f t="shared" si="1"/>
        <v>no</v>
      </c>
      <c r="N29" t="s">
        <v>1443</v>
      </c>
      <c r="O29" t="s">
        <v>1443</v>
      </c>
    </row>
    <row r="30" spans="1:17" x14ac:dyDescent="0.25">
      <c r="A30" t="s">
        <v>22</v>
      </c>
      <c r="B30" s="8">
        <f t="shared" si="2"/>
        <v>38</v>
      </c>
      <c r="C30" s="2">
        <v>6.041510781472196</v>
      </c>
      <c r="D30">
        <f>VLOOKUP(A30,[1]Library_Genotypes_unfiltered_27!$A:$G,6,FALSE)</f>
        <v>93.73</v>
      </c>
      <c r="E30">
        <f>VLOOKUP(A30,[1]Library_Genotypes_unfiltered_27!$A:$G,7,FALSE)</f>
        <v>2.64</v>
      </c>
      <c r="F30" s="1" t="str">
        <f t="shared" si="3"/>
        <v>029</v>
      </c>
      <c r="G30" s="3">
        <v>42633</v>
      </c>
      <c r="H30" s="3" t="s">
        <v>1425</v>
      </c>
      <c r="I30" s="1">
        <v>147.4</v>
      </c>
      <c r="J30" s="3" t="str">
        <f t="shared" si="0"/>
        <v>Sep 20</v>
      </c>
      <c r="K30" s="1">
        <f t="shared" si="4"/>
        <v>35.244633600000007</v>
      </c>
      <c r="L30" s="1" t="str">
        <f t="shared" si="5"/>
        <v>Sep 20 35.24</v>
      </c>
      <c r="M30" t="str">
        <f t="shared" si="1"/>
        <v>no</v>
      </c>
      <c r="N30" t="s">
        <v>1444</v>
      </c>
      <c r="O30" t="s">
        <v>1444</v>
      </c>
    </row>
    <row r="31" spans="1:17" x14ac:dyDescent="0.25">
      <c r="A31" t="s">
        <v>23</v>
      </c>
      <c r="B31" s="8">
        <f t="shared" si="2"/>
        <v>38</v>
      </c>
      <c r="C31" s="2">
        <v>1.8018540927197779</v>
      </c>
      <c r="D31">
        <f>VLOOKUP(A31,[1]Library_Genotypes_unfiltered_27!$A:$G,6,FALSE)</f>
        <v>9.9600000000000009</v>
      </c>
      <c r="E31">
        <f>VLOOKUP(A31,[1]Library_Genotypes_unfiltered_27!$A:$G,7,FALSE)</f>
        <v>9.1199999999999992</v>
      </c>
      <c r="F31" s="1" t="str">
        <f t="shared" si="3"/>
        <v>030</v>
      </c>
      <c r="G31" s="3">
        <v>42634</v>
      </c>
      <c r="H31" s="3" t="s">
        <v>1428</v>
      </c>
      <c r="I31" s="1">
        <v>140</v>
      </c>
      <c r="J31" s="3" t="str">
        <f t="shared" si="0"/>
        <v>Sep 21</v>
      </c>
      <c r="K31" s="1">
        <f t="shared" si="4"/>
        <v>23.335488000000002</v>
      </c>
      <c r="L31" s="1" t="str">
        <f t="shared" si="5"/>
        <v>Sep 21 23.34</v>
      </c>
      <c r="M31" t="str">
        <f t="shared" si="1"/>
        <v>no</v>
      </c>
      <c r="N31" t="s">
        <v>1443</v>
      </c>
      <c r="O31" t="s">
        <v>1443</v>
      </c>
    </row>
    <row r="32" spans="1:17" x14ac:dyDescent="0.25">
      <c r="A32" t="s">
        <v>24</v>
      </c>
      <c r="B32" s="8">
        <f t="shared" si="2"/>
        <v>38</v>
      </c>
      <c r="C32" s="2">
        <v>0.31797425165643134</v>
      </c>
      <c r="D32">
        <f>VLOOKUP(A32,[1]Library_Genotypes_unfiltered_27!$A:$G,6,FALSE)</f>
        <v>61.62</v>
      </c>
      <c r="E32">
        <f>VLOOKUP(A32,[1]Library_Genotypes_unfiltered_27!$A:$G,7,FALSE)</f>
        <v>3.29</v>
      </c>
      <c r="F32" s="1" t="str">
        <f t="shared" si="3"/>
        <v>031</v>
      </c>
      <c r="G32" s="3">
        <v>42634</v>
      </c>
      <c r="H32" s="3" t="s">
        <v>1428</v>
      </c>
      <c r="I32" s="1">
        <v>140</v>
      </c>
      <c r="J32" s="3" t="str">
        <f t="shared" si="0"/>
        <v>Sep 21</v>
      </c>
      <c r="K32" s="1">
        <f t="shared" si="4"/>
        <v>23.335488000000002</v>
      </c>
      <c r="L32" s="1" t="str">
        <f t="shared" si="5"/>
        <v>Sep 21 23.34</v>
      </c>
      <c r="M32" t="str">
        <f t="shared" si="1"/>
        <v>no</v>
      </c>
      <c r="N32" t="s">
        <v>1443</v>
      </c>
      <c r="O32" t="s">
        <v>1443</v>
      </c>
    </row>
    <row r="33" spans="1:17" x14ac:dyDescent="0.25">
      <c r="A33" t="s">
        <v>25</v>
      </c>
      <c r="B33" s="8">
        <f t="shared" si="2"/>
        <v>38</v>
      </c>
      <c r="C33" s="2">
        <v>6.3594850331286272</v>
      </c>
      <c r="D33">
        <f>VLOOKUP(A33,[1]Library_Genotypes_unfiltered_27!$A:$G,6,FALSE)</f>
        <v>99.26</v>
      </c>
      <c r="E33">
        <f>VLOOKUP(A33,[1]Library_Genotypes_unfiltered_27!$A:$G,7,FALSE)</f>
        <v>0.31</v>
      </c>
      <c r="F33" s="1" t="str">
        <f t="shared" si="3"/>
        <v>032</v>
      </c>
      <c r="G33" s="3">
        <v>42634</v>
      </c>
      <c r="H33" s="3" t="s">
        <v>1428</v>
      </c>
      <c r="I33" s="1">
        <v>140</v>
      </c>
      <c r="J33" s="3" t="str">
        <f t="shared" si="0"/>
        <v>Sep 21</v>
      </c>
      <c r="K33" s="1">
        <f t="shared" si="4"/>
        <v>23.335488000000002</v>
      </c>
      <c r="L33" s="1" t="str">
        <f t="shared" si="5"/>
        <v>Sep 21 23.34</v>
      </c>
      <c r="M33" t="str">
        <f t="shared" si="1"/>
        <v>yes</v>
      </c>
      <c r="N33" t="s">
        <v>1443</v>
      </c>
      <c r="O33" t="str">
        <f>VLOOKUP(A33,'[2]genotype table (dups removed)'!$TS$3:$TV$419,4,FALSE)</f>
        <v>Homozygous Spring</v>
      </c>
      <c r="Q33" t="s">
        <v>6</v>
      </c>
    </row>
    <row r="34" spans="1:17" x14ac:dyDescent="0.25">
      <c r="A34" t="s">
        <v>26</v>
      </c>
      <c r="B34" s="8">
        <f t="shared" si="2"/>
        <v>38</v>
      </c>
      <c r="C34" s="2">
        <v>0</v>
      </c>
      <c r="D34">
        <f>VLOOKUP(A34,[1]Library_Genotypes_unfiltered_27!$A:$G,6,FALSE)</f>
        <v>8.1199999999999992</v>
      </c>
      <c r="E34">
        <f>VLOOKUP(A34,[1]Library_Genotypes_unfiltered_27!$A:$G,7,FALSE)</f>
        <v>3.5</v>
      </c>
      <c r="F34" s="1" t="str">
        <f t="shared" si="3"/>
        <v>033</v>
      </c>
      <c r="G34" s="3">
        <v>42634</v>
      </c>
      <c r="H34" s="3" t="s">
        <v>1427</v>
      </c>
      <c r="I34" s="1">
        <v>144.19999999999999</v>
      </c>
      <c r="J34" s="3" t="str">
        <f t="shared" si="0"/>
        <v>Sep 21</v>
      </c>
      <c r="K34" s="1">
        <f t="shared" si="4"/>
        <v>30.094732799999981</v>
      </c>
      <c r="L34" s="1" t="str">
        <f t="shared" si="5"/>
        <v>Sep 21 30.09</v>
      </c>
      <c r="M34" t="str">
        <f t="shared" si="1"/>
        <v>no</v>
      </c>
      <c r="N34" t="s">
        <v>1443</v>
      </c>
      <c r="O34" t="s">
        <v>1443</v>
      </c>
    </row>
    <row r="35" spans="1:17" x14ac:dyDescent="0.25">
      <c r="A35" t="s">
        <v>27</v>
      </c>
      <c r="B35" s="8">
        <f t="shared" si="2"/>
        <v>38</v>
      </c>
      <c r="C35" s="2">
        <v>2.5437940132514507</v>
      </c>
      <c r="D35">
        <f>VLOOKUP(A35,[1]Library_Genotypes_unfiltered_27!$A:$G,6,FALSE)</f>
        <v>2.58</v>
      </c>
      <c r="E35">
        <f>VLOOKUP(A35,[1]Library_Genotypes_unfiltered_27!$A:$G,7,FALSE)</f>
        <v>3.66</v>
      </c>
      <c r="F35" s="1" t="str">
        <f t="shared" si="3"/>
        <v>034</v>
      </c>
      <c r="G35" s="3">
        <v>42634</v>
      </c>
      <c r="H35" s="3" t="s">
        <v>1427</v>
      </c>
      <c r="I35" s="1">
        <v>144.19999999999999</v>
      </c>
      <c r="J35" s="3" t="str">
        <f t="shared" si="0"/>
        <v>Sep 21</v>
      </c>
      <c r="K35" s="1">
        <f t="shared" si="4"/>
        <v>30.094732799999981</v>
      </c>
      <c r="L35" s="1" t="str">
        <f t="shared" si="5"/>
        <v>Sep 21 30.09</v>
      </c>
      <c r="M35" t="str">
        <f t="shared" si="1"/>
        <v>no</v>
      </c>
      <c r="N35" t="s">
        <v>1443</v>
      </c>
      <c r="O35" t="s">
        <v>1443</v>
      </c>
    </row>
    <row r="36" spans="1:17" x14ac:dyDescent="0.25">
      <c r="A36" t="s">
        <v>1265</v>
      </c>
      <c r="B36" s="8">
        <f t="shared" si="2"/>
        <v>38</v>
      </c>
      <c r="D36">
        <f>VLOOKUP(A36,[1]Library_Genotypes_unfiltered_27!$A:$G,6,FALSE)</f>
        <v>76.75</v>
      </c>
      <c r="E36">
        <f>VLOOKUP(A36,[1]Library_Genotypes_unfiltered_27!$A:$G,7,FALSE)</f>
        <v>4.9800000000000004</v>
      </c>
      <c r="F36" s="1" t="str">
        <f t="shared" si="3"/>
        <v>035</v>
      </c>
      <c r="G36" s="3">
        <v>42635</v>
      </c>
      <c r="H36" s="3" t="s">
        <v>1429</v>
      </c>
      <c r="I36" s="1">
        <v>136.6</v>
      </c>
      <c r="J36" s="3" t="str">
        <f t="shared" si="0"/>
        <v>Sep 22</v>
      </c>
      <c r="K36" s="1">
        <f t="shared" si="4"/>
        <v>17.863718399999993</v>
      </c>
      <c r="L36" s="1" t="str">
        <f t="shared" si="5"/>
        <v>Sep 22 17.86</v>
      </c>
      <c r="M36" t="str">
        <f t="shared" si="1"/>
        <v>no</v>
      </c>
      <c r="N36" t="s">
        <v>1443</v>
      </c>
      <c r="O36" t="s">
        <v>1443</v>
      </c>
    </row>
    <row r="37" spans="1:17" x14ac:dyDescent="0.25">
      <c r="A37" t="s">
        <v>1266</v>
      </c>
      <c r="B37" s="8">
        <f t="shared" si="2"/>
        <v>38</v>
      </c>
      <c r="D37">
        <f>VLOOKUP(A37,[1]Library_Genotypes_unfiltered_27!$A:$G,6,FALSE)</f>
        <v>99.26</v>
      </c>
      <c r="E37">
        <f>VLOOKUP(A37,[1]Library_Genotypes_unfiltered_27!$A:$G,7,FALSE)</f>
        <v>1.33</v>
      </c>
      <c r="F37" s="1" t="str">
        <f t="shared" si="3"/>
        <v>036</v>
      </c>
      <c r="G37" s="3">
        <v>42635</v>
      </c>
      <c r="H37" s="3" t="s">
        <v>1430</v>
      </c>
      <c r="I37" s="1">
        <v>133</v>
      </c>
      <c r="J37" s="3" t="str">
        <f t="shared" si="0"/>
        <v>Sep 22</v>
      </c>
      <c r="K37" s="1">
        <f t="shared" si="4"/>
        <v>12.070080000000001</v>
      </c>
      <c r="L37" s="1" t="str">
        <f t="shared" si="5"/>
        <v>Sep 22 12.07</v>
      </c>
      <c r="M37" t="str">
        <f t="shared" si="1"/>
        <v>yes</v>
      </c>
      <c r="N37" t="s">
        <v>1444</v>
      </c>
      <c r="O37" t="str">
        <f>VLOOKUP(A37,'[2]genotype table (dups removed)'!$TS$3:$TV$419,4,FALSE)</f>
        <v>Heterozygous</v>
      </c>
      <c r="Q37" t="s">
        <v>5</v>
      </c>
    </row>
    <row r="38" spans="1:17" x14ac:dyDescent="0.25">
      <c r="A38" t="s">
        <v>1267</v>
      </c>
      <c r="B38" s="8">
        <f t="shared" si="2"/>
        <v>38</v>
      </c>
      <c r="D38">
        <f>VLOOKUP(A38,[1]Library_Genotypes_unfiltered_27!$A:$G,6,FALSE)</f>
        <v>52.77</v>
      </c>
      <c r="E38">
        <f>VLOOKUP(A38,[1]Library_Genotypes_unfiltered_27!$A:$G,7,FALSE)</f>
        <v>8.26</v>
      </c>
      <c r="F38" s="1" t="str">
        <f t="shared" si="3"/>
        <v>037</v>
      </c>
      <c r="G38" s="3">
        <v>42635</v>
      </c>
      <c r="H38" s="3" t="s">
        <v>1430</v>
      </c>
      <c r="I38" s="1">
        <v>133</v>
      </c>
      <c r="J38" s="3" t="str">
        <f t="shared" si="0"/>
        <v>Sep 22</v>
      </c>
      <c r="K38" s="1">
        <f t="shared" si="4"/>
        <v>12.070080000000001</v>
      </c>
      <c r="L38" s="1" t="str">
        <f t="shared" si="5"/>
        <v>Sep 22 12.07</v>
      </c>
      <c r="M38" t="str">
        <f t="shared" si="1"/>
        <v>no</v>
      </c>
      <c r="N38" t="s">
        <v>1444</v>
      </c>
      <c r="O38" t="s">
        <v>1444</v>
      </c>
    </row>
    <row r="39" spans="1:17" x14ac:dyDescent="0.25">
      <c r="A39" t="s">
        <v>1268</v>
      </c>
      <c r="B39" s="8">
        <f t="shared" si="2"/>
        <v>38</v>
      </c>
      <c r="D39">
        <f>VLOOKUP(A39,[1]Library_Genotypes_unfiltered_27!$A:$G,6,FALSE)</f>
        <v>45.39</v>
      </c>
      <c r="E39">
        <f>VLOOKUP(A39,[1]Library_Genotypes_unfiltered_27!$A:$G,7,FALSE)</f>
        <v>6.79</v>
      </c>
      <c r="F39" s="1" t="str">
        <f t="shared" si="3"/>
        <v>038</v>
      </c>
      <c r="G39" s="3">
        <v>42636</v>
      </c>
      <c r="H39" s="3" t="s">
        <v>1431</v>
      </c>
      <c r="I39" s="1">
        <v>155.5</v>
      </c>
      <c r="J39" s="3" t="str">
        <f t="shared" si="0"/>
        <v>Sep 23</v>
      </c>
      <c r="K39" s="1">
        <f t="shared" si="4"/>
        <v>48.280320000000003</v>
      </c>
      <c r="L39" s="1" t="str">
        <f t="shared" si="5"/>
        <v>Sep 23 48.28</v>
      </c>
      <c r="M39" t="str">
        <f t="shared" si="1"/>
        <v>no</v>
      </c>
      <c r="N39" t="s">
        <v>1443</v>
      </c>
      <c r="O39" t="s">
        <v>1443</v>
      </c>
    </row>
    <row r="40" spans="1:17" x14ac:dyDescent="0.25">
      <c r="A40" t="s">
        <v>1269</v>
      </c>
      <c r="B40" s="8">
        <f t="shared" si="2"/>
        <v>38</v>
      </c>
      <c r="D40">
        <f>VLOOKUP(A40,[1]Library_Genotypes_unfiltered_27!$A:$G,6,FALSE)</f>
        <v>95.57</v>
      </c>
      <c r="E40">
        <f>VLOOKUP(A40,[1]Library_Genotypes_unfiltered_27!$A:$G,7,FALSE)</f>
        <v>2.59</v>
      </c>
      <c r="F40" s="1" t="str">
        <f t="shared" si="3"/>
        <v>039</v>
      </c>
      <c r="G40" s="3">
        <v>42636</v>
      </c>
      <c r="H40" s="3" t="s">
        <v>1431</v>
      </c>
      <c r="I40" s="1">
        <v>155.5</v>
      </c>
      <c r="J40" s="3" t="str">
        <f t="shared" si="0"/>
        <v>Sep 23</v>
      </c>
      <c r="K40" s="1">
        <f t="shared" si="4"/>
        <v>48.280320000000003</v>
      </c>
      <c r="L40" s="1" t="str">
        <f t="shared" si="5"/>
        <v>Sep 23 48.28</v>
      </c>
      <c r="M40" t="str">
        <f t="shared" si="1"/>
        <v>no</v>
      </c>
      <c r="N40" t="s">
        <v>1443</v>
      </c>
      <c r="O40" t="s">
        <v>1443</v>
      </c>
    </row>
    <row r="41" spans="1:17" x14ac:dyDescent="0.25">
      <c r="A41" t="s">
        <v>28</v>
      </c>
      <c r="B41" s="8">
        <f t="shared" si="2"/>
        <v>38</v>
      </c>
      <c r="C41" s="2">
        <v>2.3318111788138296</v>
      </c>
      <c r="D41">
        <f>VLOOKUP(A41,[1]Library_Genotypes_unfiltered_27!$A:$G,6,FALSE)</f>
        <v>25.09</v>
      </c>
      <c r="E41">
        <f>VLOOKUP(A41,[1]Library_Genotypes_unfiltered_27!$A:$G,7,FALSE)</f>
        <v>4.7699999999999996</v>
      </c>
      <c r="F41" s="1" t="str">
        <f t="shared" si="3"/>
        <v>040</v>
      </c>
      <c r="G41" s="3">
        <v>42636</v>
      </c>
      <c r="H41" s="3" t="s">
        <v>1431</v>
      </c>
      <c r="I41" s="1">
        <v>155.5</v>
      </c>
      <c r="J41" s="3" t="str">
        <f t="shared" si="0"/>
        <v>Sep 23</v>
      </c>
      <c r="K41" s="1">
        <f t="shared" si="4"/>
        <v>48.280320000000003</v>
      </c>
      <c r="L41" s="1" t="str">
        <f t="shared" si="5"/>
        <v>Sep 23 48.28</v>
      </c>
      <c r="M41" t="str">
        <f t="shared" si="1"/>
        <v>no</v>
      </c>
      <c r="N41" t="s">
        <v>1443</v>
      </c>
      <c r="O41" t="s">
        <v>1443</v>
      </c>
    </row>
    <row r="42" spans="1:17" x14ac:dyDescent="0.25">
      <c r="A42" t="s">
        <v>29</v>
      </c>
      <c r="B42" s="8">
        <f t="shared" si="2"/>
        <v>38</v>
      </c>
      <c r="C42" s="2">
        <v>0.63594850331286268</v>
      </c>
      <c r="D42">
        <f>VLOOKUP(A42,[1]Library_Genotypes_unfiltered_27!$A:$G,6,FALSE)</f>
        <v>75.650000000000006</v>
      </c>
      <c r="E42">
        <f>VLOOKUP(A42,[1]Library_Genotypes_unfiltered_27!$A:$G,7,FALSE)</f>
        <v>6.77</v>
      </c>
      <c r="F42" s="1" t="str">
        <f t="shared" si="3"/>
        <v>041</v>
      </c>
      <c r="G42" s="3">
        <v>42636</v>
      </c>
      <c r="H42" s="3" t="s">
        <v>1431</v>
      </c>
      <c r="I42" s="1">
        <v>155.5</v>
      </c>
      <c r="J42" s="3" t="str">
        <f t="shared" si="0"/>
        <v>Sep 23</v>
      </c>
      <c r="K42" s="1">
        <f t="shared" si="4"/>
        <v>48.280320000000003</v>
      </c>
      <c r="L42" s="1" t="str">
        <f t="shared" si="5"/>
        <v>Sep 23 48.28</v>
      </c>
      <c r="M42" t="str">
        <f t="shared" si="1"/>
        <v>no</v>
      </c>
      <c r="N42" t="s">
        <v>1444</v>
      </c>
      <c r="O42" t="s">
        <v>1444</v>
      </c>
    </row>
    <row r="43" spans="1:17" x14ac:dyDescent="0.25">
      <c r="A43" t="s">
        <v>30</v>
      </c>
      <c r="B43" s="8">
        <f t="shared" si="2"/>
        <v>38</v>
      </c>
      <c r="C43" s="2">
        <v>2.3318111788138296</v>
      </c>
      <c r="D43">
        <f>VLOOKUP(A43,[1]Library_Genotypes_unfiltered_27!$A:$G,6,FALSE)</f>
        <v>68.63</v>
      </c>
      <c r="E43">
        <f>VLOOKUP(A43,[1]Library_Genotypes_unfiltered_27!$A:$G,7,FALSE)</f>
        <v>6</v>
      </c>
      <c r="F43" s="1" t="str">
        <f t="shared" si="3"/>
        <v>042</v>
      </c>
      <c r="G43" s="3">
        <v>42636</v>
      </c>
      <c r="H43" s="3" t="s">
        <v>1431</v>
      </c>
      <c r="I43" s="1">
        <v>155.5</v>
      </c>
      <c r="J43" s="3" t="str">
        <f t="shared" si="0"/>
        <v>Sep 23</v>
      </c>
      <c r="K43" s="1">
        <f t="shared" si="4"/>
        <v>48.280320000000003</v>
      </c>
      <c r="L43" s="1" t="str">
        <f t="shared" si="5"/>
        <v>Sep 23 48.28</v>
      </c>
      <c r="M43" t="str">
        <f t="shared" si="1"/>
        <v>no</v>
      </c>
      <c r="N43" t="s">
        <v>1443</v>
      </c>
      <c r="O43" t="s">
        <v>1443</v>
      </c>
    </row>
    <row r="44" spans="1:17" x14ac:dyDescent="0.25">
      <c r="A44" t="s">
        <v>31</v>
      </c>
      <c r="B44" s="8">
        <f t="shared" si="2"/>
        <v>38</v>
      </c>
      <c r="C44" s="2">
        <v>0.52995708609405223</v>
      </c>
      <c r="D44">
        <f>VLOOKUP(A44,[1]Library_Genotypes_unfiltered_27!$A:$G,6,FALSE)</f>
        <v>0.37</v>
      </c>
      <c r="E44">
        <f>VLOOKUP(A44,[1]Library_Genotypes_unfiltered_27!$A:$G,7,FALSE)</f>
        <v>0</v>
      </c>
      <c r="F44" s="1" t="str">
        <f t="shared" si="3"/>
        <v>043</v>
      </c>
      <c r="G44" s="3">
        <v>42636</v>
      </c>
      <c r="H44" s="3" t="s">
        <v>1431</v>
      </c>
      <c r="I44" s="1">
        <v>155.5</v>
      </c>
      <c r="J44" s="3" t="str">
        <f t="shared" si="0"/>
        <v>Sep 23</v>
      </c>
      <c r="K44" s="1">
        <f t="shared" si="4"/>
        <v>48.280320000000003</v>
      </c>
      <c r="L44" s="1" t="str">
        <f t="shared" si="5"/>
        <v>Sep 23 48.28</v>
      </c>
      <c r="M44" t="str">
        <f t="shared" si="1"/>
        <v>no</v>
      </c>
      <c r="N44" t="s">
        <v>1443</v>
      </c>
      <c r="O44" t="s">
        <v>1443</v>
      </c>
    </row>
    <row r="45" spans="1:17" x14ac:dyDescent="0.25">
      <c r="A45" t="s">
        <v>32</v>
      </c>
      <c r="B45" s="8">
        <f t="shared" si="2"/>
        <v>38</v>
      </c>
      <c r="C45" s="2">
        <v>0.74193992053167324</v>
      </c>
      <c r="D45">
        <f>VLOOKUP(A45,[1]Library_Genotypes_unfiltered_27!$A:$G,6,FALSE)</f>
        <v>12.18</v>
      </c>
      <c r="E45">
        <f>VLOOKUP(A45,[1]Library_Genotypes_unfiltered_27!$A:$G,7,FALSE)</f>
        <v>2.88</v>
      </c>
      <c r="F45" s="1" t="str">
        <f t="shared" si="3"/>
        <v>044</v>
      </c>
      <c r="G45" s="3">
        <v>42636</v>
      </c>
      <c r="H45" s="3" t="s">
        <v>1431</v>
      </c>
      <c r="I45" s="1">
        <v>155.5</v>
      </c>
      <c r="J45" s="3" t="str">
        <f t="shared" si="0"/>
        <v>Sep 23</v>
      </c>
      <c r="K45" s="1">
        <f t="shared" si="4"/>
        <v>48.280320000000003</v>
      </c>
      <c r="L45" s="1" t="str">
        <f t="shared" si="5"/>
        <v>Sep 23 48.28</v>
      </c>
      <c r="M45" t="str">
        <f t="shared" si="1"/>
        <v>no</v>
      </c>
      <c r="N45" t="s">
        <v>1443</v>
      </c>
      <c r="O45" t="s">
        <v>1443</v>
      </c>
    </row>
    <row r="46" spans="1:17" x14ac:dyDescent="0.25">
      <c r="A46" t="s">
        <v>33</v>
      </c>
      <c r="B46" s="8">
        <f t="shared" si="2"/>
        <v>38</v>
      </c>
      <c r="C46" s="2">
        <v>0.52995708609405223</v>
      </c>
      <c r="D46">
        <f>VLOOKUP(A46,[1]Library_Genotypes_unfiltered_27!$A:$G,6,FALSE)</f>
        <v>80.069999999999993</v>
      </c>
      <c r="E46">
        <f>VLOOKUP(A46,[1]Library_Genotypes_unfiltered_27!$A:$G,7,FALSE)</f>
        <v>1.96</v>
      </c>
      <c r="F46" s="1" t="str">
        <f t="shared" si="3"/>
        <v>045</v>
      </c>
      <c r="G46" s="3">
        <v>42636</v>
      </c>
      <c r="H46" s="3" t="s">
        <v>1431</v>
      </c>
      <c r="I46" s="1">
        <v>155.5</v>
      </c>
      <c r="J46" s="3" t="str">
        <f t="shared" si="0"/>
        <v>Sep 23</v>
      </c>
      <c r="K46" s="1">
        <f t="shared" si="4"/>
        <v>48.280320000000003</v>
      </c>
      <c r="L46" s="1" t="str">
        <f t="shared" si="5"/>
        <v>Sep 23 48.28</v>
      </c>
      <c r="M46" t="str">
        <f t="shared" si="1"/>
        <v>no</v>
      </c>
      <c r="N46" t="s">
        <v>1443</v>
      </c>
      <c r="Q46" t="s">
        <v>6</v>
      </c>
    </row>
    <row r="47" spans="1:17" x14ac:dyDescent="0.25">
      <c r="A47" t="s">
        <v>34</v>
      </c>
      <c r="B47" s="8">
        <f t="shared" si="2"/>
        <v>38</v>
      </c>
      <c r="C47" s="2">
        <v>0.31797425165643134</v>
      </c>
      <c r="D47">
        <f>VLOOKUP(A47,[1]Library_Genotypes_unfiltered_27!$A:$G,6,FALSE)</f>
        <v>10.7</v>
      </c>
      <c r="E47">
        <f>VLOOKUP(A47,[1]Library_Genotypes_unfiltered_27!$A:$G,7,FALSE)</f>
        <v>8.19</v>
      </c>
      <c r="F47" s="1" t="str">
        <f t="shared" si="3"/>
        <v>046</v>
      </c>
      <c r="G47" s="3">
        <v>42636</v>
      </c>
      <c r="H47" s="3" t="s">
        <v>1431</v>
      </c>
      <c r="I47" s="1">
        <v>155.5</v>
      </c>
      <c r="J47" s="3" t="str">
        <f t="shared" si="0"/>
        <v>Sep 23</v>
      </c>
      <c r="K47" s="1">
        <f t="shared" si="4"/>
        <v>48.280320000000003</v>
      </c>
      <c r="L47" s="1" t="str">
        <f t="shared" si="5"/>
        <v>Sep 23 48.28</v>
      </c>
      <c r="M47" t="str">
        <f t="shared" si="1"/>
        <v>no</v>
      </c>
      <c r="N47" t="s">
        <v>1443</v>
      </c>
      <c r="O47" t="s">
        <v>1443</v>
      </c>
    </row>
    <row r="48" spans="1:17" x14ac:dyDescent="0.25">
      <c r="A48" t="s">
        <v>1270</v>
      </c>
      <c r="B48" s="8">
        <f t="shared" si="2"/>
        <v>39</v>
      </c>
      <c r="D48">
        <f>VLOOKUP(A48,[1]Library_Genotypes_unfiltered_27!$A:$G,6,FALSE)</f>
        <v>81.180000000000007</v>
      </c>
      <c r="E48">
        <f>VLOOKUP(A48,[1]Library_Genotypes_unfiltered_27!$A:$G,7,FALSE)</f>
        <v>3.66</v>
      </c>
      <c r="F48" s="1" t="str">
        <f t="shared" si="3"/>
        <v>047</v>
      </c>
      <c r="G48" s="3">
        <v>42639</v>
      </c>
      <c r="H48" s="3" t="s">
        <v>1424</v>
      </c>
      <c r="I48" s="1">
        <v>154</v>
      </c>
      <c r="J48" s="3" t="str">
        <f t="shared" si="0"/>
        <v>Sep 26</v>
      </c>
      <c r="K48" s="1">
        <f t="shared" si="4"/>
        <v>45.866304</v>
      </c>
      <c r="L48" s="1" t="str">
        <f t="shared" si="5"/>
        <v>Sep 26 45.87</v>
      </c>
      <c r="M48" t="str">
        <f t="shared" si="1"/>
        <v>no</v>
      </c>
      <c r="N48" t="s">
        <v>1443</v>
      </c>
      <c r="O48" t="s">
        <v>1443</v>
      </c>
    </row>
    <row r="49" spans="1:17" x14ac:dyDescent="0.25">
      <c r="A49" t="s">
        <v>1281</v>
      </c>
      <c r="B49" s="8">
        <f t="shared" si="2"/>
        <v>39</v>
      </c>
      <c r="D49">
        <f>VLOOKUP(A49,[1]Library_Genotypes_unfiltered_27!$A:$G,6,FALSE)</f>
        <v>97.42</v>
      </c>
      <c r="E49">
        <f>VLOOKUP(A49,[1]Library_Genotypes_unfiltered_27!$A:$G,7,FALSE)</f>
        <v>1.48</v>
      </c>
      <c r="F49" s="1" t="str">
        <f t="shared" si="3"/>
        <v>048</v>
      </c>
      <c r="G49" s="3">
        <v>42639</v>
      </c>
      <c r="H49" s="3" t="s">
        <v>1424</v>
      </c>
      <c r="I49" s="1">
        <v>154</v>
      </c>
      <c r="J49" s="3" t="str">
        <f t="shared" si="0"/>
        <v>Sep 26</v>
      </c>
      <c r="K49" s="1">
        <f t="shared" si="4"/>
        <v>45.866304</v>
      </c>
      <c r="L49" s="1" t="str">
        <f t="shared" si="5"/>
        <v>Sep 26 45.87</v>
      </c>
      <c r="M49" t="str">
        <f t="shared" si="1"/>
        <v>yes</v>
      </c>
      <c r="N49" t="s">
        <v>1443</v>
      </c>
      <c r="O49" t="str">
        <f>VLOOKUP(A49,'[2]genotype table (dups removed)'!$TS$3:$TV$419,4,FALSE)</f>
        <v>Homozygous Spring</v>
      </c>
      <c r="Q49" t="s">
        <v>5</v>
      </c>
    </row>
    <row r="50" spans="1:17" x14ac:dyDescent="0.25">
      <c r="A50" t="s">
        <v>35</v>
      </c>
      <c r="B50" s="8">
        <f t="shared" si="2"/>
        <v>39</v>
      </c>
      <c r="C50" s="2">
        <v>1.9078455099385878</v>
      </c>
      <c r="D50">
        <f>VLOOKUP(A50,[1]Library_Genotypes_unfiltered_27!$A:$G,6,FALSE)</f>
        <v>98.52</v>
      </c>
      <c r="E50">
        <f>VLOOKUP(A50,[1]Library_Genotypes_unfiltered_27!$A:$G,7,FALSE)</f>
        <v>0.55000000000000004</v>
      </c>
      <c r="F50" s="1" t="str">
        <f t="shared" si="3"/>
        <v>049</v>
      </c>
      <c r="G50" s="3">
        <v>42639</v>
      </c>
      <c r="H50" s="3" t="s">
        <v>1424</v>
      </c>
      <c r="I50" s="1">
        <v>154</v>
      </c>
      <c r="J50" s="3" t="str">
        <f t="shared" si="0"/>
        <v>Sep 26</v>
      </c>
      <c r="K50" s="1">
        <f t="shared" si="4"/>
        <v>45.866304</v>
      </c>
      <c r="L50" s="1" t="str">
        <f t="shared" si="5"/>
        <v>Sep 26 45.87</v>
      </c>
      <c r="M50" t="str">
        <f t="shared" si="1"/>
        <v>yes</v>
      </c>
      <c r="N50" t="s">
        <v>1443</v>
      </c>
      <c r="O50" t="str">
        <f>VLOOKUP(A50,'[2]genotype table (dups removed)'!$TS$3:$TV$419,4,FALSE)</f>
        <v>Homozygous Spring</v>
      </c>
      <c r="Q50" t="s">
        <v>6</v>
      </c>
    </row>
    <row r="51" spans="1:17" x14ac:dyDescent="0.25">
      <c r="A51" t="s">
        <v>36</v>
      </c>
      <c r="B51" s="8">
        <f t="shared" si="2"/>
        <v>39</v>
      </c>
      <c r="C51" s="2">
        <v>4.451639523190039</v>
      </c>
      <c r="D51">
        <f>VLOOKUP(A51,[1]Library_Genotypes_unfiltered_27!$A:$G,6,FALSE)</f>
        <v>11.81</v>
      </c>
      <c r="E51">
        <f>VLOOKUP(A51,[1]Library_Genotypes_unfiltered_27!$A:$G,7,FALSE)</f>
        <v>5.83</v>
      </c>
      <c r="F51" s="1" t="str">
        <f t="shared" si="3"/>
        <v>050</v>
      </c>
      <c r="G51" s="3">
        <v>42639</v>
      </c>
      <c r="H51" s="3" t="s">
        <v>1424</v>
      </c>
      <c r="I51" s="1">
        <v>154</v>
      </c>
      <c r="J51" s="3" t="str">
        <f t="shared" si="0"/>
        <v>Sep 26</v>
      </c>
      <c r="K51" s="1">
        <f t="shared" si="4"/>
        <v>45.866304</v>
      </c>
      <c r="L51" s="1" t="str">
        <f t="shared" si="5"/>
        <v>Sep 26 45.87</v>
      </c>
      <c r="M51" t="str">
        <f t="shared" si="1"/>
        <v>no</v>
      </c>
      <c r="N51" t="s">
        <v>1443</v>
      </c>
      <c r="O51" t="s">
        <v>1443</v>
      </c>
    </row>
    <row r="52" spans="1:17" x14ac:dyDescent="0.25">
      <c r="A52" t="s">
        <v>37</v>
      </c>
      <c r="B52" s="8">
        <f t="shared" si="2"/>
        <v>39</v>
      </c>
      <c r="C52" s="2">
        <v>2.9677596821266929</v>
      </c>
      <c r="D52">
        <f>VLOOKUP(A52,[1]Library_Genotypes_unfiltered_27!$A:$G,6,FALSE)</f>
        <v>77.12</v>
      </c>
      <c r="E52">
        <f>VLOOKUP(A52,[1]Library_Genotypes_unfiltered_27!$A:$G,7,FALSE)</f>
        <v>4.76</v>
      </c>
      <c r="F52" s="1" t="str">
        <f t="shared" si="3"/>
        <v>051</v>
      </c>
      <c r="G52" s="3">
        <v>42639</v>
      </c>
      <c r="H52" s="3" t="s">
        <v>1424</v>
      </c>
      <c r="I52" s="1">
        <v>154</v>
      </c>
      <c r="J52" s="3" t="str">
        <f t="shared" si="0"/>
        <v>Sep 26</v>
      </c>
      <c r="K52" s="1">
        <f t="shared" si="4"/>
        <v>45.866304</v>
      </c>
      <c r="L52" s="1" t="str">
        <f t="shared" si="5"/>
        <v>Sep 26 45.87</v>
      </c>
      <c r="M52" t="str">
        <f t="shared" si="1"/>
        <v>no</v>
      </c>
      <c r="N52" t="s">
        <v>1443</v>
      </c>
      <c r="O52" t="s">
        <v>1443</v>
      </c>
    </row>
    <row r="53" spans="1:17" x14ac:dyDescent="0.25">
      <c r="A53" t="s">
        <v>1282</v>
      </c>
      <c r="B53" s="8">
        <f t="shared" si="2"/>
        <v>39</v>
      </c>
      <c r="D53">
        <f>VLOOKUP(A53,[1]Library_Genotypes_unfiltered_27!$A:$G,6,FALSE)</f>
        <v>98.52</v>
      </c>
      <c r="E53">
        <f>VLOOKUP(A53,[1]Library_Genotypes_unfiltered_27!$A:$G,7,FALSE)</f>
        <v>1.1000000000000001</v>
      </c>
      <c r="F53" s="1" t="str">
        <f t="shared" si="3"/>
        <v>052</v>
      </c>
      <c r="G53" s="3">
        <v>42639</v>
      </c>
      <c r="H53" s="3" t="s">
        <v>1435</v>
      </c>
      <c r="I53" s="1">
        <v>156.25</v>
      </c>
      <c r="J53" s="3" t="str">
        <f t="shared" si="0"/>
        <v>Sep 26</v>
      </c>
      <c r="K53" s="1">
        <f t="shared" si="4"/>
        <v>49.487328000000005</v>
      </c>
      <c r="L53" s="1" t="str">
        <f t="shared" si="5"/>
        <v>Sep 26 49.49</v>
      </c>
      <c r="M53" t="str">
        <f t="shared" si="1"/>
        <v>yes</v>
      </c>
      <c r="N53" t="s">
        <v>1444</v>
      </c>
      <c r="O53" t="str">
        <f>VLOOKUP(A53,'[2]genotype table (dups removed)'!$TS$3:$TV$419,4,FALSE)</f>
        <v>Heterozygous</v>
      </c>
      <c r="Q53" t="s">
        <v>6</v>
      </c>
    </row>
    <row r="54" spans="1:17" x14ac:dyDescent="0.25">
      <c r="A54" t="s">
        <v>1283</v>
      </c>
      <c r="B54" s="8">
        <f t="shared" si="2"/>
        <v>39</v>
      </c>
      <c r="D54">
        <f>VLOOKUP(A54,[1]Library_Genotypes_unfiltered_27!$A:$G,6,FALSE)</f>
        <v>98.15</v>
      </c>
      <c r="E54">
        <f>VLOOKUP(A54,[1]Library_Genotypes_unfiltered_27!$A:$G,7,FALSE)</f>
        <v>1.03</v>
      </c>
      <c r="F54" s="1" t="str">
        <f t="shared" si="3"/>
        <v>053</v>
      </c>
      <c r="G54" s="3">
        <v>42639</v>
      </c>
      <c r="H54" s="3" t="s">
        <v>1435</v>
      </c>
      <c r="I54" s="1">
        <v>156.25</v>
      </c>
      <c r="J54" s="3" t="str">
        <f t="shared" si="0"/>
        <v>Sep 26</v>
      </c>
      <c r="K54" s="1">
        <f t="shared" si="4"/>
        <v>49.487328000000005</v>
      </c>
      <c r="L54" s="1" t="str">
        <f t="shared" si="5"/>
        <v>Sep 26 49.49</v>
      </c>
      <c r="M54" t="str">
        <f t="shared" si="1"/>
        <v>yes</v>
      </c>
      <c r="N54" t="s">
        <v>1443</v>
      </c>
      <c r="O54" t="str">
        <f>VLOOKUP(A54,'[2]genotype table (dups removed)'!$TS$3:$TV$419,4,FALSE)</f>
        <v>Homozygous Spring</v>
      </c>
      <c r="Q54" t="s">
        <v>6</v>
      </c>
    </row>
    <row r="55" spans="1:17" x14ac:dyDescent="0.25">
      <c r="A55" t="s">
        <v>38</v>
      </c>
      <c r="B55" s="8">
        <f t="shared" si="2"/>
        <v>39</v>
      </c>
      <c r="C55" s="2">
        <v>3.4977167682207453</v>
      </c>
      <c r="D55">
        <f>VLOOKUP(A55,[1]Library_Genotypes_unfiltered_27!$A:$G,6,FALSE)</f>
        <v>67.53</v>
      </c>
      <c r="E55">
        <f>VLOOKUP(A55,[1]Library_Genotypes_unfiltered_27!$A:$G,7,FALSE)</f>
        <v>4.9000000000000004</v>
      </c>
      <c r="F55" s="1" t="str">
        <f t="shared" si="3"/>
        <v>054</v>
      </c>
      <c r="G55" s="3">
        <v>42639</v>
      </c>
      <c r="H55" s="3" t="s">
        <v>1424</v>
      </c>
      <c r="I55" s="1">
        <v>154</v>
      </c>
      <c r="J55" s="3" t="str">
        <f t="shared" si="0"/>
        <v>Sep 26</v>
      </c>
      <c r="K55" s="1">
        <f t="shared" si="4"/>
        <v>45.866304</v>
      </c>
      <c r="L55" s="1" t="str">
        <f t="shared" si="5"/>
        <v>Sep 26 45.87</v>
      </c>
      <c r="M55" t="str">
        <f t="shared" si="1"/>
        <v>no</v>
      </c>
      <c r="N55" t="s">
        <v>1444</v>
      </c>
      <c r="O55" t="s">
        <v>1444</v>
      </c>
    </row>
    <row r="56" spans="1:17" x14ac:dyDescent="0.25">
      <c r="A56" t="s">
        <v>39</v>
      </c>
      <c r="B56" s="8">
        <f t="shared" si="2"/>
        <v>39</v>
      </c>
      <c r="C56" s="2">
        <v>0.21198283443762092</v>
      </c>
      <c r="D56">
        <f>VLOOKUP(A56,[1]Library_Genotypes_unfiltered_27!$A:$G,6,FALSE)</f>
        <v>0.37</v>
      </c>
      <c r="E56">
        <f>VLOOKUP(A56,[1]Library_Genotypes_unfiltered_27!$A:$G,7,FALSE)</f>
        <v>11.11</v>
      </c>
      <c r="F56" s="1" t="str">
        <f t="shared" si="3"/>
        <v>055</v>
      </c>
      <c r="G56" s="3">
        <v>42639</v>
      </c>
      <c r="H56" s="3" t="s">
        <v>1424</v>
      </c>
      <c r="I56" s="1">
        <v>154</v>
      </c>
      <c r="J56" s="3" t="str">
        <f t="shared" si="0"/>
        <v>Sep 26</v>
      </c>
      <c r="K56" s="1">
        <f t="shared" si="4"/>
        <v>45.866304</v>
      </c>
      <c r="L56" s="1" t="str">
        <f t="shared" si="5"/>
        <v>Sep 26 45.87</v>
      </c>
      <c r="M56" t="str">
        <f t="shared" si="1"/>
        <v>no</v>
      </c>
      <c r="N56" t="s">
        <v>1443</v>
      </c>
      <c r="O56" t="s">
        <v>1443</v>
      </c>
    </row>
    <row r="57" spans="1:17" x14ac:dyDescent="0.25">
      <c r="A57" t="s">
        <v>40</v>
      </c>
      <c r="B57" s="8">
        <f t="shared" si="2"/>
        <v>39</v>
      </c>
      <c r="C57" s="2">
        <v>26.285871470264993</v>
      </c>
      <c r="D57">
        <f>VLOOKUP(A57,[1]Library_Genotypes_unfiltered_27!$A:$G,6,FALSE)</f>
        <v>98.89</v>
      </c>
      <c r="E57">
        <f>VLOOKUP(A57,[1]Library_Genotypes_unfiltered_27!$A:$G,7,FALSE)</f>
        <v>0.21</v>
      </c>
      <c r="F57" s="1" t="str">
        <f t="shared" si="3"/>
        <v>056</v>
      </c>
      <c r="G57" s="3">
        <v>42639</v>
      </c>
      <c r="H57" s="3" t="s">
        <v>1424</v>
      </c>
      <c r="I57" s="1">
        <v>154</v>
      </c>
      <c r="J57" s="3" t="str">
        <f t="shared" si="0"/>
        <v>Sep 26</v>
      </c>
      <c r="K57" s="1">
        <f t="shared" si="4"/>
        <v>45.866304</v>
      </c>
      <c r="L57" s="1" t="str">
        <f t="shared" si="5"/>
        <v>Sep 26 45.87</v>
      </c>
      <c r="M57" t="str">
        <f t="shared" si="1"/>
        <v>yes</v>
      </c>
      <c r="N57" t="s">
        <v>1443</v>
      </c>
      <c r="O57" t="str">
        <f>VLOOKUP(A57,'[2]genotype table (dups removed)'!$TS$3:$TV$419,4,FALSE)</f>
        <v>Homozygous Spring</v>
      </c>
      <c r="Q57" t="s">
        <v>6</v>
      </c>
    </row>
    <row r="58" spans="1:17" x14ac:dyDescent="0.25">
      <c r="A58" t="s">
        <v>41</v>
      </c>
      <c r="B58" s="8">
        <f t="shared" si="2"/>
        <v>39</v>
      </c>
      <c r="C58" s="2">
        <v>2.9677596821266929</v>
      </c>
      <c r="D58">
        <f>VLOOKUP(A58,[1]Library_Genotypes_unfiltered_27!$A:$G,6,FALSE)</f>
        <v>64.58</v>
      </c>
      <c r="E58">
        <f>VLOOKUP(A58,[1]Library_Genotypes_unfiltered_27!$A:$G,7,FALSE)</f>
        <v>3.67</v>
      </c>
      <c r="F58" s="1" t="str">
        <f t="shared" si="3"/>
        <v>057</v>
      </c>
      <c r="G58" s="3">
        <v>42639</v>
      </c>
      <c r="H58" s="3" t="s">
        <v>1435</v>
      </c>
      <c r="I58" s="1">
        <v>156.25</v>
      </c>
      <c r="J58" s="3" t="str">
        <f t="shared" si="0"/>
        <v>Sep 26</v>
      </c>
      <c r="K58" s="1">
        <f t="shared" si="4"/>
        <v>49.487328000000005</v>
      </c>
      <c r="L58" s="1" t="str">
        <f t="shared" si="5"/>
        <v>Sep 26 49.49</v>
      </c>
      <c r="M58" t="str">
        <f t="shared" si="1"/>
        <v>no</v>
      </c>
      <c r="N58" t="s">
        <v>1444</v>
      </c>
      <c r="O58" t="s">
        <v>1444</v>
      </c>
    </row>
    <row r="59" spans="1:17" x14ac:dyDescent="0.25">
      <c r="A59" t="s">
        <v>42</v>
      </c>
      <c r="B59" s="8">
        <f t="shared" si="2"/>
        <v>39</v>
      </c>
      <c r="C59" s="2">
        <v>1.9078455099385878</v>
      </c>
      <c r="D59">
        <f>VLOOKUP(A59,[1]Library_Genotypes_unfiltered_27!$A:$G,6,FALSE)</f>
        <v>98.89</v>
      </c>
      <c r="E59">
        <f>VLOOKUP(A59,[1]Library_Genotypes_unfiltered_27!$A:$G,7,FALSE)</f>
        <v>0.43</v>
      </c>
      <c r="F59" s="1" t="str">
        <f t="shared" si="3"/>
        <v>058</v>
      </c>
      <c r="G59" s="3">
        <v>42639</v>
      </c>
      <c r="H59" s="3" t="s">
        <v>1424</v>
      </c>
      <c r="I59" s="1">
        <v>154</v>
      </c>
      <c r="J59" s="3" t="str">
        <f t="shared" si="0"/>
        <v>Sep 26</v>
      </c>
      <c r="K59" s="1">
        <f t="shared" si="4"/>
        <v>45.866304</v>
      </c>
      <c r="L59" s="1" t="str">
        <f t="shared" si="5"/>
        <v>Sep 26 45.87</v>
      </c>
      <c r="M59" t="str">
        <f t="shared" si="1"/>
        <v>yes</v>
      </c>
      <c r="N59" t="s">
        <v>1443</v>
      </c>
      <c r="O59" t="str">
        <f>VLOOKUP(A59,'[2]genotype table (dups removed)'!$TS$3:$TV$419,4,FALSE)</f>
        <v>Homozygous Spring</v>
      </c>
      <c r="Q59" t="s">
        <v>6</v>
      </c>
    </row>
    <row r="60" spans="1:17" x14ac:dyDescent="0.25">
      <c r="A60" t="s">
        <v>43</v>
      </c>
      <c r="B60" s="8">
        <f t="shared" si="2"/>
        <v>39</v>
      </c>
      <c r="C60" s="2">
        <v>5.6175451125969538</v>
      </c>
      <c r="D60">
        <f>VLOOKUP(A60,[1]Library_Genotypes_unfiltered_27!$A:$G,6,FALSE)</f>
        <v>76.75</v>
      </c>
      <c r="E60">
        <f>VLOOKUP(A60,[1]Library_Genotypes_unfiltered_27!$A:$G,7,FALSE)</f>
        <v>4.49</v>
      </c>
      <c r="F60" s="1" t="str">
        <f t="shared" si="3"/>
        <v>059</v>
      </c>
      <c r="G60" s="3">
        <v>42639</v>
      </c>
      <c r="H60" s="3" t="s">
        <v>1424</v>
      </c>
      <c r="I60" s="1">
        <v>154</v>
      </c>
      <c r="J60" s="3" t="str">
        <f t="shared" si="0"/>
        <v>Sep 26</v>
      </c>
      <c r="K60" s="1">
        <f t="shared" si="4"/>
        <v>45.866304</v>
      </c>
      <c r="L60" s="1" t="str">
        <f t="shared" si="5"/>
        <v>Sep 26 45.87</v>
      </c>
      <c r="M60" t="str">
        <f t="shared" si="1"/>
        <v>no</v>
      </c>
      <c r="N60" t="s">
        <v>1443</v>
      </c>
      <c r="O60" t="s">
        <v>1443</v>
      </c>
    </row>
    <row r="61" spans="1:17" x14ac:dyDescent="0.25">
      <c r="A61" t="s">
        <v>44</v>
      </c>
      <c r="B61" s="8">
        <f t="shared" si="2"/>
        <v>39</v>
      </c>
      <c r="C61" s="2">
        <v>16.958626755009671</v>
      </c>
      <c r="D61">
        <f>VLOOKUP(A61,[1]Library_Genotypes_unfiltered_27!$A:$G,6,FALSE)</f>
        <v>99.63</v>
      </c>
      <c r="E61">
        <f>VLOOKUP(A61,[1]Library_Genotypes_unfiltered_27!$A:$G,7,FALSE)</f>
        <v>0.28000000000000003</v>
      </c>
      <c r="F61" s="1" t="str">
        <f t="shared" si="3"/>
        <v>060</v>
      </c>
      <c r="G61" s="3">
        <v>42639</v>
      </c>
      <c r="H61" s="3" t="s">
        <v>1435</v>
      </c>
      <c r="I61" s="1">
        <v>156.25</v>
      </c>
      <c r="J61" s="3" t="str">
        <f t="shared" si="0"/>
        <v>Sep 26</v>
      </c>
      <c r="K61" s="1">
        <f t="shared" si="4"/>
        <v>49.487328000000005</v>
      </c>
      <c r="L61" s="1" t="str">
        <f t="shared" si="5"/>
        <v>Sep 26 49.49</v>
      </c>
      <c r="M61" t="str">
        <f t="shared" si="1"/>
        <v>yes</v>
      </c>
      <c r="N61" t="s">
        <v>1443</v>
      </c>
      <c r="O61" t="str">
        <f>VLOOKUP(A61,'[2]genotype table (dups removed)'!$TS$3:$TV$419,4,FALSE)</f>
        <v>Homozygous Spring</v>
      </c>
      <c r="Q61" t="s">
        <v>6</v>
      </c>
    </row>
    <row r="62" spans="1:17" x14ac:dyDescent="0.25">
      <c r="A62" t="s">
        <v>45</v>
      </c>
      <c r="B62" s="8">
        <f t="shared" si="2"/>
        <v>39</v>
      </c>
      <c r="C62" s="2">
        <v>0.63594850331286268</v>
      </c>
      <c r="D62">
        <f>VLOOKUP(A62,[1]Library_Genotypes_unfiltered_27!$A:$G,6,FALSE)</f>
        <v>72.69</v>
      </c>
      <c r="E62">
        <f>VLOOKUP(A62,[1]Library_Genotypes_unfiltered_27!$A:$G,7,FALSE)</f>
        <v>6.16</v>
      </c>
      <c r="F62" s="1" t="str">
        <f t="shared" si="3"/>
        <v>061</v>
      </c>
      <c r="G62" s="3">
        <v>42639</v>
      </c>
      <c r="H62" s="3" t="s">
        <v>1424</v>
      </c>
      <c r="I62" s="1">
        <v>154</v>
      </c>
      <c r="J62" s="3" t="str">
        <f t="shared" si="0"/>
        <v>Sep 26</v>
      </c>
      <c r="K62" s="1">
        <f t="shared" si="4"/>
        <v>45.866304</v>
      </c>
      <c r="L62" s="1" t="str">
        <f t="shared" si="5"/>
        <v>Sep 26 45.87</v>
      </c>
      <c r="M62" t="str">
        <f t="shared" si="1"/>
        <v>no</v>
      </c>
      <c r="N62" t="s">
        <v>1443</v>
      </c>
      <c r="O62" t="s">
        <v>1443</v>
      </c>
    </row>
    <row r="63" spans="1:17" x14ac:dyDescent="0.25">
      <c r="A63" t="s">
        <v>46</v>
      </c>
      <c r="B63" s="8">
        <f t="shared" si="2"/>
        <v>39</v>
      </c>
      <c r="C63" s="2">
        <v>0.63594850331286268</v>
      </c>
      <c r="D63">
        <f>VLOOKUP(A63,[1]Library_Genotypes_unfiltered_27!$A:$G,6,FALSE)</f>
        <v>15.87</v>
      </c>
      <c r="E63">
        <f>VLOOKUP(A63,[1]Library_Genotypes_unfiltered_27!$A:$G,7,FALSE)</f>
        <v>11.34</v>
      </c>
      <c r="F63" s="1" t="str">
        <f t="shared" si="3"/>
        <v>062</v>
      </c>
      <c r="G63" s="3">
        <v>42639</v>
      </c>
      <c r="H63" s="3" t="s">
        <v>1424</v>
      </c>
      <c r="I63" s="1">
        <v>154</v>
      </c>
      <c r="J63" s="3" t="str">
        <f t="shared" si="0"/>
        <v>Sep 26</v>
      </c>
      <c r="K63" s="1">
        <f t="shared" si="4"/>
        <v>45.866304</v>
      </c>
      <c r="L63" s="1" t="str">
        <f t="shared" si="5"/>
        <v>Sep 26 45.87</v>
      </c>
      <c r="M63" t="str">
        <f t="shared" si="1"/>
        <v>no</v>
      </c>
      <c r="N63" t="s">
        <v>1443</v>
      </c>
      <c r="O63" t="s">
        <v>1443</v>
      </c>
    </row>
    <row r="64" spans="1:17" x14ac:dyDescent="0.25">
      <c r="A64" t="s">
        <v>47</v>
      </c>
      <c r="B64" s="8">
        <f t="shared" si="2"/>
        <v>39</v>
      </c>
      <c r="C64" s="2">
        <v>4.0276738543147967</v>
      </c>
      <c r="D64">
        <f>VLOOKUP(A64,[1]Library_Genotypes_unfiltered_27!$A:$G,6,FALSE)</f>
        <v>15.13</v>
      </c>
      <c r="E64">
        <f>VLOOKUP(A64,[1]Library_Genotypes_unfiltered_27!$A:$G,7,FALSE)</f>
        <v>8.92</v>
      </c>
      <c r="F64" s="1" t="str">
        <f t="shared" si="3"/>
        <v>063</v>
      </c>
      <c r="G64" s="3">
        <v>42639</v>
      </c>
      <c r="H64" s="3" t="s">
        <v>1424</v>
      </c>
      <c r="I64" s="1">
        <v>154</v>
      </c>
      <c r="J64" s="3" t="str">
        <f t="shared" si="0"/>
        <v>Sep 26</v>
      </c>
      <c r="K64" s="1">
        <f t="shared" si="4"/>
        <v>45.866304</v>
      </c>
      <c r="L64" s="1" t="str">
        <f t="shared" si="5"/>
        <v>Sep 26 45.87</v>
      </c>
      <c r="M64" t="str">
        <f t="shared" si="1"/>
        <v>no</v>
      </c>
      <c r="N64" t="s">
        <v>1443</v>
      </c>
      <c r="O64" t="str">
        <f>VLOOKUP(A64,'[3]Sample Master'!$B$6:$P$289,15,FALSE)</f>
        <v/>
      </c>
    </row>
    <row r="65" spans="1:17" x14ac:dyDescent="0.25">
      <c r="A65" t="s">
        <v>48</v>
      </c>
      <c r="B65" s="8">
        <f t="shared" si="2"/>
        <v>39</v>
      </c>
      <c r="C65" s="2">
        <v>0</v>
      </c>
      <c r="D65">
        <f>VLOOKUP(A65,[1]Library_Genotypes_unfiltered_27!$A:$G,6,FALSE)</f>
        <v>1.85</v>
      </c>
      <c r="E65">
        <f>VLOOKUP(A65,[1]Library_Genotypes_unfiltered_27!$A:$G,7,FALSE)</f>
        <v>1.75</v>
      </c>
      <c r="F65" s="1" t="str">
        <f t="shared" si="3"/>
        <v>064</v>
      </c>
      <c r="G65" s="3">
        <v>42639</v>
      </c>
      <c r="H65" s="3" t="s">
        <v>1435</v>
      </c>
      <c r="I65" s="1">
        <v>156.25</v>
      </c>
      <c r="J65" s="3" t="str">
        <f t="shared" si="0"/>
        <v>Sep 26</v>
      </c>
      <c r="K65" s="1">
        <f t="shared" si="4"/>
        <v>49.487328000000005</v>
      </c>
      <c r="L65" s="1" t="str">
        <f t="shared" si="5"/>
        <v>Sep 26 49.49</v>
      </c>
      <c r="M65" t="str">
        <f t="shared" si="1"/>
        <v>no</v>
      </c>
      <c r="N65" t="s">
        <v>1443</v>
      </c>
      <c r="O65" t="str">
        <f>VLOOKUP(A65,'[3]Sample Master'!$B$6:$P$289,15,FALSE)</f>
        <v/>
      </c>
    </row>
    <row r="66" spans="1:17" x14ac:dyDescent="0.25">
      <c r="A66" t="s">
        <v>49</v>
      </c>
      <c r="B66" s="8">
        <f t="shared" si="2"/>
        <v>39</v>
      </c>
      <c r="C66" s="2">
        <v>2.5437940132514507</v>
      </c>
      <c r="D66">
        <f>VLOOKUP(A66,[1]Library_Genotypes_unfiltered_27!$A:$G,6,FALSE)</f>
        <v>99.26</v>
      </c>
      <c r="E66">
        <f>VLOOKUP(A66,[1]Library_Genotypes_unfiltered_27!$A:$G,7,FALSE)</f>
        <v>0.27</v>
      </c>
      <c r="F66" s="1" t="str">
        <f t="shared" si="3"/>
        <v>065</v>
      </c>
      <c r="G66" s="3">
        <v>42639</v>
      </c>
      <c r="H66" s="3" t="s">
        <v>1424</v>
      </c>
      <c r="I66" s="1">
        <v>154</v>
      </c>
      <c r="J66" s="3" t="str">
        <f t="shared" ref="J66:J129" si="6">CONCATENATE(TEXT(G66,"MMM")," ",TEXT(G66,"DD"))</f>
        <v>Sep 26</v>
      </c>
      <c r="K66" s="1">
        <f t="shared" si="4"/>
        <v>45.866304</v>
      </c>
      <c r="L66" s="1" t="str">
        <f t="shared" si="5"/>
        <v>Sep 26 45.87</v>
      </c>
      <c r="M66" t="str">
        <f t="shared" ref="M66:M129" si="7">IF(D66&gt;90,IF(E66&lt;2.5,"yes","no"),"no")</f>
        <v>yes</v>
      </c>
      <c r="N66" t="s">
        <v>1444</v>
      </c>
      <c r="O66" t="str">
        <f>VLOOKUP(A66,'[2]genotype table (dups removed)'!$TS$3:$TV$419,4,FALSE)</f>
        <v>Heterozygous</v>
      </c>
      <c r="Q66" t="s">
        <v>6</v>
      </c>
    </row>
    <row r="67" spans="1:17" x14ac:dyDescent="0.25">
      <c r="A67" t="s">
        <v>50</v>
      </c>
      <c r="B67" s="8">
        <f t="shared" ref="B67:B130" si="8">INT(((G67-DATE(YEAR(G67),1,1))-1)/7)+1</f>
        <v>39</v>
      </c>
      <c r="C67" s="2">
        <v>0.31797425165643134</v>
      </c>
      <c r="D67">
        <f>VLOOKUP(A67,[1]Library_Genotypes_unfiltered_27!$A:$G,6,FALSE)</f>
        <v>49.82</v>
      </c>
      <c r="E67">
        <f>VLOOKUP(A67,[1]Library_Genotypes_unfiltered_27!$A:$G,7,FALSE)</f>
        <v>2.48</v>
      </c>
      <c r="F67" s="1" t="str">
        <f t="shared" ref="F67:F130" si="9">RIGHT(A67,3)</f>
        <v>066</v>
      </c>
      <c r="G67" s="3">
        <v>42639</v>
      </c>
      <c r="H67" s="3" t="s">
        <v>1424</v>
      </c>
      <c r="I67" s="1">
        <v>154</v>
      </c>
      <c r="J67" s="3" t="str">
        <f t="shared" si="6"/>
        <v>Sep 26</v>
      </c>
      <c r="K67" s="1">
        <f t="shared" ref="K67:K130" si="10">CONVERT(I67-125.5,"mi","km")</f>
        <v>45.866304</v>
      </c>
      <c r="L67" s="1" t="str">
        <f t="shared" ref="L67:L130" si="11">CONCATENATE(J67," ",ROUND(K67,2))</f>
        <v>Sep 26 45.87</v>
      </c>
      <c r="M67" t="str">
        <f t="shared" si="7"/>
        <v>no</v>
      </c>
      <c r="N67" t="s">
        <v>1443</v>
      </c>
      <c r="O67" t="s">
        <v>1443</v>
      </c>
    </row>
    <row r="68" spans="1:17" x14ac:dyDescent="0.25">
      <c r="A68" t="s">
        <v>51</v>
      </c>
      <c r="B68" s="8">
        <f t="shared" si="8"/>
        <v>39</v>
      </c>
      <c r="C68" s="2">
        <v>3.2857339337831242</v>
      </c>
      <c r="D68">
        <f>VLOOKUP(A68,[1]Library_Genotypes_unfiltered_27!$A:$G,6,FALSE)</f>
        <v>0</v>
      </c>
      <c r="E68">
        <f>VLOOKUP(A68,[1]Library_Genotypes_unfiltered_27!$A:$G,7,FALSE)</f>
        <v>0</v>
      </c>
      <c r="F68" s="1" t="str">
        <f t="shared" si="9"/>
        <v>067</v>
      </c>
      <c r="G68" s="3">
        <v>42639</v>
      </c>
      <c r="H68" s="3" t="s">
        <v>1435</v>
      </c>
      <c r="I68" s="1">
        <v>156.25</v>
      </c>
      <c r="J68" s="3" t="str">
        <f t="shared" si="6"/>
        <v>Sep 26</v>
      </c>
      <c r="K68" s="1">
        <f t="shared" si="10"/>
        <v>49.487328000000005</v>
      </c>
      <c r="L68" s="1" t="str">
        <f t="shared" si="11"/>
        <v>Sep 26 49.49</v>
      </c>
      <c r="M68" t="str">
        <f t="shared" si="7"/>
        <v>no</v>
      </c>
      <c r="N68" t="s">
        <v>1443</v>
      </c>
      <c r="O68" t="s">
        <v>1443</v>
      </c>
    </row>
    <row r="69" spans="1:17" x14ac:dyDescent="0.25">
      <c r="A69" t="s">
        <v>52</v>
      </c>
      <c r="B69" s="8">
        <f t="shared" si="8"/>
        <v>39</v>
      </c>
      <c r="C69" s="2">
        <v>2.4378025960326402</v>
      </c>
      <c r="D69">
        <f>VLOOKUP(A69,[1]Library_Genotypes_unfiltered_27!$A:$G,6,FALSE)</f>
        <v>6.27</v>
      </c>
      <c r="E69">
        <f>VLOOKUP(A69,[1]Library_Genotypes_unfiltered_27!$A:$G,7,FALSE)</f>
        <v>4.37</v>
      </c>
      <c r="F69" s="1" t="str">
        <f t="shared" si="9"/>
        <v>068</v>
      </c>
      <c r="G69" s="3">
        <v>42639</v>
      </c>
      <c r="H69" s="3" t="s">
        <v>1424</v>
      </c>
      <c r="I69" s="1">
        <v>154</v>
      </c>
      <c r="J69" s="3" t="str">
        <f t="shared" si="6"/>
        <v>Sep 26</v>
      </c>
      <c r="K69" s="1">
        <f t="shared" si="10"/>
        <v>45.866304</v>
      </c>
      <c r="L69" s="1" t="str">
        <f t="shared" si="11"/>
        <v>Sep 26 45.87</v>
      </c>
      <c r="M69" t="str">
        <f t="shared" si="7"/>
        <v>no</v>
      </c>
      <c r="N69" t="s">
        <v>1443</v>
      </c>
      <c r="O69" t="s">
        <v>1443</v>
      </c>
    </row>
    <row r="70" spans="1:17" x14ac:dyDescent="0.25">
      <c r="A70" t="s">
        <v>1284</v>
      </c>
      <c r="B70" s="8">
        <f t="shared" si="8"/>
        <v>39</v>
      </c>
      <c r="D70">
        <f>VLOOKUP(A70,[1]Library_Genotypes_unfiltered_27!$A:$G,6,FALSE)</f>
        <v>28.04</v>
      </c>
      <c r="E70">
        <f>VLOOKUP(A70,[1]Library_Genotypes_unfiltered_27!$A:$G,7,FALSE)</f>
        <v>5.35</v>
      </c>
      <c r="F70" s="1" t="str">
        <f t="shared" si="9"/>
        <v>069</v>
      </c>
      <c r="G70" s="3">
        <v>42640</v>
      </c>
      <c r="H70" s="3" t="s">
        <v>1425</v>
      </c>
      <c r="I70" s="1">
        <v>147.4</v>
      </c>
      <c r="J70" s="3" t="str">
        <f t="shared" si="6"/>
        <v>Sep 27</v>
      </c>
      <c r="K70" s="1">
        <f t="shared" si="10"/>
        <v>35.244633600000007</v>
      </c>
      <c r="L70" s="1" t="str">
        <f t="shared" si="11"/>
        <v>Sep 27 35.24</v>
      </c>
      <c r="M70" t="str">
        <f t="shared" si="7"/>
        <v>no</v>
      </c>
      <c r="N70" t="s">
        <v>1444</v>
      </c>
      <c r="O70" t="s">
        <v>1444</v>
      </c>
    </row>
    <row r="71" spans="1:17" x14ac:dyDescent="0.25">
      <c r="A71" t="s">
        <v>53</v>
      </c>
      <c r="B71" s="8">
        <f t="shared" si="8"/>
        <v>39</v>
      </c>
      <c r="C71" s="2">
        <v>2.7556505598891445</v>
      </c>
      <c r="D71">
        <f>VLOOKUP(A71,[1]Library_Genotypes_unfiltered_27!$A:$G,6,FALSE)</f>
        <v>99.26</v>
      </c>
      <c r="E71">
        <f>VLOOKUP(A71,[1]Library_Genotypes_unfiltered_27!$A:$G,7,FALSE)</f>
        <v>0.57999999999999996</v>
      </c>
      <c r="F71" s="1" t="str">
        <f t="shared" si="9"/>
        <v>070</v>
      </c>
      <c r="G71" s="3">
        <v>42640</v>
      </c>
      <c r="H71" s="3" t="s">
        <v>1425</v>
      </c>
      <c r="I71" s="1">
        <v>147.4</v>
      </c>
      <c r="J71" s="3" t="str">
        <f t="shared" si="6"/>
        <v>Sep 27</v>
      </c>
      <c r="K71" s="1">
        <f t="shared" si="10"/>
        <v>35.244633600000007</v>
      </c>
      <c r="L71" s="1" t="str">
        <f t="shared" si="11"/>
        <v>Sep 27 35.24</v>
      </c>
      <c r="M71" t="str">
        <f t="shared" si="7"/>
        <v>yes</v>
      </c>
      <c r="N71" t="s">
        <v>1443</v>
      </c>
      <c r="O71" t="str">
        <f>VLOOKUP(A71,'[2]genotype table (dups removed)'!$TS$3:$TV$419,4,FALSE)</f>
        <v>Homozygous Spring</v>
      </c>
      <c r="Q71" t="s">
        <v>6</v>
      </c>
    </row>
    <row r="72" spans="1:17" x14ac:dyDescent="0.25">
      <c r="A72" t="s">
        <v>54</v>
      </c>
      <c r="B72" s="8">
        <f t="shared" si="8"/>
        <v>39</v>
      </c>
      <c r="C72" s="2">
        <v>11.235090225193908</v>
      </c>
      <c r="D72">
        <f>VLOOKUP(A72,[1]Library_Genotypes_unfiltered_27!$A:$G,6,FALSE)</f>
        <v>92.62</v>
      </c>
      <c r="E72">
        <f>VLOOKUP(A72,[1]Library_Genotypes_unfiltered_27!$A:$G,7,FALSE)</f>
        <v>3.12</v>
      </c>
      <c r="F72" s="1" t="str">
        <f t="shared" si="9"/>
        <v>071</v>
      </c>
      <c r="G72" s="3">
        <v>42640</v>
      </c>
      <c r="H72" s="3" t="s">
        <v>1425</v>
      </c>
      <c r="I72" s="1">
        <v>147.4</v>
      </c>
      <c r="J72" s="3" t="str">
        <f t="shared" si="6"/>
        <v>Sep 27</v>
      </c>
      <c r="K72" s="1">
        <f t="shared" si="10"/>
        <v>35.244633600000007</v>
      </c>
      <c r="L72" s="1" t="str">
        <f t="shared" si="11"/>
        <v>Sep 27 35.24</v>
      </c>
      <c r="M72" t="str">
        <f t="shared" si="7"/>
        <v>no</v>
      </c>
      <c r="N72" t="s">
        <v>1443</v>
      </c>
      <c r="O72" t="s">
        <v>1443</v>
      </c>
    </row>
    <row r="73" spans="1:17" x14ac:dyDescent="0.25">
      <c r="A73" t="s">
        <v>55</v>
      </c>
      <c r="B73" s="8">
        <f t="shared" si="8"/>
        <v>39</v>
      </c>
      <c r="C73" s="2">
        <v>7.7373734569731623</v>
      </c>
      <c r="D73">
        <f>VLOOKUP(A73,[1]Library_Genotypes_unfiltered_27!$A:$G,6,FALSE)</f>
        <v>99.26</v>
      </c>
      <c r="E73">
        <f>VLOOKUP(A73,[1]Library_Genotypes_unfiltered_27!$A:$G,7,FALSE)</f>
        <v>0.56999999999999995</v>
      </c>
      <c r="F73" s="1" t="str">
        <f t="shared" si="9"/>
        <v>072</v>
      </c>
      <c r="G73" s="3">
        <v>42640</v>
      </c>
      <c r="H73" s="3" t="s">
        <v>1425</v>
      </c>
      <c r="I73" s="1">
        <v>147.4</v>
      </c>
      <c r="J73" s="3" t="str">
        <f t="shared" si="6"/>
        <v>Sep 27</v>
      </c>
      <c r="K73" s="1">
        <f t="shared" si="10"/>
        <v>35.244633600000007</v>
      </c>
      <c r="L73" s="1" t="str">
        <f t="shared" si="11"/>
        <v>Sep 27 35.24</v>
      </c>
      <c r="M73" t="str">
        <f t="shared" si="7"/>
        <v>yes</v>
      </c>
      <c r="N73" t="s">
        <v>1443</v>
      </c>
      <c r="O73" t="str">
        <f>VLOOKUP(A73,'[2]genotype table (dups removed)'!$TS$3:$TV$419,4,FALSE)</f>
        <v>Homozygous Spring</v>
      </c>
      <c r="Q73" t="s">
        <v>5</v>
      </c>
    </row>
    <row r="74" spans="1:17" x14ac:dyDescent="0.25">
      <c r="A74" t="s">
        <v>56</v>
      </c>
      <c r="B74" s="8">
        <f t="shared" si="8"/>
        <v>39</v>
      </c>
      <c r="C74" s="2">
        <v>4.1336652715336077</v>
      </c>
      <c r="D74">
        <f>VLOOKUP(A74,[1]Library_Genotypes_unfiltered_27!$A:$G,6,FALSE)</f>
        <v>93.73</v>
      </c>
      <c r="E74">
        <f>VLOOKUP(A74,[1]Library_Genotypes_unfiltered_27!$A:$G,7,FALSE)</f>
        <v>2.61</v>
      </c>
      <c r="F74" s="1" t="str">
        <f t="shared" si="9"/>
        <v>073</v>
      </c>
      <c r="G74" s="3">
        <v>42640</v>
      </c>
      <c r="H74" s="3" t="s">
        <v>1425</v>
      </c>
      <c r="I74" s="1">
        <v>147.4</v>
      </c>
      <c r="J74" s="3" t="str">
        <f t="shared" si="6"/>
        <v>Sep 27</v>
      </c>
      <c r="K74" s="1">
        <f t="shared" si="10"/>
        <v>35.244633600000007</v>
      </c>
      <c r="L74" s="1" t="str">
        <f t="shared" si="11"/>
        <v>Sep 27 35.24</v>
      </c>
      <c r="M74" t="str">
        <f t="shared" si="7"/>
        <v>no</v>
      </c>
      <c r="N74" t="s">
        <v>1443</v>
      </c>
      <c r="O74" t="s">
        <v>1443</v>
      </c>
    </row>
    <row r="75" spans="1:17" x14ac:dyDescent="0.25">
      <c r="A75" t="s">
        <v>1285</v>
      </c>
      <c r="B75" s="8">
        <f t="shared" si="8"/>
        <v>39</v>
      </c>
      <c r="D75">
        <f>VLOOKUP(A75,[1]Library_Genotypes_unfiltered_27!$A:$G,6,FALSE)</f>
        <v>14.39</v>
      </c>
      <c r="E75">
        <f>VLOOKUP(A75,[1]Library_Genotypes_unfiltered_27!$A:$G,7,FALSE)</f>
        <v>9.48</v>
      </c>
      <c r="F75" s="1" t="str">
        <f t="shared" si="9"/>
        <v>074</v>
      </c>
      <c r="G75" s="3">
        <v>42640</v>
      </c>
      <c r="H75" s="3" t="s">
        <v>1426</v>
      </c>
      <c r="I75" s="1">
        <v>150</v>
      </c>
      <c r="J75" s="3" t="str">
        <f t="shared" si="6"/>
        <v>Sep 27</v>
      </c>
      <c r="K75" s="1">
        <f t="shared" si="10"/>
        <v>39.428927999999999</v>
      </c>
      <c r="L75" s="1" t="str">
        <f t="shared" si="11"/>
        <v>Sep 27 39.43</v>
      </c>
      <c r="M75" t="str">
        <f t="shared" si="7"/>
        <v>no</v>
      </c>
      <c r="N75" t="s">
        <v>1443</v>
      </c>
      <c r="O75" t="s">
        <v>1443</v>
      </c>
    </row>
    <row r="76" spans="1:17" x14ac:dyDescent="0.25">
      <c r="A76" t="s">
        <v>1286</v>
      </c>
      <c r="B76" s="8">
        <f t="shared" si="8"/>
        <v>39</v>
      </c>
      <c r="D76">
        <f>VLOOKUP(A76,[1]Library_Genotypes_unfiltered_27!$A:$G,6,FALSE)</f>
        <v>24.72</v>
      </c>
      <c r="E76">
        <f>VLOOKUP(A76,[1]Library_Genotypes_unfiltered_27!$A:$G,7,FALSE)</f>
        <v>11.6</v>
      </c>
      <c r="F76" s="1" t="str">
        <f t="shared" si="9"/>
        <v>075</v>
      </c>
      <c r="G76" s="3">
        <v>42640</v>
      </c>
      <c r="H76" s="3" t="s">
        <v>1426</v>
      </c>
      <c r="I76" s="1">
        <v>150</v>
      </c>
      <c r="J76" s="3" t="str">
        <f t="shared" si="6"/>
        <v>Sep 27</v>
      </c>
      <c r="K76" s="1">
        <f t="shared" si="10"/>
        <v>39.428927999999999</v>
      </c>
      <c r="L76" s="1" t="str">
        <f t="shared" si="11"/>
        <v>Sep 27 39.43</v>
      </c>
      <c r="M76" t="str">
        <f t="shared" si="7"/>
        <v>no</v>
      </c>
      <c r="N76" t="s">
        <v>1443</v>
      </c>
      <c r="O76" t="s">
        <v>1443</v>
      </c>
    </row>
    <row r="77" spans="1:17" x14ac:dyDescent="0.25">
      <c r="A77" t="s">
        <v>57</v>
      </c>
      <c r="B77" s="8">
        <f t="shared" si="8"/>
        <v>39</v>
      </c>
      <c r="C77" s="2">
        <v>30.313545324579785</v>
      </c>
      <c r="D77">
        <f>VLOOKUP(A77,[1]Library_Genotypes_unfiltered_27!$A:$G,6,FALSE)</f>
        <v>99.26</v>
      </c>
      <c r="E77">
        <f>VLOOKUP(A77,[1]Library_Genotypes_unfiltered_27!$A:$G,7,FALSE)</f>
        <v>0.23</v>
      </c>
      <c r="F77" s="1" t="str">
        <f t="shared" si="9"/>
        <v>076</v>
      </c>
      <c r="G77" s="3">
        <v>42640</v>
      </c>
      <c r="H77" s="3" t="s">
        <v>1426</v>
      </c>
      <c r="I77" s="1">
        <v>150</v>
      </c>
      <c r="J77" s="3" t="str">
        <f t="shared" si="6"/>
        <v>Sep 27</v>
      </c>
      <c r="K77" s="1">
        <f t="shared" si="10"/>
        <v>39.428927999999999</v>
      </c>
      <c r="L77" s="1" t="str">
        <f t="shared" si="11"/>
        <v>Sep 27 39.43</v>
      </c>
      <c r="M77" t="str">
        <f t="shared" si="7"/>
        <v>yes</v>
      </c>
      <c r="N77" t="s">
        <v>1443</v>
      </c>
      <c r="O77" t="str">
        <f>VLOOKUP(A77,'[2]genotype table (dups removed)'!$TS$3:$TV$419,4,FALSE)</f>
        <v>Homozygous Spring</v>
      </c>
      <c r="Q77" t="s">
        <v>6</v>
      </c>
    </row>
    <row r="78" spans="1:17" x14ac:dyDescent="0.25">
      <c r="A78" t="s">
        <v>58</v>
      </c>
      <c r="B78" s="8">
        <f t="shared" si="8"/>
        <v>39</v>
      </c>
      <c r="C78" s="2">
        <v>5.6175451125969538</v>
      </c>
      <c r="D78">
        <f>VLOOKUP(A78,[1]Library_Genotypes_unfiltered_27!$A:$G,6,FALSE)</f>
        <v>0</v>
      </c>
      <c r="E78">
        <f>VLOOKUP(A78,[1]Library_Genotypes_unfiltered_27!$A:$G,7,FALSE)</f>
        <v>0</v>
      </c>
      <c r="F78" s="1" t="str">
        <f t="shared" si="9"/>
        <v>077</v>
      </c>
      <c r="G78" s="3">
        <v>42640</v>
      </c>
      <c r="H78" s="3" t="s">
        <v>1426</v>
      </c>
      <c r="I78" s="1">
        <v>150</v>
      </c>
      <c r="J78" s="3" t="str">
        <f t="shared" si="6"/>
        <v>Sep 27</v>
      </c>
      <c r="K78" s="1">
        <f t="shared" si="10"/>
        <v>39.428927999999999</v>
      </c>
      <c r="L78" s="1" t="str">
        <f t="shared" si="11"/>
        <v>Sep 27 39.43</v>
      </c>
      <c r="M78" t="str">
        <f t="shared" si="7"/>
        <v>no</v>
      </c>
      <c r="O78" t="str">
        <f>VLOOKUP(A78,'[3]Sample Master'!$B$6:$P$289,15,FALSE)</f>
        <v/>
      </c>
    </row>
    <row r="79" spans="1:17" x14ac:dyDescent="0.25">
      <c r="A79" t="s">
        <v>59</v>
      </c>
      <c r="B79" s="8">
        <f t="shared" si="8"/>
        <v>39</v>
      </c>
      <c r="C79" s="2">
        <v>7.8433648741919724</v>
      </c>
      <c r="D79">
        <f>VLOOKUP(A79,[1]Library_Genotypes_unfiltered_27!$A:$G,6,FALSE)</f>
        <v>99.26</v>
      </c>
      <c r="E79">
        <f>VLOOKUP(A79,[1]Library_Genotypes_unfiltered_27!$A:$G,7,FALSE)</f>
        <v>0.22</v>
      </c>
      <c r="F79" s="1" t="str">
        <f t="shared" si="9"/>
        <v>078</v>
      </c>
      <c r="G79" s="3">
        <v>42640</v>
      </c>
      <c r="H79" s="3" t="s">
        <v>1426</v>
      </c>
      <c r="I79" s="1">
        <v>150</v>
      </c>
      <c r="J79" s="3" t="str">
        <f t="shared" si="6"/>
        <v>Sep 27</v>
      </c>
      <c r="K79" s="1">
        <f t="shared" si="10"/>
        <v>39.428927999999999</v>
      </c>
      <c r="L79" s="1" t="str">
        <f t="shared" si="11"/>
        <v>Sep 27 39.43</v>
      </c>
      <c r="M79" t="str">
        <f t="shared" si="7"/>
        <v>yes</v>
      </c>
      <c r="N79" t="s">
        <v>1443</v>
      </c>
      <c r="O79" t="str">
        <f>VLOOKUP(A79,'[2]genotype table (dups removed)'!$TS$3:$TV$419,4,FALSE)</f>
        <v>Homozygous Spring</v>
      </c>
      <c r="Q79" t="s">
        <v>6</v>
      </c>
    </row>
    <row r="80" spans="1:17" x14ac:dyDescent="0.25">
      <c r="A80" t="s">
        <v>60</v>
      </c>
      <c r="B80" s="8">
        <f t="shared" si="8"/>
        <v>39</v>
      </c>
      <c r="C80" s="2">
        <v>1.1659055894069148</v>
      </c>
      <c r="D80">
        <f>VLOOKUP(A80,[1]Library_Genotypes_unfiltered_27!$A:$G,6,FALSE)</f>
        <v>14.39</v>
      </c>
      <c r="E80">
        <f>VLOOKUP(A80,[1]Library_Genotypes_unfiltered_27!$A:$G,7,FALSE)</f>
        <v>5.0999999999999996</v>
      </c>
      <c r="F80" s="1" t="str">
        <f t="shared" si="9"/>
        <v>079</v>
      </c>
      <c r="G80" s="3">
        <v>42640</v>
      </c>
      <c r="H80" s="3" t="s">
        <v>1426</v>
      </c>
      <c r="I80" s="1">
        <v>150</v>
      </c>
      <c r="J80" s="3" t="str">
        <f t="shared" si="6"/>
        <v>Sep 27</v>
      </c>
      <c r="K80" s="1">
        <f t="shared" si="10"/>
        <v>39.428927999999999</v>
      </c>
      <c r="L80" s="1" t="str">
        <f t="shared" si="11"/>
        <v>Sep 27 39.43</v>
      </c>
      <c r="M80" t="str">
        <f t="shared" si="7"/>
        <v>no</v>
      </c>
      <c r="N80" t="s">
        <v>1443</v>
      </c>
      <c r="O80" t="s">
        <v>1443</v>
      </c>
    </row>
    <row r="81" spans="1:17" x14ac:dyDescent="0.25">
      <c r="A81" t="s">
        <v>61</v>
      </c>
      <c r="B81" s="8">
        <f t="shared" si="8"/>
        <v>39</v>
      </c>
      <c r="C81" s="2">
        <v>0.42396566887524184</v>
      </c>
      <c r="D81">
        <f>VLOOKUP(A81,[1]Library_Genotypes_unfiltered_27!$A:$G,6,FALSE)</f>
        <v>90.04</v>
      </c>
      <c r="E81">
        <f>VLOOKUP(A81,[1]Library_Genotypes_unfiltered_27!$A:$G,7,FALSE)</f>
        <v>1.22</v>
      </c>
      <c r="F81" s="1" t="str">
        <f t="shared" si="9"/>
        <v>080</v>
      </c>
      <c r="G81" s="3">
        <v>42640</v>
      </c>
      <c r="H81" s="3" t="s">
        <v>1426</v>
      </c>
      <c r="I81" s="1">
        <v>150</v>
      </c>
      <c r="J81" s="3" t="str">
        <f t="shared" si="6"/>
        <v>Sep 27</v>
      </c>
      <c r="K81" s="1">
        <f t="shared" si="10"/>
        <v>39.428927999999999</v>
      </c>
      <c r="L81" s="1" t="str">
        <f t="shared" si="11"/>
        <v>Sep 27 39.43</v>
      </c>
      <c r="M81" t="str">
        <f t="shared" si="7"/>
        <v>yes</v>
      </c>
      <c r="N81" t="s">
        <v>1444</v>
      </c>
      <c r="O81" t="s">
        <v>1444</v>
      </c>
      <c r="Q81" t="s">
        <v>5</v>
      </c>
    </row>
    <row r="82" spans="1:17" x14ac:dyDescent="0.25">
      <c r="A82" t="s">
        <v>62</v>
      </c>
      <c r="B82" s="8">
        <f t="shared" si="8"/>
        <v>39</v>
      </c>
      <c r="C82" s="2">
        <v>0.63594850331286268</v>
      </c>
      <c r="D82">
        <f>VLOOKUP(A82,[1]Library_Genotypes_unfiltered_27!$A:$G,6,FALSE)</f>
        <v>86.35</v>
      </c>
      <c r="E82">
        <f>VLOOKUP(A82,[1]Library_Genotypes_unfiltered_27!$A:$G,7,FALSE)</f>
        <v>3.67</v>
      </c>
      <c r="F82" s="1" t="str">
        <f t="shared" si="9"/>
        <v>081</v>
      </c>
      <c r="G82" s="3">
        <v>42640</v>
      </c>
      <c r="H82" s="3" t="s">
        <v>1426</v>
      </c>
      <c r="I82" s="1">
        <v>150</v>
      </c>
      <c r="J82" s="3" t="str">
        <f t="shared" si="6"/>
        <v>Sep 27</v>
      </c>
      <c r="K82" s="1">
        <f t="shared" si="10"/>
        <v>39.428927999999999</v>
      </c>
      <c r="L82" s="1" t="str">
        <f t="shared" si="11"/>
        <v>Sep 27 39.43</v>
      </c>
      <c r="M82" t="str">
        <f t="shared" si="7"/>
        <v>no</v>
      </c>
      <c r="O82" t="str">
        <f>VLOOKUP(A82,'[3]Sample Master'!$B$6:$P$289,15,FALSE)</f>
        <v/>
      </c>
    </row>
    <row r="83" spans="1:17" x14ac:dyDescent="0.25">
      <c r="A83" t="s">
        <v>63</v>
      </c>
      <c r="B83" s="8">
        <f t="shared" si="8"/>
        <v>39</v>
      </c>
      <c r="C83" s="2">
        <v>1.5898712582821568</v>
      </c>
      <c r="D83">
        <f>VLOOKUP(A83,[1]Library_Genotypes_unfiltered_27!$A:$G,6,FALSE)</f>
        <v>0.37</v>
      </c>
      <c r="E83">
        <f>VLOOKUP(A83,[1]Library_Genotypes_unfiltered_27!$A:$G,7,FALSE)</f>
        <v>9.09</v>
      </c>
      <c r="F83" s="1" t="str">
        <f t="shared" si="9"/>
        <v>082</v>
      </c>
      <c r="G83" s="3">
        <v>42640</v>
      </c>
      <c r="H83" s="3" t="s">
        <v>1426</v>
      </c>
      <c r="I83" s="1">
        <v>150</v>
      </c>
      <c r="J83" s="3" t="str">
        <f t="shared" si="6"/>
        <v>Sep 27</v>
      </c>
      <c r="K83" s="1">
        <f t="shared" si="10"/>
        <v>39.428927999999999</v>
      </c>
      <c r="L83" s="1" t="str">
        <f t="shared" si="11"/>
        <v>Sep 27 39.43</v>
      </c>
      <c r="M83" t="str">
        <f t="shared" si="7"/>
        <v>no</v>
      </c>
      <c r="N83" t="s">
        <v>1443</v>
      </c>
      <c r="O83" t="s">
        <v>1443</v>
      </c>
    </row>
    <row r="84" spans="1:17" x14ac:dyDescent="0.25">
      <c r="A84" t="s">
        <v>64</v>
      </c>
      <c r="B84" s="8">
        <f t="shared" si="8"/>
        <v>39</v>
      </c>
      <c r="C84" s="2">
        <v>0.84793133775048368</v>
      </c>
      <c r="D84">
        <f>VLOOKUP(A84,[1]Library_Genotypes_unfiltered_27!$A:$G,6,FALSE)</f>
        <v>9.23</v>
      </c>
      <c r="E84">
        <f>VLOOKUP(A84,[1]Library_Genotypes_unfiltered_27!$A:$G,7,FALSE)</f>
        <v>7.43</v>
      </c>
      <c r="F84" s="1" t="str">
        <f t="shared" si="9"/>
        <v>083</v>
      </c>
      <c r="G84" s="3">
        <v>42640</v>
      </c>
      <c r="H84" s="3" t="s">
        <v>1426</v>
      </c>
      <c r="I84" s="1">
        <v>150</v>
      </c>
      <c r="J84" s="3" t="str">
        <f t="shared" si="6"/>
        <v>Sep 27</v>
      </c>
      <c r="K84" s="1">
        <f t="shared" si="10"/>
        <v>39.428927999999999</v>
      </c>
      <c r="L84" s="1" t="str">
        <f t="shared" si="11"/>
        <v>Sep 27 39.43</v>
      </c>
      <c r="M84" t="str">
        <f t="shared" si="7"/>
        <v>no</v>
      </c>
      <c r="N84" t="s">
        <v>1443</v>
      </c>
      <c r="O84" t="s">
        <v>1443</v>
      </c>
    </row>
    <row r="85" spans="1:17" x14ac:dyDescent="0.25">
      <c r="A85" t="s">
        <v>65</v>
      </c>
      <c r="B85" s="8">
        <f t="shared" si="8"/>
        <v>39</v>
      </c>
      <c r="C85" s="2">
        <v>1.9078455099385878</v>
      </c>
      <c r="D85">
        <f>VLOOKUP(A85,[1]Library_Genotypes_unfiltered_27!$A:$G,6,FALSE)</f>
        <v>96.31</v>
      </c>
      <c r="E85">
        <f>VLOOKUP(A85,[1]Library_Genotypes_unfiltered_27!$A:$G,7,FALSE)</f>
        <v>1.08</v>
      </c>
      <c r="F85" s="1" t="str">
        <f t="shared" si="9"/>
        <v>084</v>
      </c>
      <c r="G85" s="3">
        <v>42640</v>
      </c>
      <c r="H85" s="3" t="s">
        <v>1426</v>
      </c>
      <c r="I85" s="1">
        <v>150</v>
      </c>
      <c r="J85" s="3" t="str">
        <f t="shared" si="6"/>
        <v>Sep 27</v>
      </c>
      <c r="K85" s="1">
        <f t="shared" si="10"/>
        <v>39.428927999999999</v>
      </c>
      <c r="L85" s="1" t="str">
        <f t="shared" si="11"/>
        <v>Sep 27 39.43</v>
      </c>
      <c r="M85" t="str">
        <f t="shared" si="7"/>
        <v>yes</v>
      </c>
      <c r="N85" t="s">
        <v>1443</v>
      </c>
      <c r="O85" t="str">
        <f>VLOOKUP(A85,'[2]genotype table (dups removed)'!$TS$3:$TV$419,4,FALSE)</f>
        <v>Homozygous Spring</v>
      </c>
      <c r="Q85" t="s">
        <v>6</v>
      </c>
    </row>
    <row r="86" spans="1:17" x14ac:dyDescent="0.25">
      <c r="A86" t="s">
        <v>66</v>
      </c>
      <c r="B86" s="8">
        <f t="shared" si="8"/>
        <v>39</v>
      </c>
      <c r="C86" s="2">
        <v>2.2258197615950195</v>
      </c>
      <c r="D86">
        <f>VLOOKUP(A86,[1]Library_Genotypes_unfiltered_27!$A:$G,6,FALSE)</f>
        <v>98.89</v>
      </c>
      <c r="E86">
        <f>VLOOKUP(A86,[1]Library_Genotypes_unfiltered_27!$A:$G,7,FALSE)</f>
        <v>0.34</v>
      </c>
      <c r="F86" s="1" t="str">
        <f t="shared" si="9"/>
        <v>085</v>
      </c>
      <c r="G86" s="3">
        <v>42640</v>
      </c>
      <c r="H86" s="3" t="s">
        <v>1426</v>
      </c>
      <c r="I86" s="1">
        <v>150</v>
      </c>
      <c r="J86" s="3" t="str">
        <f t="shared" si="6"/>
        <v>Sep 27</v>
      </c>
      <c r="K86" s="1">
        <f t="shared" si="10"/>
        <v>39.428927999999999</v>
      </c>
      <c r="L86" s="1" t="str">
        <f t="shared" si="11"/>
        <v>Sep 27 39.43</v>
      </c>
      <c r="M86" t="str">
        <f t="shared" si="7"/>
        <v>yes</v>
      </c>
      <c r="N86" t="s">
        <v>1443</v>
      </c>
      <c r="O86" t="str">
        <f>VLOOKUP(A86,'[2]genotype table (dups removed)'!$TS$3:$TV$419,4,FALSE)</f>
        <v>Homozygous Spring</v>
      </c>
      <c r="Q86" t="s">
        <v>5</v>
      </c>
    </row>
    <row r="87" spans="1:17" x14ac:dyDescent="0.25">
      <c r="A87" t="s">
        <v>67</v>
      </c>
      <c r="B87" s="8">
        <f t="shared" si="8"/>
        <v>39</v>
      </c>
      <c r="C87" s="2">
        <v>40.382729960366781</v>
      </c>
      <c r="D87">
        <f>VLOOKUP(A87,[1]Library_Genotypes_unfiltered_27!$A:$G,6,FALSE)</f>
        <v>98.89</v>
      </c>
      <c r="E87">
        <f>VLOOKUP(A87,[1]Library_Genotypes_unfiltered_27!$A:$G,7,FALSE)</f>
        <v>0.43</v>
      </c>
      <c r="F87" s="1" t="str">
        <f t="shared" si="9"/>
        <v>086</v>
      </c>
      <c r="G87" s="3">
        <v>42640</v>
      </c>
      <c r="H87" s="3" t="s">
        <v>1425</v>
      </c>
      <c r="I87" s="1">
        <v>147.4</v>
      </c>
      <c r="J87" s="3" t="str">
        <f t="shared" si="6"/>
        <v>Sep 27</v>
      </c>
      <c r="K87" s="1">
        <f t="shared" si="10"/>
        <v>35.244633600000007</v>
      </c>
      <c r="L87" s="1" t="str">
        <f t="shared" si="11"/>
        <v>Sep 27 35.24</v>
      </c>
      <c r="M87" t="str">
        <f t="shared" si="7"/>
        <v>yes</v>
      </c>
      <c r="N87" t="s">
        <v>1443</v>
      </c>
      <c r="O87" t="str">
        <f>VLOOKUP(A87,'[2]genotype table (dups removed)'!$TS$3:$TV$419,4,FALSE)</f>
        <v>Homozygous Spring</v>
      </c>
      <c r="Q87" t="s">
        <v>6</v>
      </c>
    </row>
    <row r="88" spans="1:17" x14ac:dyDescent="0.25">
      <c r="A88" t="s">
        <v>68</v>
      </c>
      <c r="B88" s="8">
        <f t="shared" si="8"/>
        <v>39</v>
      </c>
      <c r="C88" s="2">
        <v>5.8295279470345749</v>
      </c>
      <c r="D88">
        <f>VLOOKUP(A88,[1]Library_Genotypes_unfiltered_27!$A:$G,6,FALSE)</f>
        <v>99.63</v>
      </c>
      <c r="E88">
        <f>VLOOKUP(A88,[1]Library_Genotypes_unfiltered_27!$A:$G,7,FALSE)</f>
        <v>0.33</v>
      </c>
      <c r="F88" s="1" t="str">
        <f t="shared" si="9"/>
        <v>087</v>
      </c>
      <c r="G88" s="3">
        <v>42640</v>
      </c>
      <c r="H88" s="3" t="s">
        <v>1425</v>
      </c>
      <c r="I88" s="1">
        <v>147.4</v>
      </c>
      <c r="J88" s="3" t="str">
        <f t="shared" si="6"/>
        <v>Sep 27</v>
      </c>
      <c r="K88" s="1">
        <f t="shared" si="10"/>
        <v>35.244633600000007</v>
      </c>
      <c r="L88" s="1" t="str">
        <f t="shared" si="11"/>
        <v>Sep 27 35.24</v>
      </c>
      <c r="M88" t="str">
        <f t="shared" si="7"/>
        <v>yes</v>
      </c>
      <c r="N88" t="s">
        <v>1443</v>
      </c>
      <c r="O88" t="str">
        <f>VLOOKUP(A88,'[2]genotype table (dups removed)'!$TS$3:$TV$419,4,FALSE)</f>
        <v>Homozygous Spring</v>
      </c>
      <c r="Q88" t="s">
        <v>6</v>
      </c>
    </row>
    <row r="89" spans="1:17" x14ac:dyDescent="0.25">
      <c r="A89" t="s">
        <v>1287</v>
      </c>
      <c r="B89" s="8">
        <f t="shared" si="8"/>
        <v>39</v>
      </c>
      <c r="D89">
        <f>VLOOKUP(A89,[1]Library_Genotypes_unfiltered_27!$A:$G,6,FALSE)</f>
        <v>10.33</v>
      </c>
      <c r="E89">
        <f>VLOOKUP(A89,[1]Library_Genotypes_unfiltered_27!$A:$G,7,FALSE)</f>
        <v>10.59</v>
      </c>
      <c r="F89" s="1" t="str">
        <f t="shared" si="9"/>
        <v>088</v>
      </c>
      <c r="G89" s="3">
        <v>42641</v>
      </c>
      <c r="H89" s="3" t="s">
        <v>1427</v>
      </c>
      <c r="I89" s="1">
        <v>144.19999999999999</v>
      </c>
      <c r="J89" s="3" t="str">
        <f t="shared" si="6"/>
        <v>Sep 28</v>
      </c>
      <c r="K89" s="1">
        <f t="shared" si="10"/>
        <v>30.094732799999981</v>
      </c>
      <c r="L89" s="1" t="str">
        <f t="shared" si="11"/>
        <v>Sep 28 30.09</v>
      </c>
      <c r="M89" t="str">
        <f t="shared" si="7"/>
        <v>no</v>
      </c>
      <c r="N89" t="s">
        <v>1443</v>
      </c>
      <c r="O89" t="str">
        <f>VLOOKUP(A89,'[3]Sample Master'!$B$6:$P$289,15,FALSE)</f>
        <v/>
      </c>
    </row>
    <row r="90" spans="1:17" x14ac:dyDescent="0.25">
      <c r="A90" t="s">
        <v>1296</v>
      </c>
      <c r="B90" s="8">
        <f t="shared" si="8"/>
        <v>39</v>
      </c>
      <c r="D90">
        <f>VLOOKUP(A90,[1]Library_Genotypes_unfiltered_27!$A:$G,6,FALSE)</f>
        <v>53.87</v>
      </c>
      <c r="E90">
        <f>VLOOKUP(A90,[1]Library_Genotypes_unfiltered_27!$A:$G,7,FALSE)</f>
        <v>7.98</v>
      </c>
      <c r="F90" s="1" t="str">
        <f t="shared" si="9"/>
        <v>089</v>
      </c>
      <c r="G90" s="3">
        <v>42641</v>
      </c>
      <c r="H90" s="3" t="s">
        <v>1427</v>
      </c>
      <c r="I90" s="1">
        <v>144.19999999999999</v>
      </c>
      <c r="J90" s="3" t="str">
        <f t="shared" si="6"/>
        <v>Sep 28</v>
      </c>
      <c r="K90" s="1">
        <f t="shared" si="10"/>
        <v>30.094732799999981</v>
      </c>
      <c r="L90" s="1" t="str">
        <f t="shared" si="11"/>
        <v>Sep 28 30.09</v>
      </c>
      <c r="M90" t="str">
        <f t="shared" si="7"/>
        <v>no</v>
      </c>
      <c r="N90" t="s">
        <v>1443</v>
      </c>
      <c r="O90" t="s">
        <v>1443</v>
      </c>
    </row>
    <row r="91" spans="1:17" x14ac:dyDescent="0.25">
      <c r="A91" t="s">
        <v>69</v>
      </c>
      <c r="B91" s="8">
        <f t="shared" si="8"/>
        <v>39</v>
      </c>
      <c r="C91" s="2">
        <v>1.2124862463512234</v>
      </c>
      <c r="D91">
        <f>VLOOKUP(A91,[1]Library_Genotypes_unfiltered_27!$A:$G,6,FALSE)</f>
        <v>79.7</v>
      </c>
      <c r="E91">
        <f>VLOOKUP(A91,[1]Library_Genotypes_unfiltered_27!$A:$G,7,FALSE)</f>
        <v>5.25</v>
      </c>
      <c r="F91" s="1" t="str">
        <f t="shared" si="9"/>
        <v>090</v>
      </c>
      <c r="G91" s="3">
        <v>42641</v>
      </c>
      <c r="H91" s="3" t="s">
        <v>1427</v>
      </c>
      <c r="I91" s="1">
        <v>144.19999999999999</v>
      </c>
      <c r="J91" s="3" t="str">
        <f t="shared" si="6"/>
        <v>Sep 28</v>
      </c>
      <c r="K91" s="1">
        <f t="shared" si="10"/>
        <v>30.094732799999981</v>
      </c>
      <c r="L91" s="1" t="str">
        <f t="shared" si="11"/>
        <v>Sep 28 30.09</v>
      </c>
      <c r="M91" t="str">
        <f t="shared" si="7"/>
        <v>no</v>
      </c>
      <c r="N91" t="s">
        <v>1443</v>
      </c>
      <c r="O91" t="s">
        <v>1443</v>
      </c>
      <c r="Q91" t="s">
        <v>6</v>
      </c>
    </row>
    <row r="92" spans="1:17" x14ac:dyDescent="0.25">
      <c r="A92" t="s">
        <v>70</v>
      </c>
      <c r="B92" s="8">
        <f t="shared" si="8"/>
        <v>39</v>
      </c>
      <c r="C92" s="2">
        <v>1.9078455099385878</v>
      </c>
      <c r="D92">
        <f>VLOOKUP(A92,[1]Library_Genotypes_unfiltered_27!$A:$G,6,FALSE)</f>
        <v>65.31</v>
      </c>
      <c r="E92">
        <f>VLOOKUP(A92,[1]Library_Genotypes_unfiltered_27!$A:$G,7,FALSE)</f>
        <v>7.06</v>
      </c>
      <c r="F92" s="1" t="str">
        <f t="shared" si="9"/>
        <v>091</v>
      </c>
      <c r="G92" s="3">
        <v>42641</v>
      </c>
      <c r="H92" s="3" t="s">
        <v>1427</v>
      </c>
      <c r="I92" s="1">
        <v>144.19999999999999</v>
      </c>
      <c r="J92" s="3" t="str">
        <f t="shared" si="6"/>
        <v>Sep 28</v>
      </c>
      <c r="K92" s="1">
        <f t="shared" si="10"/>
        <v>30.094732799999981</v>
      </c>
      <c r="L92" s="1" t="str">
        <f t="shared" si="11"/>
        <v>Sep 28 30.09</v>
      </c>
      <c r="M92" t="str">
        <f t="shared" si="7"/>
        <v>no</v>
      </c>
      <c r="N92" t="s">
        <v>1443</v>
      </c>
      <c r="O92" t="s">
        <v>1444</v>
      </c>
    </row>
    <row r="93" spans="1:17" x14ac:dyDescent="0.25">
      <c r="A93" t="s">
        <v>71</v>
      </c>
      <c r="B93" s="8">
        <f t="shared" si="8"/>
        <v>39</v>
      </c>
      <c r="C93" s="2">
        <v>2.5437940132514507</v>
      </c>
      <c r="D93">
        <f>VLOOKUP(A93,[1]Library_Genotypes_unfiltered_27!$A:$G,6,FALSE)</f>
        <v>92.25</v>
      </c>
      <c r="E93">
        <f>VLOOKUP(A93,[1]Library_Genotypes_unfiltered_27!$A:$G,7,FALSE)</f>
        <v>1.89</v>
      </c>
      <c r="F93" s="1" t="str">
        <f t="shared" si="9"/>
        <v>092</v>
      </c>
      <c r="G93" s="3">
        <v>42641</v>
      </c>
      <c r="H93" s="3" t="s">
        <v>1427</v>
      </c>
      <c r="I93" s="1">
        <v>144.19999999999999</v>
      </c>
      <c r="J93" s="3" t="str">
        <f t="shared" si="6"/>
        <v>Sep 28</v>
      </c>
      <c r="K93" s="1">
        <f t="shared" si="10"/>
        <v>30.094732799999981</v>
      </c>
      <c r="L93" s="1" t="str">
        <f t="shared" si="11"/>
        <v>Sep 28 30.09</v>
      </c>
      <c r="M93" t="str">
        <f t="shared" si="7"/>
        <v>yes</v>
      </c>
      <c r="N93" t="s">
        <v>1443</v>
      </c>
      <c r="O93" t="str">
        <f>VLOOKUP(A93,'[2]genotype table (dups removed)'!$TS$3:$TV$419,4,FALSE)</f>
        <v>Homozygous Spring</v>
      </c>
      <c r="Q93" t="s">
        <v>6</v>
      </c>
    </row>
    <row r="94" spans="1:17" x14ac:dyDescent="0.25">
      <c r="A94" t="s">
        <v>72</v>
      </c>
      <c r="B94" s="8">
        <f t="shared" si="8"/>
        <v>39</v>
      </c>
      <c r="C94" s="2">
        <v>29.677596821266931</v>
      </c>
      <c r="D94">
        <f>VLOOKUP(A94,[1]Library_Genotypes_unfiltered_27!$A:$G,6,FALSE)</f>
        <v>98.15</v>
      </c>
      <c r="E94">
        <f>VLOOKUP(A94,[1]Library_Genotypes_unfiltered_27!$A:$G,7,FALSE)</f>
        <v>1.06</v>
      </c>
      <c r="F94" s="1" t="str">
        <f t="shared" si="9"/>
        <v>093</v>
      </c>
      <c r="G94" s="3">
        <v>42641</v>
      </c>
      <c r="H94" s="3" t="s">
        <v>1427</v>
      </c>
      <c r="I94" s="1">
        <v>144.19999999999999</v>
      </c>
      <c r="J94" s="3" t="str">
        <f t="shared" si="6"/>
        <v>Sep 28</v>
      </c>
      <c r="K94" s="1">
        <f t="shared" si="10"/>
        <v>30.094732799999981</v>
      </c>
      <c r="L94" s="1" t="str">
        <f t="shared" si="11"/>
        <v>Sep 28 30.09</v>
      </c>
      <c r="M94" t="str">
        <f t="shared" si="7"/>
        <v>yes</v>
      </c>
      <c r="N94" t="s">
        <v>1443</v>
      </c>
      <c r="O94" t="str">
        <f>VLOOKUP(A94,'[2]genotype table (dups removed)'!$TS$3:$TV$419,4,FALSE)</f>
        <v>Homozygous Spring</v>
      </c>
      <c r="Q94" t="s">
        <v>6</v>
      </c>
    </row>
    <row r="95" spans="1:17" x14ac:dyDescent="0.25">
      <c r="A95" t="s">
        <v>73</v>
      </c>
      <c r="B95" s="8">
        <f t="shared" si="8"/>
        <v>39</v>
      </c>
      <c r="C95" s="2">
        <v>5.0875880265029014</v>
      </c>
      <c r="D95">
        <f>VLOOKUP(A95,[1]Library_Genotypes_unfiltered_27!$A:$G,6,FALSE)</f>
        <v>85.61</v>
      </c>
      <c r="E95">
        <f>VLOOKUP(A95,[1]Library_Genotypes_unfiltered_27!$A:$G,7,FALSE)</f>
        <v>2.62</v>
      </c>
      <c r="F95" s="1" t="str">
        <f t="shared" si="9"/>
        <v>094</v>
      </c>
      <c r="G95" s="3">
        <v>42641</v>
      </c>
      <c r="H95" s="3" t="s">
        <v>1427</v>
      </c>
      <c r="I95" s="1">
        <v>144.19999999999999</v>
      </c>
      <c r="J95" s="3" t="str">
        <f t="shared" si="6"/>
        <v>Sep 28</v>
      </c>
      <c r="K95" s="1">
        <f t="shared" si="10"/>
        <v>30.094732799999981</v>
      </c>
      <c r="L95" s="1" t="str">
        <f t="shared" si="11"/>
        <v>Sep 28 30.09</v>
      </c>
      <c r="M95" t="str">
        <f t="shared" si="7"/>
        <v>no</v>
      </c>
      <c r="N95" t="s">
        <v>1443</v>
      </c>
      <c r="O95" t="s">
        <v>1443</v>
      </c>
    </row>
    <row r="96" spans="1:17" x14ac:dyDescent="0.25">
      <c r="A96" t="s">
        <v>74</v>
      </c>
      <c r="B96" s="8">
        <f t="shared" si="8"/>
        <v>39</v>
      </c>
      <c r="C96" s="2">
        <v>1.9078455099385878</v>
      </c>
      <c r="D96">
        <f>VLOOKUP(A96,[1]Library_Genotypes_unfiltered_27!$A:$G,6,FALSE)</f>
        <v>99.26</v>
      </c>
      <c r="E96">
        <f>VLOOKUP(A96,[1]Library_Genotypes_unfiltered_27!$A:$G,7,FALSE)</f>
        <v>1.01</v>
      </c>
      <c r="F96" s="1" t="str">
        <f t="shared" si="9"/>
        <v>095</v>
      </c>
      <c r="G96" s="3">
        <v>42641</v>
      </c>
      <c r="H96" s="3" t="s">
        <v>1427</v>
      </c>
      <c r="I96" s="1">
        <v>144.19999999999999</v>
      </c>
      <c r="J96" s="3" t="str">
        <f t="shared" si="6"/>
        <v>Sep 28</v>
      </c>
      <c r="K96" s="1">
        <f t="shared" si="10"/>
        <v>30.094732799999981</v>
      </c>
      <c r="L96" s="1" t="str">
        <f t="shared" si="11"/>
        <v>Sep 28 30.09</v>
      </c>
      <c r="M96" t="str">
        <f t="shared" si="7"/>
        <v>yes</v>
      </c>
      <c r="N96" t="s">
        <v>1443</v>
      </c>
      <c r="O96" t="str">
        <f>VLOOKUP(A96,'[2]genotype table (dups removed)'!$TS$3:$TV$419,4,FALSE)</f>
        <v>Homozygous Spring</v>
      </c>
      <c r="Q96" t="s">
        <v>6</v>
      </c>
    </row>
    <row r="97" spans="1:17" x14ac:dyDescent="0.25">
      <c r="A97" t="s">
        <v>75</v>
      </c>
      <c r="B97" s="8">
        <f t="shared" si="8"/>
        <v>39</v>
      </c>
      <c r="C97" s="2">
        <v>2.4378025960326402</v>
      </c>
      <c r="D97">
        <f>VLOOKUP(A97,[1]Library_Genotypes_unfiltered_27!$A:$G,6,FALSE)</f>
        <v>80.069999999999993</v>
      </c>
      <c r="E97">
        <f>VLOOKUP(A97,[1]Library_Genotypes_unfiltered_27!$A:$G,7,FALSE)</f>
        <v>4.37</v>
      </c>
      <c r="F97" s="1" t="str">
        <f t="shared" si="9"/>
        <v>096</v>
      </c>
      <c r="G97" s="3">
        <v>42641</v>
      </c>
      <c r="H97" s="3" t="s">
        <v>1427</v>
      </c>
      <c r="I97" s="1">
        <v>144.19999999999999</v>
      </c>
      <c r="J97" s="3" t="str">
        <f t="shared" si="6"/>
        <v>Sep 28</v>
      </c>
      <c r="K97" s="1">
        <f t="shared" si="10"/>
        <v>30.094732799999981</v>
      </c>
      <c r="L97" s="1" t="str">
        <f t="shared" si="11"/>
        <v>Sep 28 30.09</v>
      </c>
      <c r="M97" t="str">
        <f t="shared" si="7"/>
        <v>no</v>
      </c>
      <c r="N97" t="s">
        <v>1444</v>
      </c>
      <c r="O97" t="s">
        <v>1444</v>
      </c>
    </row>
    <row r="98" spans="1:17" x14ac:dyDescent="0.25">
      <c r="A98" t="s">
        <v>76</v>
      </c>
      <c r="B98" s="8">
        <f t="shared" si="8"/>
        <v>39</v>
      </c>
      <c r="C98" s="2">
        <v>0.31797425165643134</v>
      </c>
      <c r="D98">
        <f>VLOOKUP(A98,[1]Library_Genotypes_unfiltered_27!$A:$G,6,FALSE)</f>
        <v>51.29</v>
      </c>
      <c r="E98">
        <f>VLOOKUP(A98,[1]Library_Genotypes_unfiltered_27!$A:$G,7,FALSE)</f>
        <v>9.5500000000000007</v>
      </c>
      <c r="F98" s="1" t="str">
        <f t="shared" si="9"/>
        <v>097</v>
      </c>
      <c r="G98" s="3">
        <v>42641</v>
      </c>
      <c r="H98" s="3" t="s">
        <v>1427</v>
      </c>
      <c r="I98" s="1">
        <v>144.19999999999999</v>
      </c>
      <c r="J98" s="3" t="str">
        <f t="shared" si="6"/>
        <v>Sep 28</v>
      </c>
      <c r="K98" s="1">
        <f t="shared" si="10"/>
        <v>30.094732799999981</v>
      </c>
      <c r="L98" s="1" t="str">
        <f t="shared" si="11"/>
        <v>Sep 28 30.09</v>
      </c>
      <c r="M98" t="str">
        <f t="shared" si="7"/>
        <v>no</v>
      </c>
      <c r="N98" t="s">
        <v>1443</v>
      </c>
      <c r="O98" t="s">
        <v>1443</v>
      </c>
    </row>
    <row r="99" spans="1:17" x14ac:dyDescent="0.25">
      <c r="A99" t="s">
        <v>77</v>
      </c>
      <c r="B99" s="8">
        <f t="shared" si="8"/>
        <v>39</v>
      </c>
      <c r="C99" s="2">
        <v>3.6037081854395558</v>
      </c>
      <c r="D99">
        <f>VLOOKUP(A99,[1]Library_Genotypes_unfiltered_27!$A:$G,6,FALSE)</f>
        <v>0</v>
      </c>
      <c r="E99">
        <f>VLOOKUP(A99,[1]Library_Genotypes_unfiltered_27!$A:$G,7,FALSE)</f>
        <v>0</v>
      </c>
      <c r="F99" s="1" t="str">
        <f t="shared" si="9"/>
        <v>098</v>
      </c>
      <c r="G99" s="3">
        <v>42641</v>
      </c>
      <c r="H99" s="3" t="s">
        <v>1427</v>
      </c>
      <c r="I99" s="1">
        <v>144.19999999999999</v>
      </c>
      <c r="J99" s="3" t="str">
        <f t="shared" si="6"/>
        <v>Sep 28</v>
      </c>
      <c r="K99" s="1">
        <f t="shared" si="10"/>
        <v>30.094732799999981</v>
      </c>
      <c r="L99" s="1" t="str">
        <f t="shared" si="11"/>
        <v>Sep 28 30.09</v>
      </c>
      <c r="M99" t="str">
        <f t="shared" si="7"/>
        <v>no</v>
      </c>
      <c r="N99" t="s">
        <v>1443</v>
      </c>
      <c r="O99" t="s">
        <v>1443</v>
      </c>
    </row>
    <row r="100" spans="1:17" x14ac:dyDescent="0.25">
      <c r="A100" t="s">
        <v>78</v>
      </c>
      <c r="B100" s="8">
        <f t="shared" si="8"/>
        <v>39</v>
      </c>
      <c r="C100" s="2">
        <v>0</v>
      </c>
      <c r="D100">
        <f>VLOOKUP(A100,[1]Library_Genotypes_unfiltered_27!$A:$G,6,FALSE)</f>
        <v>8.1199999999999992</v>
      </c>
      <c r="E100">
        <f>VLOOKUP(A100,[1]Library_Genotypes_unfiltered_27!$A:$G,7,FALSE)</f>
        <v>6.07</v>
      </c>
      <c r="F100" s="1" t="str">
        <f t="shared" si="9"/>
        <v>099</v>
      </c>
      <c r="G100" s="3">
        <v>42641</v>
      </c>
      <c r="H100" s="3" t="s">
        <v>1427</v>
      </c>
      <c r="I100" s="1">
        <v>144.19999999999999</v>
      </c>
      <c r="J100" s="3" t="str">
        <f t="shared" si="6"/>
        <v>Sep 28</v>
      </c>
      <c r="K100" s="1">
        <f t="shared" si="10"/>
        <v>30.094732799999981</v>
      </c>
      <c r="L100" s="1" t="str">
        <f t="shared" si="11"/>
        <v>Sep 28 30.09</v>
      </c>
      <c r="M100" t="str">
        <f t="shared" si="7"/>
        <v>no</v>
      </c>
      <c r="O100" t="str">
        <f>VLOOKUP(A100,'[3]Sample Master'!$B$6:$P$289,15,FALSE)</f>
        <v/>
      </c>
      <c r="P100" t="s">
        <v>1445</v>
      </c>
    </row>
    <row r="101" spans="1:17" x14ac:dyDescent="0.25">
      <c r="A101" t="s">
        <v>79</v>
      </c>
      <c r="B101" s="8">
        <f t="shared" si="8"/>
        <v>39</v>
      </c>
      <c r="C101" s="2">
        <v>0.52995708609405223</v>
      </c>
      <c r="D101">
        <f>VLOOKUP(A101,[1]Library_Genotypes_unfiltered_27!$A:$G,6,FALSE)</f>
        <v>25.09</v>
      </c>
      <c r="E101">
        <f>VLOOKUP(A101,[1]Library_Genotypes_unfiltered_27!$A:$G,7,FALSE)</f>
        <v>4.41</v>
      </c>
      <c r="F101" s="1" t="str">
        <f t="shared" si="9"/>
        <v>100</v>
      </c>
      <c r="G101" s="3">
        <v>42641</v>
      </c>
      <c r="H101" s="3" t="s">
        <v>1427</v>
      </c>
      <c r="I101" s="1">
        <v>144.19999999999999</v>
      </c>
      <c r="J101" s="3" t="str">
        <f t="shared" si="6"/>
        <v>Sep 28</v>
      </c>
      <c r="K101" s="1">
        <f t="shared" si="10"/>
        <v>30.094732799999981</v>
      </c>
      <c r="L101" s="1" t="str">
        <f t="shared" si="11"/>
        <v>Sep 28 30.09</v>
      </c>
      <c r="M101" t="str">
        <f t="shared" si="7"/>
        <v>no</v>
      </c>
      <c r="N101" t="s">
        <v>1444</v>
      </c>
      <c r="O101" t="s">
        <v>1443</v>
      </c>
    </row>
    <row r="102" spans="1:17" x14ac:dyDescent="0.25">
      <c r="A102" t="s">
        <v>80</v>
      </c>
      <c r="B102" s="8">
        <f t="shared" si="8"/>
        <v>39</v>
      </c>
      <c r="C102" s="2">
        <v>2.3318111788138296</v>
      </c>
      <c r="D102">
        <f>VLOOKUP(A102,[1]Library_Genotypes_unfiltered_27!$A:$G,6,FALSE)</f>
        <v>3.32</v>
      </c>
      <c r="E102">
        <f>VLOOKUP(A102,[1]Library_Genotypes_unfiltered_27!$A:$G,7,FALSE)</f>
        <v>7.14</v>
      </c>
      <c r="F102" s="1" t="str">
        <f t="shared" si="9"/>
        <v>101</v>
      </c>
      <c r="G102" s="3">
        <v>42641</v>
      </c>
      <c r="H102" s="3" t="s">
        <v>1427</v>
      </c>
      <c r="I102" s="1">
        <v>144.19999999999999</v>
      </c>
      <c r="J102" s="3" t="str">
        <f t="shared" si="6"/>
        <v>Sep 28</v>
      </c>
      <c r="K102" s="1">
        <f t="shared" si="10"/>
        <v>30.094732799999981</v>
      </c>
      <c r="L102" s="1" t="str">
        <f t="shared" si="11"/>
        <v>Sep 28 30.09</v>
      </c>
      <c r="M102" t="str">
        <f t="shared" si="7"/>
        <v>no</v>
      </c>
      <c r="N102" t="s">
        <v>1443</v>
      </c>
      <c r="O102" t="s">
        <v>1443</v>
      </c>
    </row>
    <row r="103" spans="1:17" x14ac:dyDescent="0.25">
      <c r="A103" t="s">
        <v>81</v>
      </c>
      <c r="B103" s="8">
        <f t="shared" si="8"/>
        <v>39</v>
      </c>
      <c r="C103" s="2">
        <v>13.142935735132497</v>
      </c>
      <c r="D103">
        <f>VLOOKUP(A103,[1]Library_Genotypes_unfiltered_27!$A:$G,6,FALSE)</f>
        <v>99.63</v>
      </c>
      <c r="E103">
        <f>VLOOKUP(A103,[1]Library_Genotypes_unfiltered_27!$A:$G,7,FALSE)</f>
        <v>0.23</v>
      </c>
      <c r="F103" s="1" t="str">
        <f t="shared" si="9"/>
        <v>102</v>
      </c>
      <c r="G103" s="3">
        <v>42641</v>
      </c>
      <c r="H103" s="3" t="s">
        <v>1427</v>
      </c>
      <c r="I103" s="1">
        <v>144.19999999999999</v>
      </c>
      <c r="J103" s="3" t="str">
        <f t="shared" si="6"/>
        <v>Sep 28</v>
      </c>
      <c r="K103" s="1">
        <f t="shared" si="10"/>
        <v>30.094732799999981</v>
      </c>
      <c r="L103" s="1" t="str">
        <f t="shared" si="11"/>
        <v>Sep 28 30.09</v>
      </c>
      <c r="M103" t="str">
        <f t="shared" si="7"/>
        <v>yes</v>
      </c>
      <c r="N103" t="s">
        <v>1444</v>
      </c>
      <c r="O103" t="str">
        <f>VLOOKUP(A103,'[2]genotype table (dups removed)'!$TS$3:$TV$419,4,FALSE)</f>
        <v>Heterozygous</v>
      </c>
      <c r="Q103" t="s">
        <v>6</v>
      </c>
    </row>
    <row r="104" spans="1:17" x14ac:dyDescent="0.25">
      <c r="A104" t="s">
        <v>82</v>
      </c>
      <c r="B104" s="8">
        <f t="shared" si="8"/>
        <v>39</v>
      </c>
      <c r="C104" s="2">
        <v>3.9216824370959862</v>
      </c>
      <c r="D104">
        <f>VLOOKUP(A104,[1]Library_Genotypes_unfiltered_27!$A:$G,6,FALSE)</f>
        <v>99.63</v>
      </c>
      <c r="E104">
        <f>VLOOKUP(A104,[1]Library_Genotypes_unfiltered_27!$A:$G,7,FALSE)</f>
        <v>0.33</v>
      </c>
      <c r="F104" s="1" t="str">
        <f t="shared" si="9"/>
        <v>103</v>
      </c>
      <c r="G104" s="3">
        <v>42641</v>
      </c>
      <c r="H104" s="3" t="s">
        <v>1427</v>
      </c>
      <c r="I104" s="1">
        <v>144.19999999999999</v>
      </c>
      <c r="J104" s="3" t="str">
        <f t="shared" si="6"/>
        <v>Sep 28</v>
      </c>
      <c r="K104" s="1">
        <f t="shared" si="10"/>
        <v>30.094732799999981</v>
      </c>
      <c r="L104" s="1" t="str">
        <f t="shared" si="11"/>
        <v>Sep 28 30.09</v>
      </c>
      <c r="M104" t="str">
        <f t="shared" si="7"/>
        <v>yes</v>
      </c>
      <c r="N104" t="s">
        <v>1443</v>
      </c>
      <c r="O104" t="str">
        <f>VLOOKUP(A104,'[2]genotype table (dups removed)'!$TS$3:$TV$419,4,FALSE)</f>
        <v>Homozygous Spring</v>
      </c>
      <c r="Q104" t="s">
        <v>5</v>
      </c>
    </row>
    <row r="105" spans="1:17" x14ac:dyDescent="0.25">
      <c r="A105" t="s">
        <v>83</v>
      </c>
      <c r="B105" s="8">
        <f t="shared" si="8"/>
        <v>39</v>
      </c>
      <c r="C105" s="2">
        <v>2.1198283443762089</v>
      </c>
      <c r="D105">
        <f>VLOOKUP(A105,[1]Library_Genotypes_unfiltered_27!$A:$G,6,FALSE)</f>
        <v>99.26</v>
      </c>
      <c r="E105">
        <f>VLOOKUP(A105,[1]Library_Genotypes_unfiltered_27!$A:$G,7,FALSE)</f>
        <v>0.55000000000000004</v>
      </c>
      <c r="F105" s="1" t="str">
        <f t="shared" si="9"/>
        <v>104</v>
      </c>
      <c r="G105" s="3">
        <v>42641</v>
      </c>
      <c r="H105" s="3" t="s">
        <v>1427</v>
      </c>
      <c r="I105" s="1">
        <v>144.19999999999999</v>
      </c>
      <c r="J105" s="3" t="str">
        <f t="shared" si="6"/>
        <v>Sep 28</v>
      </c>
      <c r="K105" s="1">
        <f t="shared" si="10"/>
        <v>30.094732799999981</v>
      </c>
      <c r="L105" s="1" t="str">
        <f t="shared" si="11"/>
        <v>Sep 28 30.09</v>
      </c>
      <c r="M105" t="str">
        <f t="shared" si="7"/>
        <v>yes</v>
      </c>
      <c r="N105" t="s">
        <v>1443</v>
      </c>
      <c r="O105" t="str">
        <f>VLOOKUP(A105,'[2]genotype table (dups removed)'!$TS$3:$TV$419,4,FALSE)</f>
        <v>Homozygous Spring</v>
      </c>
      <c r="Q105" t="s">
        <v>5</v>
      </c>
    </row>
    <row r="106" spans="1:17" x14ac:dyDescent="0.25">
      <c r="A106" t="s">
        <v>84</v>
      </c>
      <c r="B106" s="8">
        <f t="shared" si="8"/>
        <v>39</v>
      </c>
      <c r="C106" s="2">
        <v>2.8617682649078824</v>
      </c>
      <c r="D106">
        <f>VLOOKUP(A106,[1]Library_Genotypes_unfiltered_27!$A:$G,6,FALSE)</f>
        <v>93.73</v>
      </c>
      <c r="E106">
        <f>VLOOKUP(A106,[1]Library_Genotypes_unfiltered_27!$A:$G,7,FALSE)</f>
        <v>1.1599999999999999</v>
      </c>
      <c r="F106" s="1" t="str">
        <f t="shared" si="9"/>
        <v>105</v>
      </c>
      <c r="G106" s="3">
        <v>42641</v>
      </c>
      <c r="H106" s="3" t="s">
        <v>1427</v>
      </c>
      <c r="I106" s="1">
        <v>144.19999999999999</v>
      </c>
      <c r="J106" s="3" t="str">
        <f t="shared" si="6"/>
        <v>Sep 28</v>
      </c>
      <c r="K106" s="1">
        <f t="shared" si="10"/>
        <v>30.094732799999981</v>
      </c>
      <c r="L106" s="1" t="str">
        <f t="shared" si="11"/>
        <v>Sep 28 30.09</v>
      </c>
      <c r="M106" t="str">
        <f t="shared" si="7"/>
        <v>yes</v>
      </c>
      <c r="N106" t="s">
        <v>1444</v>
      </c>
      <c r="O106" t="str">
        <f>VLOOKUP(A106,'[2]genotype table (dups removed)'!$TS$3:$TV$419,4,FALSE)</f>
        <v>Heterozygous</v>
      </c>
      <c r="Q106" t="s">
        <v>6</v>
      </c>
    </row>
    <row r="107" spans="1:17" x14ac:dyDescent="0.25">
      <c r="A107" t="s">
        <v>85</v>
      </c>
      <c r="B107" s="8">
        <f t="shared" si="8"/>
        <v>39</v>
      </c>
      <c r="C107" s="2">
        <v>24.166043125888784</v>
      </c>
      <c r="D107">
        <f>VLOOKUP(A107,[1]Library_Genotypes_unfiltered_27!$A:$G,6,FALSE)</f>
        <v>97.79</v>
      </c>
      <c r="E107">
        <f>VLOOKUP(A107,[1]Library_Genotypes_unfiltered_27!$A:$G,7,FALSE)</f>
        <v>0.77</v>
      </c>
      <c r="F107" s="1" t="str">
        <f t="shared" si="9"/>
        <v>106</v>
      </c>
      <c r="G107" s="3">
        <v>42641</v>
      </c>
      <c r="H107" s="3" t="s">
        <v>1427</v>
      </c>
      <c r="I107" s="1">
        <v>144.19999999999999</v>
      </c>
      <c r="J107" s="3" t="str">
        <f t="shared" si="6"/>
        <v>Sep 28</v>
      </c>
      <c r="K107" s="1">
        <f t="shared" si="10"/>
        <v>30.094732799999981</v>
      </c>
      <c r="L107" s="1" t="str">
        <f t="shared" si="11"/>
        <v>Sep 28 30.09</v>
      </c>
      <c r="M107" t="str">
        <f t="shared" si="7"/>
        <v>yes</v>
      </c>
      <c r="N107" t="s">
        <v>1444</v>
      </c>
      <c r="O107" t="str">
        <f>VLOOKUP(A107,'[2]genotype table (dups removed)'!$TS$3:$TV$419,4,FALSE)</f>
        <v>Heterozygous</v>
      </c>
      <c r="Q107" t="s">
        <v>6</v>
      </c>
    </row>
    <row r="108" spans="1:17" x14ac:dyDescent="0.25">
      <c r="A108" t="s">
        <v>86</v>
      </c>
      <c r="B108" s="8">
        <f t="shared" si="8"/>
        <v>39</v>
      </c>
      <c r="C108" s="2">
        <v>0.63594850331286268</v>
      </c>
      <c r="D108">
        <f>VLOOKUP(A108,[1]Library_Genotypes_unfiltered_27!$A:$G,6,FALSE)</f>
        <v>47.23</v>
      </c>
      <c r="E108">
        <f>VLOOKUP(A108,[1]Library_Genotypes_unfiltered_27!$A:$G,7,FALSE)</f>
        <v>4.87</v>
      </c>
      <c r="F108" s="1" t="str">
        <f t="shared" si="9"/>
        <v>107</v>
      </c>
      <c r="G108" s="3">
        <v>42641</v>
      </c>
      <c r="H108" s="3" t="s">
        <v>1427</v>
      </c>
      <c r="I108" s="1">
        <v>144.19999999999999</v>
      </c>
      <c r="J108" s="3" t="str">
        <f t="shared" si="6"/>
        <v>Sep 28</v>
      </c>
      <c r="K108" s="1">
        <f t="shared" si="10"/>
        <v>30.094732799999981</v>
      </c>
      <c r="L108" s="1" t="str">
        <f t="shared" si="11"/>
        <v>Sep 28 30.09</v>
      </c>
      <c r="M108" t="str">
        <f t="shared" si="7"/>
        <v>no</v>
      </c>
      <c r="N108" t="s">
        <v>1443</v>
      </c>
      <c r="O108" t="s">
        <v>1444</v>
      </c>
    </row>
    <row r="109" spans="1:17" x14ac:dyDescent="0.25">
      <c r="A109" t="s">
        <v>87</v>
      </c>
      <c r="B109" s="8">
        <f t="shared" si="8"/>
        <v>39</v>
      </c>
      <c r="C109" s="2">
        <v>0.95392275496929391</v>
      </c>
      <c r="D109">
        <f>VLOOKUP(A109,[1]Library_Genotypes_unfiltered_27!$A:$G,6,FALSE)</f>
        <v>22.14</v>
      </c>
      <c r="E109">
        <f>VLOOKUP(A109,[1]Library_Genotypes_unfiltered_27!$A:$G,7,FALSE)</f>
        <v>5.61</v>
      </c>
      <c r="F109" s="1" t="str">
        <f t="shared" si="9"/>
        <v>108</v>
      </c>
      <c r="G109" s="3">
        <v>42641</v>
      </c>
      <c r="H109" s="3" t="s">
        <v>1427</v>
      </c>
      <c r="I109" s="1">
        <v>144.19999999999999</v>
      </c>
      <c r="J109" s="3" t="str">
        <f t="shared" si="6"/>
        <v>Sep 28</v>
      </c>
      <c r="K109" s="1">
        <f t="shared" si="10"/>
        <v>30.094732799999981</v>
      </c>
      <c r="L109" s="1" t="str">
        <f t="shared" si="11"/>
        <v>Sep 28 30.09</v>
      </c>
      <c r="M109" t="str">
        <f t="shared" si="7"/>
        <v>no</v>
      </c>
      <c r="N109" t="s">
        <v>1443</v>
      </c>
      <c r="O109" t="s">
        <v>1443</v>
      </c>
    </row>
    <row r="110" spans="1:17" x14ac:dyDescent="0.25">
      <c r="A110" t="s">
        <v>88</v>
      </c>
      <c r="B110" s="8">
        <f t="shared" si="8"/>
        <v>39</v>
      </c>
      <c r="C110" s="2">
        <v>2.9677596821266929</v>
      </c>
      <c r="D110">
        <f>VLOOKUP(A110,[1]Library_Genotypes_unfiltered_27!$A:$G,6,FALSE)</f>
        <v>0</v>
      </c>
      <c r="E110">
        <f>VLOOKUP(A110,[1]Library_Genotypes_unfiltered_27!$A:$G,7,FALSE)</f>
        <v>0</v>
      </c>
      <c r="F110" s="1" t="str">
        <f t="shared" si="9"/>
        <v>109</v>
      </c>
      <c r="G110" s="3">
        <v>42641</v>
      </c>
      <c r="H110" s="3" t="s">
        <v>1427</v>
      </c>
      <c r="I110" s="1">
        <v>144.19999999999999</v>
      </c>
      <c r="J110" s="3" t="str">
        <f t="shared" si="6"/>
        <v>Sep 28</v>
      </c>
      <c r="K110" s="1">
        <f t="shared" si="10"/>
        <v>30.094732799999981</v>
      </c>
      <c r="L110" s="1" t="str">
        <f t="shared" si="11"/>
        <v>Sep 28 30.09</v>
      </c>
      <c r="M110" t="str">
        <f t="shared" si="7"/>
        <v>no</v>
      </c>
      <c r="O110" t="str">
        <f>VLOOKUP(A110,'[3]Sample Master'!$B$6:$P$289,15,FALSE)</f>
        <v/>
      </c>
    </row>
    <row r="111" spans="1:17" x14ac:dyDescent="0.25">
      <c r="A111" t="s">
        <v>89</v>
      </c>
      <c r="B111" s="8">
        <f t="shared" si="8"/>
        <v>39</v>
      </c>
      <c r="C111" s="2">
        <v>29.253631152391687</v>
      </c>
      <c r="D111">
        <f>VLOOKUP(A111,[1]Library_Genotypes_unfiltered_27!$A:$G,6,FALSE)</f>
        <v>99.63</v>
      </c>
      <c r="E111">
        <f>VLOOKUP(A111,[1]Library_Genotypes_unfiltered_27!$A:$G,7,FALSE)</f>
        <v>0.14000000000000001</v>
      </c>
      <c r="F111" s="1" t="str">
        <f t="shared" si="9"/>
        <v>110</v>
      </c>
      <c r="G111" s="3">
        <v>42641</v>
      </c>
      <c r="H111" s="3" t="s">
        <v>1427</v>
      </c>
      <c r="I111" s="1">
        <v>144.19999999999999</v>
      </c>
      <c r="J111" s="3" t="str">
        <f t="shared" si="6"/>
        <v>Sep 28</v>
      </c>
      <c r="K111" s="1">
        <f t="shared" si="10"/>
        <v>30.094732799999981</v>
      </c>
      <c r="L111" s="1" t="str">
        <f t="shared" si="11"/>
        <v>Sep 28 30.09</v>
      </c>
      <c r="M111" t="str">
        <f t="shared" si="7"/>
        <v>yes</v>
      </c>
      <c r="N111" t="s">
        <v>1444</v>
      </c>
      <c r="O111" t="str">
        <f>VLOOKUP(A111,'[2]genotype table (dups removed)'!$TS$3:$TV$419,4,FALSE)</f>
        <v>Heterozygous</v>
      </c>
      <c r="Q111" t="s">
        <v>6</v>
      </c>
    </row>
    <row r="112" spans="1:17" x14ac:dyDescent="0.25">
      <c r="A112" t="s">
        <v>90</v>
      </c>
      <c r="B112" s="8">
        <f t="shared" si="8"/>
        <v>39</v>
      </c>
      <c r="C112" s="2">
        <v>1.5898712582821568</v>
      </c>
      <c r="D112">
        <f>VLOOKUP(A112,[1]Library_Genotypes_unfiltered_27!$A:$G,6,FALSE)</f>
        <v>99.63</v>
      </c>
      <c r="E112">
        <f>VLOOKUP(A112,[1]Library_Genotypes_unfiltered_27!$A:$G,7,FALSE)</f>
        <v>0.39</v>
      </c>
      <c r="F112" s="1" t="str">
        <f t="shared" si="9"/>
        <v>111</v>
      </c>
      <c r="G112" s="3">
        <v>42641</v>
      </c>
      <c r="H112" s="3" t="s">
        <v>1427</v>
      </c>
      <c r="I112" s="1">
        <v>144.19999999999999</v>
      </c>
      <c r="J112" s="3" t="str">
        <f t="shared" si="6"/>
        <v>Sep 28</v>
      </c>
      <c r="K112" s="1">
        <f t="shared" si="10"/>
        <v>30.094732799999981</v>
      </c>
      <c r="L112" s="1" t="str">
        <f t="shared" si="11"/>
        <v>Sep 28 30.09</v>
      </c>
      <c r="M112" t="str">
        <f t="shared" si="7"/>
        <v>yes</v>
      </c>
      <c r="N112" t="s">
        <v>1444</v>
      </c>
      <c r="O112" t="str">
        <f>VLOOKUP(A112,'[2]genotype table (dups removed)'!$TS$3:$TV$419,4,FALSE)</f>
        <v>Heterozygous</v>
      </c>
      <c r="Q112" t="s">
        <v>6</v>
      </c>
    </row>
    <row r="113" spans="1:17" x14ac:dyDescent="0.25">
      <c r="A113" t="s">
        <v>91</v>
      </c>
      <c r="B113" s="8">
        <f t="shared" si="8"/>
        <v>39</v>
      </c>
      <c r="C113" s="2">
        <v>3.9216824370959862</v>
      </c>
      <c r="D113">
        <f>VLOOKUP(A113,[1]Library_Genotypes_unfiltered_27!$A:$G,6,FALSE)</f>
        <v>99.63</v>
      </c>
      <c r="E113">
        <f>VLOOKUP(A113,[1]Library_Genotypes_unfiltered_27!$A:$G,7,FALSE)</f>
        <v>0.27</v>
      </c>
      <c r="F113" s="1" t="str">
        <f t="shared" si="9"/>
        <v>112</v>
      </c>
      <c r="G113" s="3">
        <v>42641</v>
      </c>
      <c r="H113" s="3" t="s">
        <v>1427</v>
      </c>
      <c r="I113" s="1">
        <v>144.19999999999999</v>
      </c>
      <c r="J113" s="3" t="str">
        <f t="shared" si="6"/>
        <v>Sep 28</v>
      </c>
      <c r="K113" s="1">
        <f t="shared" si="10"/>
        <v>30.094732799999981</v>
      </c>
      <c r="L113" s="1" t="str">
        <f t="shared" si="11"/>
        <v>Sep 28 30.09</v>
      </c>
      <c r="M113" t="str">
        <f t="shared" si="7"/>
        <v>yes</v>
      </c>
      <c r="N113" t="s">
        <v>1444</v>
      </c>
      <c r="O113" t="str">
        <f>VLOOKUP(A113,'[2]genotype table (dups removed)'!$TS$3:$TV$419,4,FALSE)</f>
        <v>Heterozygous</v>
      </c>
      <c r="Q113" t="s">
        <v>5</v>
      </c>
    </row>
    <row r="114" spans="1:17" x14ac:dyDescent="0.25">
      <c r="A114" t="s">
        <v>92</v>
      </c>
      <c r="B114" s="8">
        <f t="shared" si="8"/>
        <v>39</v>
      </c>
      <c r="C114" s="2">
        <v>4.1336652715336077</v>
      </c>
      <c r="D114">
        <f>VLOOKUP(A114,[1]Library_Genotypes_unfiltered_27!$A:$G,6,FALSE)</f>
        <v>39.479999999999997</v>
      </c>
      <c r="E114">
        <f>VLOOKUP(A114,[1]Library_Genotypes_unfiltered_27!$A:$G,7,FALSE)</f>
        <v>3.58</v>
      </c>
      <c r="F114" s="1" t="str">
        <f t="shared" si="9"/>
        <v>113</v>
      </c>
      <c r="G114" s="3">
        <v>42641</v>
      </c>
      <c r="H114" s="3" t="s">
        <v>1427</v>
      </c>
      <c r="I114" s="1">
        <v>144.19999999999999</v>
      </c>
      <c r="J114" s="3" t="str">
        <f t="shared" si="6"/>
        <v>Sep 28</v>
      </c>
      <c r="K114" s="1">
        <f t="shared" si="10"/>
        <v>30.094732799999981</v>
      </c>
      <c r="L114" s="1" t="str">
        <f t="shared" si="11"/>
        <v>Sep 28 30.09</v>
      </c>
      <c r="M114" t="str">
        <f t="shared" si="7"/>
        <v>no</v>
      </c>
      <c r="N114" t="s">
        <v>1443</v>
      </c>
      <c r="O114" t="s">
        <v>1443</v>
      </c>
    </row>
    <row r="115" spans="1:17" x14ac:dyDescent="0.25">
      <c r="A115" t="s">
        <v>93</v>
      </c>
      <c r="B115" s="8">
        <f t="shared" si="8"/>
        <v>39</v>
      </c>
      <c r="C115" s="2">
        <v>0.63594850331286268</v>
      </c>
      <c r="D115">
        <f>VLOOKUP(A115,[1]Library_Genotypes_unfiltered_27!$A:$G,6,FALSE)</f>
        <v>87.82</v>
      </c>
      <c r="E115">
        <f>VLOOKUP(A115,[1]Library_Genotypes_unfiltered_27!$A:$G,7,FALSE)</f>
        <v>1.9</v>
      </c>
      <c r="F115" s="1" t="str">
        <f t="shared" si="9"/>
        <v>114</v>
      </c>
      <c r="G115" s="3">
        <v>42641</v>
      </c>
      <c r="H115" s="3" t="s">
        <v>1427</v>
      </c>
      <c r="I115" s="1">
        <v>144.19999999999999</v>
      </c>
      <c r="J115" s="3" t="str">
        <f t="shared" si="6"/>
        <v>Sep 28</v>
      </c>
      <c r="K115" s="1">
        <f t="shared" si="10"/>
        <v>30.094732799999981</v>
      </c>
      <c r="L115" s="1" t="str">
        <f t="shared" si="11"/>
        <v>Sep 28 30.09</v>
      </c>
      <c r="M115" t="str">
        <f t="shared" si="7"/>
        <v>no</v>
      </c>
      <c r="N115" t="s">
        <v>1443</v>
      </c>
      <c r="O115" t="s">
        <v>1443</v>
      </c>
      <c r="Q115" t="s">
        <v>5</v>
      </c>
    </row>
    <row r="116" spans="1:17" x14ac:dyDescent="0.25">
      <c r="A116" t="s">
        <v>94</v>
      </c>
      <c r="B116" s="8">
        <f t="shared" si="8"/>
        <v>39</v>
      </c>
      <c r="C116" s="2">
        <v>7.4193992053167328</v>
      </c>
      <c r="D116">
        <f>VLOOKUP(A116,[1]Library_Genotypes_unfiltered_27!$A:$G,6,FALSE)</f>
        <v>99.63</v>
      </c>
      <c r="E116">
        <f>VLOOKUP(A116,[1]Library_Genotypes_unfiltered_27!$A:$G,7,FALSE)</f>
        <v>0.55000000000000004</v>
      </c>
      <c r="F116" s="1" t="str">
        <f t="shared" si="9"/>
        <v>115</v>
      </c>
      <c r="G116" s="3">
        <v>42641</v>
      </c>
      <c r="H116" s="3" t="s">
        <v>1427</v>
      </c>
      <c r="I116" s="1">
        <v>144.19999999999999</v>
      </c>
      <c r="J116" s="3" t="str">
        <f t="shared" si="6"/>
        <v>Sep 28</v>
      </c>
      <c r="K116" s="1">
        <f t="shared" si="10"/>
        <v>30.094732799999981</v>
      </c>
      <c r="L116" s="1" t="str">
        <f t="shared" si="11"/>
        <v>Sep 28 30.09</v>
      </c>
      <c r="M116" t="str">
        <f t="shared" si="7"/>
        <v>yes</v>
      </c>
      <c r="N116" t="s">
        <v>1443</v>
      </c>
      <c r="O116" t="str">
        <f>VLOOKUP(A116,'[2]genotype table (dups removed)'!$TS$3:$TV$419,4,FALSE)</f>
        <v>Homozygous Spring</v>
      </c>
      <c r="Q116" t="s">
        <v>5</v>
      </c>
    </row>
    <row r="117" spans="1:17" x14ac:dyDescent="0.25">
      <c r="A117" t="s">
        <v>1297</v>
      </c>
      <c r="B117" s="8">
        <f t="shared" si="8"/>
        <v>39</v>
      </c>
      <c r="D117">
        <f>VLOOKUP(A117,[1]Library_Genotypes_unfiltered_27!$A:$G,6,FALSE)</f>
        <v>21.4</v>
      </c>
      <c r="E117">
        <f>VLOOKUP(A117,[1]Library_Genotypes_unfiltered_27!$A:$G,7,FALSE)</f>
        <v>11.32</v>
      </c>
      <c r="F117" s="1" t="str">
        <f t="shared" si="9"/>
        <v>116</v>
      </c>
      <c r="G117" s="3">
        <v>42641</v>
      </c>
      <c r="H117" s="3" t="s">
        <v>1428</v>
      </c>
      <c r="I117" s="1">
        <v>140</v>
      </c>
      <c r="J117" s="3" t="str">
        <f t="shared" si="6"/>
        <v>Sep 28</v>
      </c>
      <c r="K117" s="1">
        <f t="shared" si="10"/>
        <v>23.335488000000002</v>
      </c>
      <c r="L117" s="1" t="str">
        <f t="shared" si="11"/>
        <v>Sep 28 23.34</v>
      </c>
      <c r="M117" t="str">
        <f t="shared" si="7"/>
        <v>no</v>
      </c>
      <c r="O117" t="str">
        <f>VLOOKUP(A117,'[3]Sample Master'!$B$6:$P$289,15,FALSE)</f>
        <v/>
      </c>
    </row>
    <row r="118" spans="1:17" x14ac:dyDescent="0.25">
      <c r="A118" t="s">
        <v>1298</v>
      </c>
      <c r="B118" s="8">
        <f t="shared" si="8"/>
        <v>39</v>
      </c>
      <c r="D118">
        <f>VLOOKUP(A118,[1]Library_Genotypes_unfiltered_27!$A:$G,6,FALSE)</f>
        <v>99.26</v>
      </c>
      <c r="E118">
        <f>VLOOKUP(A118,[1]Library_Genotypes_unfiltered_27!$A:$G,7,FALSE)</f>
        <v>1.08</v>
      </c>
      <c r="F118" s="1" t="str">
        <f t="shared" si="9"/>
        <v>117</v>
      </c>
      <c r="G118" s="3">
        <v>42641</v>
      </c>
      <c r="H118" s="3" t="s">
        <v>1428</v>
      </c>
      <c r="I118" s="1">
        <v>140</v>
      </c>
      <c r="J118" s="3" t="str">
        <f t="shared" si="6"/>
        <v>Sep 28</v>
      </c>
      <c r="K118" s="1">
        <f t="shared" si="10"/>
        <v>23.335488000000002</v>
      </c>
      <c r="L118" s="1" t="str">
        <f t="shared" si="11"/>
        <v>Sep 28 23.34</v>
      </c>
      <c r="M118" t="str">
        <f t="shared" si="7"/>
        <v>yes</v>
      </c>
      <c r="N118" t="s">
        <v>1444</v>
      </c>
      <c r="O118" t="str">
        <f>VLOOKUP(A118,'[2]genotype table (dups removed)'!$TS$3:$TV$419,4,FALSE)</f>
        <v>Homozygous Spring</v>
      </c>
      <c r="Q118" t="s">
        <v>6</v>
      </c>
    </row>
    <row r="119" spans="1:17" x14ac:dyDescent="0.25">
      <c r="A119" t="s">
        <v>95</v>
      </c>
      <c r="B119" s="8">
        <f t="shared" si="8"/>
        <v>39</v>
      </c>
      <c r="C119" s="2">
        <v>1.5898712582821568</v>
      </c>
      <c r="D119">
        <f>VLOOKUP(A119,[1]Library_Genotypes_unfiltered_27!$A:$G,6,FALSE)</f>
        <v>80.069999999999993</v>
      </c>
      <c r="E119">
        <f>VLOOKUP(A119,[1]Library_Genotypes_unfiltered_27!$A:$G,7,FALSE)</f>
        <v>1.64</v>
      </c>
      <c r="F119" s="1" t="str">
        <f t="shared" si="9"/>
        <v>118</v>
      </c>
      <c r="G119" s="3">
        <v>42641</v>
      </c>
      <c r="H119" s="3" t="s">
        <v>1428</v>
      </c>
      <c r="I119" s="1">
        <v>140</v>
      </c>
      <c r="J119" s="3" t="str">
        <f t="shared" si="6"/>
        <v>Sep 28</v>
      </c>
      <c r="K119" s="1">
        <f t="shared" si="10"/>
        <v>23.335488000000002</v>
      </c>
      <c r="L119" s="1" t="str">
        <f t="shared" si="11"/>
        <v>Sep 28 23.34</v>
      </c>
      <c r="M119" t="str">
        <f t="shared" si="7"/>
        <v>no</v>
      </c>
      <c r="N119" t="s">
        <v>1444</v>
      </c>
      <c r="O119" t="s">
        <v>1444</v>
      </c>
      <c r="Q119" t="s">
        <v>5</v>
      </c>
    </row>
    <row r="120" spans="1:17" x14ac:dyDescent="0.25">
      <c r="A120" t="s">
        <v>96</v>
      </c>
      <c r="B120" s="8">
        <f t="shared" si="8"/>
        <v>39</v>
      </c>
      <c r="C120" s="2">
        <v>1.5898712582821568</v>
      </c>
      <c r="D120">
        <f>VLOOKUP(A120,[1]Library_Genotypes_unfiltered_27!$A:$G,6,FALSE)</f>
        <v>69.37</v>
      </c>
      <c r="E120">
        <f>VLOOKUP(A120,[1]Library_Genotypes_unfiltered_27!$A:$G,7,FALSE)</f>
        <v>2.2200000000000002</v>
      </c>
      <c r="F120" s="1" t="str">
        <f t="shared" si="9"/>
        <v>119</v>
      </c>
      <c r="G120" s="3">
        <v>42641</v>
      </c>
      <c r="H120" s="3" t="s">
        <v>1428</v>
      </c>
      <c r="I120" s="1">
        <v>140</v>
      </c>
      <c r="J120" s="3" t="str">
        <f t="shared" si="6"/>
        <v>Sep 28</v>
      </c>
      <c r="K120" s="1">
        <f t="shared" si="10"/>
        <v>23.335488000000002</v>
      </c>
      <c r="L120" s="1" t="str">
        <f t="shared" si="11"/>
        <v>Sep 28 23.34</v>
      </c>
      <c r="M120" t="str">
        <f t="shared" si="7"/>
        <v>no</v>
      </c>
      <c r="N120" t="s">
        <v>1444</v>
      </c>
      <c r="O120" t="s">
        <v>1444</v>
      </c>
      <c r="Q120" t="s">
        <v>6</v>
      </c>
    </row>
    <row r="121" spans="1:17" x14ac:dyDescent="0.25">
      <c r="A121" t="s">
        <v>97</v>
      </c>
      <c r="B121" s="8">
        <f t="shared" si="8"/>
        <v>39</v>
      </c>
      <c r="C121" s="2">
        <v>4.723412904462803</v>
      </c>
      <c r="D121">
        <f>VLOOKUP(A121,[1]Library_Genotypes_unfiltered_27!$A:$G,6,FALSE)</f>
        <v>30.26</v>
      </c>
      <c r="E121">
        <f>VLOOKUP(A121,[1]Library_Genotypes_unfiltered_27!$A:$G,7,FALSE)</f>
        <v>6.2</v>
      </c>
      <c r="F121" s="1" t="str">
        <f t="shared" si="9"/>
        <v>120</v>
      </c>
      <c r="G121" s="3">
        <v>42641</v>
      </c>
      <c r="H121" s="3" t="s">
        <v>1428</v>
      </c>
      <c r="I121" s="1">
        <v>140</v>
      </c>
      <c r="J121" s="3" t="str">
        <f t="shared" si="6"/>
        <v>Sep 28</v>
      </c>
      <c r="K121" s="1">
        <f t="shared" si="10"/>
        <v>23.335488000000002</v>
      </c>
      <c r="L121" s="1" t="str">
        <f t="shared" si="11"/>
        <v>Sep 28 23.34</v>
      </c>
      <c r="M121" t="str">
        <f t="shared" si="7"/>
        <v>no</v>
      </c>
      <c r="N121" t="s">
        <v>1443</v>
      </c>
      <c r="O121" t="s">
        <v>1443</v>
      </c>
    </row>
    <row r="122" spans="1:17" x14ac:dyDescent="0.25">
      <c r="A122" t="s">
        <v>98</v>
      </c>
      <c r="B122" s="8">
        <f t="shared" si="8"/>
        <v>39</v>
      </c>
      <c r="C122" s="2">
        <v>2.1888986630437377</v>
      </c>
      <c r="D122">
        <f>VLOOKUP(A122,[1]Library_Genotypes_unfiltered_27!$A:$G,6,FALSE)</f>
        <v>36.53</v>
      </c>
      <c r="E122">
        <f>VLOOKUP(A122,[1]Library_Genotypes_unfiltered_27!$A:$G,7,FALSE)</f>
        <v>4.18</v>
      </c>
      <c r="F122" s="1" t="str">
        <f t="shared" si="9"/>
        <v>121</v>
      </c>
      <c r="G122" s="3">
        <v>42641</v>
      </c>
      <c r="H122" s="3" t="s">
        <v>1428</v>
      </c>
      <c r="I122" s="1">
        <v>140</v>
      </c>
      <c r="J122" s="3" t="str">
        <f t="shared" si="6"/>
        <v>Sep 28</v>
      </c>
      <c r="K122" s="1">
        <f t="shared" si="10"/>
        <v>23.335488000000002</v>
      </c>
      <c r="L122" s="1" t="str">
        <f t="shared" si="11"/>
        <v>Sep 28 23.34</v>
      </c>
      <c r="M122" t="str">
        <f t="shared" si="7"/>
        <v>no</v>
      </c>
      <c r="N122" t="s">
        <v>1442</v>
      </c>
      <c r="O122" t="s">
        <v>1442</v>
      </c>
    </row>
    <row r="123" spans="1:17" x14ac:dyDescent="0.25">
      <c r="A123" t="s">
        <v>99</v>
      </c>
      <c r="B123" s="8">
        <f t="shared" si="8"/>
        <v>39</v>
      </c>
      <c r="C123" s="2">
        <v>1.6128726990848594</v>
      </c>
      <c r="D123">
        <f>VLOOKUP(A123,[1]Library_Genotypes_unfiltered_27!$A:$G,6,FALSE)</f>
        <v>44.65</v>
      </c>
      <c r="E123">
        <f>VLOOKUP(A123,[1]Library_Genotypes_unfiltered_27!$A:$G,7,FALSE)</f>
        <v>7.19</v>
      </c>
      <c r="F123" s="1" t="str">
        <f t="shared" si="9"/>
        <v>122</v>
      </c>
      <c r="G123" s="3">
        <v>42641</v>
      </c>
      <c r="H123" s="3" t="s">
        <v>1428</v>
      </c>
      <c r="I123" s="1">
        <v>140</v>
      </c>
      <c r="J123" s="3" t="str">
        <f t="shared" si="6"/>
        <v>Sep 28</v>
      </c>
      <c r="K123" s="1">
        <f t="shared" si="10"/>
        <v>23.335488000000002</v>
      </c>
      <c r="L123" s="1" t="str">
        <f t="shared" si="11"/>
        <v>Sep 28 23.34</v>
      </c>
      <c r="M123" t="str">
        <f t="shared" si="7"/>
        <v>no</v>
      </c>
      <c r="N123" t="s">
        <v>1443</v>
      </c>
      <c r="O123" t="s">
        <v>1443</v>
      </c>
    </row>
    <row r="124" spans="1:17" x14ac:dyDescent="0.25">
      <c r="A124" t="s">
        <v>100</v>
      </c>
      <c r="B124" s="8">
        <f t="shared" si="8"/>
        <v>39</v>
      </c>
      <c r="C124" s="2">
        <v>5.8754648323805583</v>
      </c>
      <c r="D124">
        <f>VLOOKUP(A124,[1]Library_Genotypes_unfiltered_27!$A:$G,6,FALSE)</f>
        <v>99.63</v>
      </c>
      <c r="E124">
        <f>VLOOKUP(A124,[1]Library_Genotypes_unfiltered_27!$A:$G,7,FALSE)</f>
        <v>0.44</v>
      </c>
      <c r="F124" s="1" t="str">
        <f t="shared" si="9"/>
        <v>123</v>
      </c>
      <c r="G124" s="3">
        <v>42641</v>
      </c>
      <c r="H124" s="3" t="s">
        <v>1428</v>
      </c>
      <c r="I124" s="1">
        <v>140</v>
      </c>
      <c r="J124" s="3" t="str">
        <f t="shared" si="6"/>
        <v>Sep 28</v>
      </c>
      <c r="K124" s="1">
        <f t="shared" si="10"/>
        <v>23.335488000000002</v>
      </c>
      <c r="L124" s="1" t="str">
        <f t="shared" si="11"/>
        <v>Sep 28 23.34</v>
      </c>
      <c r="M124" t="str">
        <f t="shared" si="7"/>
        <v>yes</v>
      </c>
      <c r="N124" t="s">
        <v>1443</v>
      </c>
      <c r="O124" t="str">
        <f>VLOOKUP(A124,'[2]genotype table (dups removed)'!$TS$3:$TV$419,4,FALSE)</f>
        <v>Homozygous Spring</v>
      </c>
      <c r="Q124" t="s">
        <v>5</v>
      </c>
    </row>
    <row r="125" spans="1:17" x14ac:dyDescent="0.25">
      <c r="A125" t="s">
        <v>101</v>
      </c>
      <c r="B125" s="8">
        <f t="shared" si="8"/>
        <v>39</v>
      </c>
      <c r="C125" s="2">
        <v>1.2672571207095322</v>
      </c>
      <c r="D125">
        <f>VLOOKUP(A125,[1]Library_Genotypes_unfiltered_27!$A:$G,6,FALSE)</f>
        <v>75.28</v>
      </c>
      <c r="E125">
        <f>VLOOKUP(A125,[1]Library_Genotypes_unfiltered_27!$A:$G,7,FALSE)</f>
        <v>5.94</v>
      </c>
      <c r="F125" s="1" t="str">
        <f t="shared" si="9"/>
        <v>124</v>
      </c>
      <c r="G125" s="3">
        <v>42641</v>
      </c>
      <c r="H125" s="3" t="s">
        <v>1428</v>
      </c>
      <c r="I125" s="1">
        <v>140</v>
      </c>
      <c r="J125" s="3" t="str">
        <f t="shared" si="6"/>
        <v>Sep 28</v>
      </c>
      <c r="K125" s="1">
        <f t="shared" si="10"/>
        <v>23.335488000000002</v>
      </c>
      <c r="L125" s="1" t="str">
        <f t="shared" si="11"/>
        <v>Sep 28 23.34</v>
      </c>
      <c r="M125" t="str">
        <f t="shared" si="7"/>
        <v>no</v>
      </c>
      <c r="N125" t="s">
        <v>1443</v>
      </c>
      <c r="O125" t="s">
        <v>1443</v>
      </c>
    </row>
    <row r="126" spans="1:17" x14ac:dyDescent="0.25">
      <c r="A126" t="s">
        <v>102</v>
      </c>
      <c r="B126" s="8">
        <f t="shared" si="8"/>
        <v>39</v>
      </c>
      <c r="C126" s="2">
        <v>0.92164154233420537</v>
      </c>
      <c r="D126">
        <f>VLOOKUP(A126,[1]Library_Genotypes_unfiltered_27!$A:$G,6,FALSE)</f>
        <v>0</v>
      </c>
      <c r="E126">
        <f>VLOOKUP(A126,[1]Library_Genotypes_unfiltered_27!$A:$G,7,FALSE)</f>
        <v>0</v>
      </c>
      <c r="F126" s="1" t="str">
        <f t="shared" si="9"/>
        <v>125</v>
      </c>
      <c r="G126" s="3">
        <v>42641</v>
      </c>
      <c r="H126" s="3" t="s">
        <v>1428</v>
      </c>
      <c r="I126" s="1">
        <v>140</v>
      </c>
      <c r="J126" s="3" t="str">
        <f t="shared" si="6"/>
        <v>Sep 28</v>
      </c>
      <c r="K126" s="1">
        <f t="shared" si="10"/>
        <v>23.335488000000002</v>
      </c>
      <c r="L126" s="1" t="str">
        <f t="shared" si="11"/>
        <v>Sep 28 23.34</v>
      </c>
      <c r="M126" t="str">
        <f t="shared" si="7"/>
        <v>no</v>
      </c>
      <c r="N126" t="s">
        <v>1444</v>
      </c>
      <c r="O126" t="s">
        <v>1442</v>
      </c>
    </row>
    <row r="127" spans="1:17" x14ac:dyDescent="0.25">
      <c r="A127" t="s">
        <v>103</v>
      </c>
      <c r="B127" s="8">
        <f t="shared" si="8"/>
        <v>39</v>
      </c>
      <c r="C127" s="2">
        <v>7.9026502957507008</v>
      </c>
      <c r="D127">
        <f>VLOOKUP(A127,[1]Library_Genotypes_unfiltered_27!$A:$G,6,FALSE)</f>
        <v>99.26</v>
      </c>
      <c r="E127">
        <f>VLOOKUP(A127,[1]Library_Genotypes_unfiltered_27!$A:$G,7,FALSE)</f>
        <v>0.54</v>
      </c>
      <c r="F127" s="1" t="str">
        <f t="shared" si="9"/>
        <v>126</v>
      </c>
      <c r="G127" s="3">
        <v>42641</v>
      </c>
      <c r="H127" s="3" t="s">
        <v>1428</v>
      </c>
      <c r="I127" s="1">
        <v>140</v>
      </c>
      <c r="J127" s="3" t="str">
        <f t="shared" si="6"/>
        <v>Sep 28</v>
      </c>
      <c r="K127" s="1">
        <f t="shared" si="10"/>
        <v>23.335488000000002</v>
      </c>
      <c r="L127" s="1" t="str">
        <f t="shared" si="11"/>
        <v>Sep 28 23.34</v>
      </c>
      <c r="M127" t="str">
        <f t="shared" si="7"/>
        <v>yes</v>
      </c>
      <c r="N127" t="s">
        <v>1443</v>
      </c>
      <c r="O127" t="str">
        <f>VLOOKUP(A127,'[2]genotype table (dups removed)'!$TS$3:$TV$419,4,FALSE)</f>
        <v>Homozygous Spring</v>
      </c>
      <c r="Q127" t="s">
        <v>5</v>
      </c>
    </row>
    <row r="128" spans="1:17" x14ac:dyDescent="0.25">
      <c r="A128" t="s">
        <v>104</v>
      </c>
      <c r="B128" s="8">
        <f t="shared" si="8"/>
        <v>39</v>
      </c>
      <c r="C128" s="2">
        <v>2.6684273725911458</v>
      </c>
      <c r="D128">
        <f>VLOOKUP(A128,[1]Library_Genotypes_unfiltered_27!$A:$G,6,FALSE)</f>
        <v>14.76</v>
      </c>
      <c r="E128">
        <f>VLOOKUP(A128,[1]Library_Genotypes_unfiltered_27!$A:$G,7,FALSE)</f>
        <v>6.14</v>
      </c>
      <c r="F128" s="1" t="str">
        <f t="shared" si="9"/>
        <v>127</v>
      </c>
      <c r="G128" s="3">
        <v>42641</v>
      </c>
      <c r="H128" s="3" t="s">
        <v>1428</v>
      </c>
      <c r="I128" s="1">
        <v>140</v>
      </c>
      <c r="J128" s="3" t="str">
        <f t="shared" si="6"/>
        <v>Sep 28</v>
      </c>
      <c r="K128" s="1">
        <f t="shared" si="10"/>
        <v>23.335488000000002</v>
      </c>
      <c r="L128" s="1" t="str">
        <f t="shared" si="11"/>
        <v>Sep 28 23.34</v>
      </c>
      <c r="M128" t="str">
        <f t="shared" si="7"/>
        <v>no</v>
      </c>
      <c r="N128" t="s">
        <v>1443</v>
      </c>
      <c r="O128" t="s">
        <v>1443</v>
      </c>
    </row>
    <row r="129" spans="1:17" x14ac:dyDescent="0.25">
      <c r="A129" t="s">
        <v>105</v>
      </c>
      <c r="B129" s="8">
        <f t="shared" si="8"/>
        <v>39</v>
      </c>
      <c r="C129" s="2">
        <v>7.2868593636142824</v>
      </c>
      <c r="D129">
        <f>VLOOKUP(A129,[1]Library_Genotypes_unfiltered_27!$A:$G,6,FALSE)</f>
        <v>99.63</v>
      </c>
      <c r="E129">
        <f>VLOOKUP(A129,[1]Library_Genotypes_unfiltered_27!$A:$G,7,FALSE)</f>
        <v>0.33</v>
      </c>
      <c r="F129" s="1" t="str">
        <f t="shared" si="9"/>
        <v>128</v>
      </c>
      <c r="G129" s="3">
        <v>42641</v>
      </c>
      <c r="H129" s="3" t="s">
        <v>1428</v>
      </c>
      <c r="I129" s="1">
        <v>140</v>
      </c>
      <c r="J129" s="3" t="str">
        <f t="shared" si="6"/>
        <v>Sep 28</v>
      </c>
      <c r="K129" s="1">
        <f t="shared" si="10"/>
        <v>23.335488000000002</v>
      </c>
      <c r="L129" s="1" t="str">
        <f t="shared" si="11"/>
        <v>Sep 28 23.34</v>
      </c>
      <c r="M129" t="str">
        <f t="shared" si="7"/>
        <v>yes</v>
      </c>
      <c r="N129" t="s">
        <v>1443</v>
      </c>
      <c r="O129" t="str">
        <f>VLOOKUP(A129,'[2]genotype table (dups removed)'!$TS$3:$TV$419,4,FALSE)</f>
        <v>Homozygous Spring</v>
      </c>
      <c r="Q129" t="s">
        <v>5</v>
      </c>
    </row>
    <row r="130" spans="1:17" x14ac:dyDescent="0.25">
      <c r="A130" t="s">
        <v>106</v>
      </c>
      <c r="B130" s="8">
        <f t="shared" si="8"/>
        <v>39</v>
      </c>
      <c r="C130" s="2">
        <v>10.776341312387318</v>
      </c>
      <c r="D130">
        <f>VLOOKUP(A130,[1]Library_Genotypes_unfiltered_27!$A:$G,6,FALSE)</f>
        <v>0</v>
      </c>
      <c r="E130">
        <f>VLOOKUP(A130,[1]Library_Genotypes_unfiltered_27!$A:$G,7,FALSE)</f>
        <v>0</v>
      </c>
      <c r="F130" s="1" t="str">
        <f t="shared" si="9"/>
        <v>129</v>
      </c>
      <c r="G130" s="3">
        <v>42641</v>
      </c>
      <c r="H130" s="3" t="s">
        <v>1428</v>
      </c>
      <c r="I130" s="1">
        <v>140</v>
      </c>
      <c r="J130" s="3" t="str">
        <f t="shared" ref="J130:J193" si="12">CONCATENATE(TEXT(G130,"MMM")," ",TEXT(G130,"DD"))</f>
        <v>Sep 28</v>
      </c>
      <c r="K130" s="1">
        <f t="shared" si="10"/>
        <v>23.335488000000002</v>
      </c>
      <c r="L130" s="1" t="str">
        <f t="shared" si="11"/>
        <v>Sep 28 23.34</v>
      </c>
      <c r="M130" t="str">
        <f t="shared" ref="M130:M133" si="13">IF(D130&gt;90,IF(E130&lt;2.5,"yes","no"),"no")</f>
        <v>no</v>
      </c>
      <c r="O130" t="str">
        <f>VLOOKUP(A130,'[3]Sample Master'!$B$6:$P$289,15,FALSE)</f>
        <v/>
      </c>
    </row>
    <row r="131" spans="1:17" x14ac:dyDescent="0.25">
      <c r="A131" t="s">
        <v>107</v>
      </c>
      <c r="B131" s="8">
        <f t="shared" ref="B131:B194" si="14">INT(((G131-DATE(YEAR(G131),1,1))-1)/7)+1</f>
        <v>39</v>
      </c>
      <c r="C131" s="2">
        <v>1.2315818642728364</v>
      </c>
      <c r="D131">
        <f>VLOOKUP(A131,[1]Library_Genotypes_unfiltered_27!$A:$G,6,FALSE)</f>
        <v>5.17</v>
      </c>
      <c r="E131">
        <f>VLOOKUP(A131,[1]Library_Genotypes_unfiltered_27!$A:$G,7,FALSE)</f>
        <v>3.4</v>
      </c>
      <c r="F131" s="1" t="str">
        <f t="shared" ref="F131:F194" si="15">RIGHT(A131,3)</f>
        <v>130</v>
      </c>
      <c r="G131" s="3">
        <v>42641</v>
      </c>
      <c r="H131" s="3" t="s">
        <v>1428</v>
      </c>
      <c r="I131" s="1">
        <v>140</v>
      </c>
      <c r="J131" s="3" t="str">
        <f t="shared" si="12"/>
        <v>Sep 28</v>
      </c>
      <c r="K131" s="1">
        <f t="shared" ref="K131:K194" si="16">CONVERT(I131-125.5,"mi","km")</f>
        <v>23.335488000000002</v>
      </c>
      <c r="L131" s="1" t="str">
        <f t="shared" ref="L131:L194" si="17">CONCATENATE(J131," ",ROUND(K131,2))</f>
        <v>Sep 28 23.34</v>
      </c>
      <c r="M131" t="str">
        <f t="shared" si="13"/>
        <v>no</v>
      </c>
      <c r="N131" t="s">
        <v>1443</v>
      </c>
      <c r="O131" t="s">
        <v>1443</v>
      </c>
    </row>
    <row r="132" spans="1:17" x14ac:dyDescent="0.25">
      <c r="A132" t="s">
        <v>108</v>
      </c>
      <c r="B132" s="8">
        <f t="shared" si="14"/>
        <v>39</v>
      </c>
      <c r="C132" s="2">
        <v>1.1289500422501</v>
      </c>
      <c r="D132">
        <f>VLOOKUP(A132,[1]Library_Genotypes_unfiltered_27!$A:$G,6,FALSE)</f>
        <v>98.89</v>
      </c>
      <c r="E132">
        <f>VLOOKUP(A132,[1]Library_Genotypes_unfiltered_27!$A:$G,7,FALSE)</f>
        <v>0.64</v>
      </c>
      <c r="F132" s="1" t="str">
        <f t="shared" si="15"/>
        <v>131</v>
      </c>
      <c r="G132" s="3">
        <v>42641</v>
      </c>
      <c r="H132" s="3" t="s">
        <v>1428</v>
      </c>
      <c r="I132" s="1">
        <v>140</v>
      </c>
      <c r="J132" s="3" t="str">
        <f t="shared" si="12"/>
        <v>Sep 28</v>
      </c>
      <c r="K132" s="1">
        <f t="shared" si="16"/>
        <v>23.335488000000002</v>
      </c>
      <c r="L132" s="1" t="str">
        <f t="shared" si="17"/>
        <v>Sep 28 23.34</v>
      </c>
      <c r="M132" t="str">
        <f t="shared" si="13"/>
        <v>yes</v>
      </c>
      <c r="N132" t="s">
        <v>1443</v>
      </c>
      <c r="O132" t="str">
        <f>VLOOKUP(A132,'[2]genotype table (dups removed)'!$TS$3:$TV$419,4,FALSE)</f>
        <v>Homozygous Spring</v>
      </c>
      <c r="Q132" t="s">
        <v>6</v>
      </c>
    </row>
    <row r="133" spans="1:17" x14ac:dyDescent="0.25">
      <c r="A133" t="s">
        <v>109</v>
      </c>
      <c r="B133" s="8">
        <f t="shared" si="14"/>
        <v>39</v>
      </c>
      <c r="C133" s="2">
        <v>1.5394773303410456</v>
      </c>
      <c r="D133">
        <f>VLOOKUP(A133,[1]Library_Genotypes_unfiltered_27!$A:$G,6,FALSE)</f>
        <v>2.21</v>
      </c>
      <c r="E133">
        <f>VLOOKUP(A133,[1]Library_Genotypes_unfiltered_27!$A:$G,7,FALSE)</f>
        <v>4.26</v>
      </c>
      <c r="F133" s="1" t="str">
        <f t="shared" si="15"/>
        <v>132</v>
      </c>
      <c r="G133" s="3">
        <v>42641</v>
      </c>
      <c r="H133" s="3" t="s">
        <v>1428</v>
      </c>
      <c r="I133" s="1">
        <v>140</v>
      </c>
      <c r="J133" s="3" t="str">
        <f t="shared" si="12"/>
        <v>Sep 28</v>
      </c>
      <c r="K133" s="1">
        <f t="shared" si="16"/>
        <v>23.335488000000002</v>
      </c>
      <c r="L133" s="1" t="str">
        <f t="shared" si="17"/>
        <v>Sep 28 23.34</v>
      </c>
      <c r="M133" t="str">
        <f t="shared" si="13"/>
        <v>no</v>
      </c>
      <c r="N133" t="s">
        <v>1444</v>
      </c>
      <c r="O133" t="s">
        <v>1443</v>
      </c>
    </row>
    <row r="134" spans="1:17" x14ac:dyDescent="0.25">
      <c r="A134" t="s">
        <v>110</v>
      </c>
      <c r="B134" s="8">
        <f t="shared" si="14"/>
        <v>39</v>
      </c>
      <c r="C134" s="2">
        <v>0.61579093213641822</v>
      </c>
      <c r="D134">
        <f>VLOOKUP(A134,[1]Library_Genotypes_unfiltered_27!$A:$G,6,FALSE)</f>
        <v>96.68</v>
      </c>
      <c r="E134">
        <f>VLOOKUP(A134,[1]Library_Genotypes_unfiltered_27!$A:$G,7,FALSE)</f>
        <v>0.99</v>
      </c>
      <c r="F134" s="1" t="str">
        <f t="shared" si="15"/>
        <v>133</v>
      </c>
      <c r="G134" s="3">
        <v>42641</v>
      </c>
      <c r="H134" s="3" t="s">
        <v>1428</v>
      </c>
      <c r="I134" s="1">
        <v>140</v>
      </c>
      <c r="J134" s="3" t="str">
        <f t="shared" si="12"/>
        <v>Sep 28</v>
      </c>
      <c r="K134" s="1">
        <f t="shared" si="16"/>
        <v>23.335488000000002</v>
      </c>
      <c r="L134" s="1" t="str">
        <f t="shared" si="17"/>
        <v>Sep 28 23.34</v>
      </c>
      <c r="M134" t="s">
        <v>1438</v>
      </c>
      <c r="N134" t="s">
        <v>1443</v>
      </c>
      <c r="O134" t="s">
        <v>1443</v>
      </c>
      <c r="P134" t="s">
        <v>1455</v>
      </c>
    </row>
    <row r="135" spans="1:17" x14ac:dyDescent="0.25">
      <c r="A135" t="s">
        <v>111</v>
      </c>
      <c r="B135" s="8">
        <f t="shared" si="14"/>
        <v>39</v>
      </c>
      <c r="C135" s="2">
        <v>1.1289500422501</v>
      </c>
      <c r="D135">
        <f>VLOOKUP(A135,[1]Library_Genotypes_unfiltered_27!$A:$G,6,FALSE)</f>
        <v>0</v>
      </c>
      <c r="E135">
        <f>VLOOKUP(A135,[1]Library_Genotypes_unfiltered_27!$A:$G,7,FALSE)</f>
        <v>0</v>
      </c>
      <c r="F135" s="1" t="str">
        <f t="shared" si="15"/>
        <v>134</v>
      </c>
      <c r="G135" s="3">
        <v>42641</v>
      </c>
      <c r="H135" s="3" t="s">
        <v>1428</v>
      </c>
      <c r="I135" s="1">
        <v>140</v>
      </c>
      <c r="J135" s="3" t="str">
        <f t="shared" si="12"/>
        <v>Sep 28</v>
      </c>
      <c r="K135" s="1">
        <f t="shared" si="16"/>
        <v>23.335488000000002</v>
      </c>
      <c r="L135" s="1" t="str">
        <f t="shared" si="17"/>
        <v>Sep 28 23.34</v>
      </c>
      <c r="M135" t="str">
        <f t="shared" ref="M135:M142" si="18">IF(D135&gt;90,IF(E135&lt;2.5,"yes","no"),"no")</f>
        <v>no</v>
      </c>
      <c r="N135" t="s">
        <v>1443</v>
      </c>
      <c r="O135" t="s">
        <v>1443</v>
      </c>
    </row>
    <row r="136" spans="1:17" x14ac:dyDescent="0.25">
      <c r="A136" t="s">
        <v>112</v>
      </c>
      <c r="B136" s="8">
        <f t="shared" si="14"/>
        <v>39</v>
      </c>
      <c r="C136" s="2">
        <v>2.2579000845002</v>
      </c>
      <c r="D136">
        <f>VLOOKUP(A136,[1]Library_Genotypes_unfiltered_27!$A:$G,6,FALSE)</f>
        <v>0</v>
      </c>
      <c r="E136">
        <f>VLOOKUP(A136,[1]Library_Genotypes_unfiltered_27!$A:$G,7,FALSE)</f>
        <v>0</v>
      </c>
      <c r="F136" s="1" t="str">
        <f t="shared" si="15"/>
        <v>135</v>
      </c>
      <c r="G136" s="3">
        <v>42641</v>
      </c>
      <c r="H136" s="3" t="s">
        <v>1428</v>
      </c>
      <c r="I136" s="1">
        <v>140</v>
      </c>
      <c r="J136" s="3" t="str">
        <f t="shared" si="12"/>
        <v>Sep 28</v>
      </c>
      <c r="K136" s="1">
        <f t="shared" si="16"/>
        <v>23.335488000000002</v>
      </c>
      <c r="L136" s="1" t="str">
        <f t="shared" si="17"/>
        <v>Sep 28 23.34</v>
      </c>
      <c r="M136" t="str">
        <f t="shared" si="18"/>
        <v>no</v>
      </c>
      <c r="N136" t="s">
        <v>1443</v>
      </c>
      <c r="O136" t="s">
        <v>1443</v>
      </c>
    </row>
    <row r="137" spans="1:17" x14ac:dyDescent="0.25">
      <c r="A137" t="s">
        <v>113</v>
      </c>
      <c r="B137" s="8">
        <f t="shared" si="14"/>
        <v>39</v>
      </c>
      <c r="C137" s="2">
        <v>22.37373720095653</v>
      </c>
      <c r="D137">
        <f>VLOOKUP(A137,[1]Library_Genotypes_unfiltered_27!$A:$G,6,FALSE)</f>
        <v>98.89</v>
      </c>
      <c r="E137">
        <f>VLOOKUP(A137,[1]Library_Genotypes_unfiltered_27!$A:$G,7,FALSE)</f>
        <v>0.22</v>
      </c>
      <c r="F137" s="1" t="str">
        <f t="shared" si="15"/>
        <v>136</v>
      </c>
      <c r="G137" s="3">
        <v>42641</v>
      </c>
      <c r="H137" s="3" t="s">
        <v>1428</v>
      </c>
      <c r="I137" s="1">
        <v>140</v>
      </c>
      <c r="J137" s="3" t="str">
        <f t="shared" si="12"/>
        <v>Sep 28</v>
      </c>
      <c r="K137" s="1">
        <f t="shared" si="16"/>
        <v>23.335488000000002</v>
      </c>
      <c r="L137" s="1" t="str">
        <f t="shared" si="17"/>
        <v>Sep 28 23.34</v>
      </c>
      <c r="M137" t="str">
        <f t="shared" si="18"/>
        <v>yes</v>
      </c>
      <c r="N137" t="s">
        <v>1444</v>
      </c>
      <c r="O137" t="str">
        <f>VLOOKUP(A137,'[2]genotype table (dups removed)'!$TS$3:$TV$419,4,FALSE)</f>
        <v>Heterozygous</v>
      </c>
      <c r="Q137" t="s">
        <v>5</v>
      </c>
    </row>
    <row r="138" spans="1:17" x14ac:dyDescent="0.25">
      <c r="A138" t="s">
        <v>114</v>
      </c>
      <c r="B138" s="8">
        <f t="shared" si="14"/>
        <v>39</v>
      </c>
      <c r="C138" s="2">
        <v>3.6947455928185091</v>
      </c>
      <c r="D138">
        <f>VLOOKUP(A138,[1]Library_Genotypes_unfiltered_27!$A:$G,6,FALSE)</f>
        <v>1.48</v>
      </c>
      <c r="E138">
        <f>VLOOKUP(A138,[1]Library_Genotypes_unfiltered_27!$A:$G,7,FALSE)</f>
        <v>9.6199999999999992</v>
      </c>
      <c r="F138" s="1" t="str">
        <f t="shared" si="15"/>
        <v>137</v>
      </c>
      <c r="G138" s="3">
        <v>42641</v>
      </c>
      <c r="H138" s="3" t="s">
        <v>1428</v>
      </c>
      <c r="I138" s="1">
        <v>140</v>
      </c>
      <c r="J138" s="3" t="str">
        <f t="shared" si="12"/>
        <v>Sep 28</v>
      </c>
      <c r="K138" s="1">
        <f t="shared" si="16"/>
        <v>23.335488000000002</v>
      </c>
      <c r="L138" s="1" t="str">
        <f t="shared" si="17"/>
        <v>Sep 28 23.34</v>
      </c>
      <c r="M138" t="str">
        <f t="shared" si="18"/>
        <v>no</v>
      </c>
      <c r="N138" t="s">
        <v>1443</v>
      </c>
      <c r="O138" t="s">
        <v>1443</v>
      </c>
    </row>
    <row r="139" spans="1:17" x14ac:dyDescent="0.25">
      <c r="A139" t="s">
        <v>1299</v>
      </c>
      <c r="B139" s="8">
        <f t="shared" si="14"/>
        <v>39</v>
      </c>
      <c r="D139">
        <f>VLOOKUP(A139,[1]Library_Genotypes_unfiltered_27!$A:$G,6,FALSE)</f>
        <v>28.78</v>
      </c>
      <c r="E139">
        <f>VLOOKUP(A139,[1]Library_Genotypes_unfiltered_27!$A:$G,7,FALSE)</f>
        <v>7.81</v>
      </c>
      <c r="F139" s="1" t="str">
        <f t="shared" si="15"/>
        <v>138</v>
      </c>
      <c r="G139" s="3">
        <v>42642</v>
      </c>
      <c r="H139" s="3" t="s">
        <v>1429</v>
      </c>
      <c r="I139" s="1">
        <v>136.6</v>
      </c>
      <c r="J139" s="3" t="str">
        <f t="shared" si="12"/>
        <v>Sep 29</v>
      </c>
      <c r="K139" s="1">
        <f t="shared" si="16"/>
        <v>17.863718399999993</v>
      </c>
      <c r="L139" s="1" t="str">
        <f t="shared" si="17"/>
        <v>Sep 29 17.86</v>
      </c>
      <c r="M139" t="str">
        <f t="shared" si="18"/>
        <v>no</v>
      </c>
      <c r="N139" t="s">
        <v>1443</v>
      </c>
      <c r="O139" t="s">
        <v>1443</v>
      </c>
    </row>
    <row r="140" spans="1:17" x14ac:dyDescent="0.25">
      <c r="A140" t="s">
        <v>1300</v>
      </c>
      <c r="B140" s="8">
        <f t="shared" si="14"/>
        <v>39</v>
      </c>
      <c r="D140">
        <f>VLOOKUP(A140,[1]Library_Genotypes_unfiltered_27!$A:$G,6,FALSE)</f>
        <v>95.2</v>
      </c>
      <c r="E140">
        <f>VLOOKUP(A140,[1]Library_Genotypes_unfiltered_27!$A:$G,7,FALSE)</f>
        <v>2.12</v>
      </c>
      <c r="F140" s="1" t="str">
        <f t="shared" si="15"/>
        <v>139</v>
      </c>
      <c r="G140" s="3">
        <v>42642</v>
      </c>
      <c r="H140" s="3" t="s">
        <v>1429</v>
      </c>
      <c r="I140" s="1">
        <v>136.6</v>
      </c>
      <c r="J140" s="3" t="str">
        <f t="shared" si="12"/>
        <v>Sep 29</v>
      </c>
      <c r="K140" s="1">
        <f t="shared" si="16"/>
        <v>17.863718399999993</v>
      </c>
      <c r="L140" s="1" t="str">
        <f t="shared" si="17"/>
        <v>Sep 29 17.86</v>
      </c>
      <c r="M140" t="str">
        <f t="shared" si="18"/>
        <v>yes</v>
      </c>
      <c r="N140" t="s">
        <v>1443</v>
      </c>
      <c r="O140" t="str">
        <f>VLOOKUP(A140,'[2]genotype table (dups removed)'!$TS$3:$TV$419,4,FALSE)</f>
        <v>Homozygous Spring</v>
      </c>
      <c r="Q140" t="s">
        <v>5</v>
      </c>
    </row>
    <row r="141" spans="1:17" x14ac:dyDescent="0.25">
      <c r="A141" t="s">
        <v>115</v>
      </c>
      <c r="B141" s="8">
        <f t="shared" si="14"/>
        <v>39</v>
      </c>
      <c r="C141" s="2">
        <v>1.950004618431991</v>
      </c>
      <c r="D141">
        <f>VLOOKUP(A141,[1]Library_Genotypes_unfiltered_27!$A:$G,6,FALSE)</f>
        <v>95.2</v>
      </c>
      <c r="E141">
        <f>VLOOKUP(A141,[1]Library_Genotypes_unfiltered_27!$A:$G,7,FALSE)</f>
        <v>1.03</v>
      </c>
      <c r="F141" s="1" t="str">
        <f t="shared" si="15"/>
        <v>140</v>
      </c>
      <c r="G141" s="3">
        <v>42642</v>
      </c>
      <c r="H141" s="3" t="s">
        <v>1429</v>
      </c>
      <c r="I141" s="1">
        <v>136.6</v>
      </c>
      <c r="J141" s="3" t="str">
        <f t="shared" si="12"/>
        <v>Sep 29</v>
      </c>
      <c r="K141" s="1">
        <f t="shared" si="16"/>
        <v>17.863718399999993</v>
      </c>
      <c r="L141" s="1" t="str">
        <f t="shared" si="17"/>
        <v>Sep 29 17.86</v>
      </c>
      <c r="M141" t="str">
        <f t="shared" si="18"/>
        <v>yes</v>
      </c>
      <c r="N141" t="s">
        <v>1443</v>
      </c>
      <c r="O141" t="str">
        <f>VLOOKUP(A141,'[2]genotype table (dups removed)'!$TS$3:$TV$419,4,FALSE)</f>
        <v>Homozygous Spring</v>
      </c>
      <c r="Q141" t="s">
        <v>5</v>
      </c>
    </row>
    <row r="142" spans="1:17" x14ac:dyDescent="0.25">
      <c r="A142" t="s">
        <v>116</v>
      </c>
      <c r="B142" s="8">
        <f t="shared" si="14"/>
        <v>39</v>
      </c>
      <c r="C142" s="2">
        <v>8.1079139397961733</v>
      </c>
      <c r="D142">
        <f>VLOOKUP(A142,[1]Library_Genotypes_unfiltered_27!$A:$G,6,FALSE)</f>
        <v>71.22</v>
      </c>
      <c r="E142">
        <f>VLOOKUP(A142,[1]Library_Genotypes_unfiltered_27!$A:$G,7,FALSE)</f>
        <v>2.66</v>
      </c>
      <c r="F142" s="1" t="str">
        <f t="shared" si="15"/>
        <v>141</v>
      </c>
      <c r="G142" s="3">
        <v>42642</v>
      </c>
      <c r="H142" s="3" t="s">
        <v>1429</v>
      </c>
      <c r="I142" s="1">
        <v>136.6</v>
      </c>
      <c r="J142" s="3" t="str">
        <f t="shared" si="12"/>
        <v>Sep 29</v>
      </c>
      <c r="K142" s="1">
        <f t="shared" si="16"/>
        <v>17.863718399999993</v>
      </c>
      <c r="L142" s="1" t="str">
        <f t="shared" si="17"/>
        <v>Sep 29 17.86</v>
      </c>
      <c r="M142" t="str">
        <f t="shared" si="18"/>
        <v>no</v>
      </c>
      <c r="N142" t="s">
        <v>1443</v>
      </c>
      <c r="O142" t="s">
        <v>1443</v>
      </c>
    </row>
    <row r="143" spans="1:17" x14ac:dyDescent="0.25">
      <c r="A143" t="s">
        <v>117</v>
      </c>
      <c r="B143" s="8">
        <f t="shared" si="14"/>
        <v>39</v>
      </c>
      <c r="C143" s="2">
        <v>6.5684366094551283</v>
      </c>
      <c r="D143">
        <f>VLOOKUP(A143,[1]Library_Genotypes_unfiltered_27!$A:$G,6,FALSE)</f>
        <v>99.63</v>
      </c>
      <c r="E143">
        <f>VLOOKUP(A143,[1]Library_Genotypes_unfiltered_27!$A:$G,7,FALSE)</f>
        <v>0.24</v>
      </c>
      <c r="F143" s="1" t="str">
        <f t="shared" si="15"/>
        <v>142</v>
      </c>
      <c r="G143" s="3">
        <v>42642</v>
      </c>
      <c r="H143" s="3" t="s">
        <v>1429</v>
      </c>
      <c r="I143" s="1">
        <v>136.6</v>
      </c>
      <c r="J143" s="3" t="str">
        <f t="shared" si="12"/>
        <v>Sep 29</v>
      </c>
      <c r="K143" s="1">
        <f t="shared" si="16"/>
        <v>17.863718399999993</v>
      </c>
      <c r="L143" s="1" t="str">
        <f t="shared" si="17"/>
        <v>Sep 29 17.86</v>
      </c>
      <c r="M143" t="s">
        <v>1438</v>
      </c>
      <c r="N143" t="s">
        <v>1443</v>
      </c>
      <c r="O143" t="s">
        <v>1443</v>
      </c>
      <c r="P143" t="s">
        <v>1454</v>
      </c>
    </row>
    <row r="144" spans="1:17" x14ac:dyDescent="0.25">
      <c r="A144" t="s">
        <v>1301</v>
      </c>
      <c r="B144" s="8">
        <f t="shared" si="14"/>
        <v>39</v>
      </c>
      <c r="D144">
        <f>VLOOKUP(A144,[1]Library_Genotypes_unfiltered_27!$A:$G,6,FALSE)</f>
        <v>92.62</v>
      </c>
      <c r="E144">
        <f>VLOOKUP(A144,[1]Library_Genotypes_unfiltered_27!$A:$G,7,FALSE)</f>
        <v>2.57</v>
      </c>
      <c r="F144" s="1" t="str">
        <f t="shared" si="15"/>
        <v>143</v>
      </c>
      <c r="G144" s="3">
        <v>42642</v>
      </c>
      <c r="H144" s="3" t="s">
        <v>1430</v>
      </c>
      <c r="I144" s="1">
        <v>133</v>
      </c>
      <c r="J144" s="3" t="str">
        <f t="shared" si="12"/>
        <v>Sep 29</v>
      </c>
      <c r="K144" s="1">
        <f t="shared" si="16"/>
        <v>12.070080000000001</v>
      </c>
      <c r="L144" s="1" t="str">
        <f t="shared" si="17"/>
        <v>Sep 29 12.07</v>
      </c>
      <c r="M144" t="str">
        <f t="shared" ref="M144:M207" si="19">IF(D144&gt;90,IF(E144&lt;2.5,"yes","no"),"no")</f>
        <v>no</v>
      </c>
      <c r="N144" t="s">
        <v>1444</v>
      </c>
      <c r="O144" t="s">
        <v>1444</v>
      </c>
    </row>
    <row r="145" spans="1:17" x14ac:dyDescent="0.25">
      <c r="A145" t="s">
        <v>1302</v>
      </c>
      <c r="B145" s="8">
        <f t="shared" si="14"/>
        <v>39</v>
      </c>
      <c r="D145">
        <f>VLOOKUP(A145,[1]Library_Genotypes_unfiltered_27!$A:$G,6,FALSE)</f>
        <v>99.63</v>
      </c>
      <c r="E145">
        <f>VLOOKUP(A145,[1]Library_Genotypes_unfiltered_27!$A:$G,7,FALSE)</f>
        <v>0.35</v>
      </c>
      <c r="F145" s="1" t="str">
        <f t="shared" si="15"/>
        <v>144</v>
      </c>
      <c r="G145" s="3">
        <v>42642</v>
      </c>
      <c r="H145" s="3" t="s">
        <v>1430</v>
      </c>
      <c r="I145" s="1">
        <v>133</v>
      </c>
      <c r="J145" s="3" t="str">
        <f t="shared" si="12"/>
        <v>Sep 29</v>
      </c>
      <c r="K145" s="1">
        <f t="shared" si="16"/>
        <v>12.070080000000001</v>
      </c>
      <c r="L145" s="1" t="str">
        <f t="shared" si="17"/>
        <v>Sep 29 12.07</v>
      </c>
      <c r="M145" t="str">
        <f t="shared" si="19"/>
        <v>yes</v>
      </c>
      <c r="N145" t="s">
        <v>1444</v>
      </c>
      <c r="O145" t="str">
        <f>VLOOKUP(A145,'[2]genotype table (dups removed)'!$TS$3:$TV$419,4,FALSE)</f>
        <v>Heterozygous</v>
      </c>
      <c r="Q145" t="s">
        <v>5</v>
      </c>
    </row>
    <row r="146" spans="1:17" x14ac:dyDescent="0.25">
      <c r="A146" t="s">
        <v>118</v>
      </c>
      <c r="B146" s="8">
        <f t="shared" si="14"/>
        <v>39</v>
      </c>
      <c r="C146" s="2">
        <v>6.8763320755233375</v>
      </c>
      <c r="D146">
        <f>VLOOKUP(A146,[1]Library_Genotypes_unfiltered_27!$A:$G,6,FALSE)</f>
        <v>80.81</v>
      </c>
      <c r="E146">
        <f>VLOOKUP(A146,[1]Library_Genotypes_unfiltered_27!$A:$G,7,FALSE)</f>
        <v>2.77</v>
      </c>
      <c r="F146" s="1" t="str">
        <f t="shared" si="15"/>
        <v>145</v>
      </c>
      <c r="G146" s="3">
        <v>42642</v>
      </c>
      <c r="H146" s="3" t="s">
        <v>1430</v>
      </c>
      <c r="I146" s="1">
        <v>133</v>
      </c>
      <c r="J146" s="3" t="str">
        <f t="shared" si="12"/>
        <v>Sep 29</v>
      </c>
      <c r="K146" s="1">
        <f t="shared" si="16"/>
        <v>12.070080000000001</v>
      </c>
      <c r="L146" s="1" t="str">
        <f t="shared" si="17"/>
        <v>Sep 29 12.07</v>
      </c>
      <c r="M146" t="str">
        <f t="shared" si="19"/>
        <v>no</v>
      </c>
      <c r="N146" t="s">
        <v>1443</v>
      </c>
      <c r="O146" t="s">
        <v>1443</v>
      </c>
    </row>
    <row r="147" spans="1:17" x14ac:dyDescent="0.25">
      <c r="A147" t="s">
        <v>119</v>
      </c>
      <c r="B147" s="8">
        <f t="shared" si="14"/>
        <v>39</v>
      </c>
      <c r="C147" s="2">
        <v>5.1315911011368183</v>
      </c>
      <c r="D147">
        <f>VLOOKUP(A147,[1]Library_Genotypes_unfiltered_27!$A:$G,6,FALSE)</f>
        <v>17.71</v>
      </c>
      <c r="E147">
        <f>VLOOKUP(A147,[1]Library_Genotypes_unfiltered_27!$A:$G,7,FALSE)</f>
        <v>2.82</v>
      </c>
      <c r="F147" s="1" t="str">
        <f t="shared" si="15"/>
        <v>146</v>
      </c>
      <c r="G147" s="3">
        <v>42642</v>
      </c>
      <c r="H147" s="3" t="s">
        <v>1430</v>
      </c>
      <c r="I147" s="1">
        <v>133</v>
      </c>
      <c r="J147" s="3" t="str">
        <f t="shared" si="12"/>
        <v>Sep 29</v>
      </c>
      <c r="K147" s="1">
        <f t="shared" si="16"/>
        <v>12.070080000000001</v>
      </c>
      <c r="L147" s="1" t="str">
        <f t="shared" si="17"/>
        <v>Sep 29 12.07</v>
      </c>
      <c r="M147" t="str">
        <f t="shared" si="19"/>
        <v>no</v>
      </c>
      <c r="N147" t="s">
        <v>1444</v>
      </c>
      <c r="O147" t="s">
        <v>1444</v>
      </c>
    </row>
    <row r="148" spans="1:17" x14ac:dyDescent="0.25">
      <c r="A148" t="s">
        <v>1303</v>
      </c>
      <c r="B148" s="8">
        <f t="shared" si="14"/>
        <v>39</v>
      </c>
      <c r="D148">
        <f>VLOOKUP(A148,[1]Library_Genotypes_unfiltered_27!$A:$G,6,FALSE)</f>
        <v>33.950000000000003</v>
      </c>
      <c r="E148">
        <f>VLOOKUP(A148,[1]Library_Genotypes_unfiltered_27!$A:$G,7,FALSE)</f>
        <v>9.8800000000000008</v>
      </c>
      <c r="F148" s="1" t="str">
        <f t="shared" si="15"/>
        <v>147</v>
      </c>
      <c r="G148" s="3">
        <v>42643</v>
      </c>
      <c r="H148" s="3" t="s">
        <v>1431</v>
      </c>
      <c r="I148" s="1">
        <v>155.5</v>
      </c>
      <c r="J148" s="3" t="str">
        <f t="shared" si="12"/>
        <v>Sep 30</v>
      </c>
      <c r="K148" s="1">
        <f t="shared" si="16"/>
        <v>48.280320000000003</v>
      </c>
      <c r="L148" s="1" t="str">
        <f t="shared" si="17"/>
        <v>Sep 30 48.28</v>
      </c>
      <c r="M148" t="str">
        <f t="shared" si="19"/>
        <v>no</v>
      </c>
      <c r="N148" t="s">
        <v>1443</v>
      </c>
      <c r="O148" t="s">
        <v>1443</v>
      </c>
    </row>
    <row r="149" spans="1:17" x14ac:dyDescent="0.25">
      <c r="A149" t="s">
        <v>1311</v>
      </c>
      <c r="B149" s="8">
        <f t="shared" si="14"/>
        <v>39</v>
      </c>
      <c r="D149">
        <f>VLOOKUP(A149,[1]Library_Genotypes_unfiltered_27!$A:$G,6,FALSE)</f>
        <v>77.86</v>
      </c>
      <c r="E149">
        <f>VLOOKUP(A149,[1]Library_Genotypes_unfiltered_27!$A:$G,7,FALSE)</f>
        <v>4.71</v>
      </c>
      <c r="F149" s="1" t="str">
        <f t="shared" si="15"/>
        <v>148</v>
      </c>
      <c r="G149" s="3">
        <v>42643</v>
      </c>
      <c r="H149" s="3" t="s">
        <v>1431</v>
      </c>
      <c r="I149" s="1">
        <v>155.5</v>
      </c>
      <c r="J149" s="3" t="str">
        <f t="shared" si="12"/>
        <v>Sep 30</v>
      </c>
      <c r="K149" s="1">
        <f t="shared" si="16"/>
        <v>48.280320000000003</v>
      </c>
      <c r="L149" s="1" t="str">
        <f t="shared" si="17"/>
        <v>Sep 30 48.28</v>
      </c>
      <c r="M149" t="str">
        <f t="shared" si="19"/>
        <v>no</v>
      </c>
      <c r="N149" t="s">
        <v>1444</v>
      </c>
      <c r="O149" t="s">
        <v>1444</v>
      </c>
    </row>
    <row r="150" spans="1:17" x14ac:dyDescent="0.25">
      <c r="A150" t="s">
        <v>120</v>
      </c>
      <c r="B150" s="8">
        <f t="shared" si="14"/>
        <v>39</v>
      </c>
      <c r="C150" s="2">
        <v>3.3868501267503004</v>
      </c>
      <c r="D150">
        <f>VLOOKUP(A150,[1]Library_Genotypes_unfiltered_27!$A:$G,6,FALSE)</f>
        <v>1.85</v>
      </c>
      <c r="E150">
        <f>VLOOKUP(A150,[1]Library_Genotypes_unfiltered_27!$A:$G,7,FALSE)</f>
        <v>0</v>
      </c>
      <c r="F150" s="1" t="str">
        <f t="shared" si="15"/>
        <v>149</v>
      </c>
      <c r="G150" s="3">
        <v>42643</v>
      </c>
      <c r="H150" s="3" t="s">
        <v>1431</v>
      </c>
      <c r="I150" s="1">
        <v>155.5</v>
      </c>
      <c r="J150" s="3" t="str">
        <f t="shared" si="12"/>
        <v>Sep 30</v>
      </c>
      <c r="K150" s="1">
        <f t="shared" si="16"/>
        <v>48.280320000000003</v>
      </c>
      <c r="L150" s="1" t="str">
        <f t="shared" si="17"/>
        <v>Sep 30 48.28</v>
      </c>
      <c r="M150" t="str">
        <f t="shared" si="19"/>
        <v>no</v>
      </c>
      <c r="N150" t="s">
        <v>1443</v>
      </c>
      <c r="O150" t="s">
        <v>1443</v>
      </c>
    </row>
    <row r="151" spans="1:17" x14ac:dyDescent="0.25">
      <c r="A151" t="s">
        <v>121</v>
      </c>
      <c r="B151" s="8">
        <f t="shared" si="14"/>
        <v>39</v>
      </c>
      <c r="C151" s="2">
        <v>3.0789546606820912</v>
      </c>
      <c r="D151">
        <f>VLOOKUP(A151,[1]Library_Genotypes_unfiltered_27!$A:$G,6,FALSE)</f>
        <v>99.26</v>
      </c>
      <c r="E151">
        <f>VLOOKUP(A151,[1]Library_Genotypes_unfiltered_27!$A:$G,7,FALSE)</f>
        <v>0.51</v>
      </c>
      <c r="F151" s="1" t="str">
        <f t="shared" si="15"/>
        <v>150</v>
      </c>
      <c r="G151" s="3">
        <v>42643</v>
      </c>
      <c r="H151" s="3" t="s">
        <v>1431</v>
      </c>
      <c r="I151" s="1">
        <v>155.5</v>
      </c>
      <c r="J151" s="3" t="str">
        <f t="shared" si="12"/>
        <v>Sep 30</v>
      </c>
      <c r="K151" s="1">
        <f t="shared" si="16"/>
        <v>48.280320000000003</v>
      </c>
      <c r="L151" s="1" t="str">
        <f t="shared" si="17"/>
        <v>Sep 30 48.28</v>
      </c>
      <c r="M151" t="str">
        <f t="shared" si="19"/>
        <v>yes</v>
      </c>
      <c r="N151" t="s">
        <v>1443</v>
      </c>
      <c r="O151" t="str">
        <f>VLOOKUP(A151,'[2]genotype table (dups removed)'!$TS$3:$TV$419,4,FALSE)</f>
        <v>Homozygous Spring</v>
      </c>
      <c r="Q151" t="s">
        <v>6</v>
      </c>
    </row>
    <row r="152" spans="1:17" x14ac:dyDescent="0.25">
      <c r="A152" t="s">
        <v>122</v>
      </c>
      <c r="B152" s="8">
        <f t="shared" si="14"/>
        <v>39</v>
      </c>
      <c r="C152" s="2">
        <v>1.1289500422501</v>
      </c>
      <c r="D152">
        <f>VLOOKUP(A152,[1]Library_Genotypes_unfiltered_27!$A:$G,6,FALSE)</f>
        <v>5.54</v>
      </c>
      <c r="E152">
        <f>VLOOKUP(A152,[1]Library_Genotypes_unfiltered_27!$A:$G,7,FALSE)</f>
        <v>3.17</v>
      </c>
      <c r="F152" s="1" t="str">
        <f t="shared" si="15"/>
        <v>151</v>
      </c>
      <c r="G152" s="3">
        <v>42643</v>
      </c>
      <c r="H152" s="3" t="s">
        <v>1431</v>
      </c>
      <c r="I152" s="1">
        <v>155.5</v>
      </c>
      <c r="J152" s="3" t="str">
        <f t="shared" si="12"/>
        <v>Sep 30</v>
      </c>
      <c r="K152" s="1">
        <f t="shared" si="16"/>
        <v>48.280320000000003</v>
      </c>
      <c r="L152" s="1" t="str">
        <f t="shared" si="17"/>
        <v>Sep 30 48.28</v>
      </c>
      <c r="M152" t="str">
        <f t="shared" si="19"/>
        <v>no</v>
      </c>
      <c r="N152" t="s">
        <v>1443</v>
      </c>
      <c r="O152" t="s">
        <v>1443</v>
      </c>
    </row>
    <row r="153" spans="1:17" x14ac:dyDescent="0.25">
      <c r="A153" t="s">
        <v>123</v>
      </c>
      <c r="B153" s="8">
        <f t="shared" si="14"/>
        <v>39</v>
      </c>
      <c r="C153" s="2">
        <v>8.6210730499098549</v>
      </c>
      <c r="D153">
        <f>VLOOKUP(A153,[1]Library_Genotypes_unfiltered_27!$A:$G,6,FALSE)</f>
        <v>98.52</v>
      </c>
      <c r="E153">
        <f>VLOOKUP(A153,[1]Library_Genotypes_unfiltered_27!$A:$G,7,FALSE)</f>
        <v>0.34</v>
      </c>
      <c r="F153" s="1" t="str">
        <f t="shared" si="15"/>
        <v>152</v>
      </c>
      <c r="G153" s="3">
        <v>42643</v>
      </c>
      <c r="H153" s="3" t="s">
        <v>1431</v>
      </c>
      <c r="I153" s="1">
        <v>155.5</v>
      </c>
      <c r="J153" s="3" t="str">
        <f t="shared" si="12"/>
        <v>Sep 30</v>
      </c>
      <c r="K153" s="1">
        <f t="shared" si="16"/>
        <v>48.280320000000003</v>
      </c>
      <c r="L153" s="1" t="str">
        <f t="shared" si="17"/>
        <v>Sep 30 48.28</v>
      </c>
      <c r="M153" t="str">
        <f t="shared" si="19"/>
        <v>yes</v>
      </c>
      <c r="N153" t="s">
        <v>1443</v>
      </c>
      <c r="O153" t="str">
        <f>VLOOKUP(A153,'[2]genotype table (dups removed)'!$TS$3:$TV$419,4,FALSE)</f>
        <v>Homozygous Spring</v>
      </c>
      <c r="Q153" t="s">
        <v>5</v>
      </c>
    </row>
    <row r="154" spans="1:17" x14ac:dyDescent="0.25">
      <c r="A154" t="s">
        <v>124</v>
      </c>
      <c r="B154" s="8">
        <f t="shared" si="14"/>
        <v>39</v>
      </c>
      <c r="C154" s="2">
        <v>2.1552682624774637</v>
      </c>
      <c r="D154">
        <f>VLOOKUP(A154,[1]Library_Genotypes_unfiltered_27!$A:$G,6,FALSE)</f>
        <v>35.79</v>
      </c>
      <c r="E154">
        <f>VLOOKUP(A154,[1]Library_Genotypes_unfiltered_27!$A:$G,7,FALSE)</f>
        <v>4.5</v>
      </c>
      <c r="F154" s="1" t="str">
        <f t="shared" si="15"/>
        <v>153</v>
      </c>
      <c r="G154" s="3">
        <v>42643</v>
      </c>
      <c r="H154" s="3" t="s">
        <v>1431</v>
      </c>
      <c r="I154" s="1">
        <v>155.5</v>
      </c>
      <c r="J154" s="3" t="str">
        <f t="shared" si="12"/>
        <v>Sep 30</v>
      </c>
      <c r="K154" s="1">
        <f t="shared" si="16"/>
        <v>48.280320000000003</v>
      </c>
      <c r="L154" s="1" t="str">
        <f t="shared" si="17"/>
        <v>Sep 30 48.28</v>
      </c>
      <c r="M154" t="str">
        <f t="shared" si="19"/>
        <v>no</v>
      </c>
      <c r="N154" t="s">
        <v>1442</v>
      </c>
      <c r="O154" t="str">
        <f>VLOOKUP(A154,'[3]Sample Master'!$B$6:$P$289,15,FALSE)</f>
        <v/>
      </c>
    </row>
    <row r="155" spans="1:17" x14ac:dyDescent="0.25">
      <c r="A155" t="s">
        <v>125</v>
      </c>
      <c r="B155" s="8">
        <f t="shared" si="14"/>
        <v>39</v>
      </c>
      <c r="C155" s="2">
        <v>5.5421183892277641</v>
      </c>
      <c r="D155">
        <f>VLOOKUP(A155,[1]Library_Genotypes_unfiltered_27!$A:$G,6,FALSE)</f>
        <v>5.17</v>
      </c>
      <c r="E155">
        <f>VLOOKUP(A155,[1]Library_Genotypes_unfiltered_27!$A:$G,7,FALSE)</f>
        <v>6.55</v>
      </c>
      <c r="F155" s="1" t="str">
        <f t="shared" si="15"/>
        <v>154</v>
      </c>
      <c r="G155" s="3">
        <v>42643</v>
      </c>
      <c r="H155" s="3" t="s">
        <v>1431</v>
      </c>
      <c r="I155" s="1">
        <v>155.5</v>
      </c>
      <c r="J155" s="3" t="str">
        <f t="shared" si="12"/>
        <v>Sep 30</v>
      </c>
      <c r="K155" s="1">
        <f t="shared" si="16"/>
        <v>48.280320000000003</v>
      </c>
      <c r="L155" s="1" t="str">
        <f t="shared" si="17"/>
        <v>Sep 30 48.28</v>
      </c>
      <c r="M155" t="str">
        <f t="shared" si="19"/>
        <v>no</v>
      </c>
      <c r="N155" t="s">
        <v>1443</v>
      </c>
      <c r="O155" t="s">
        <v>1443</v>
      </c>
    </row>
    <row r="156" spans="1:17" x14ac:dyDescent="0.25">
      <c r="A156" t="s">
        <v>126</v>
      </c>
      <c r="B156" s="8">
        <f t="shared" si="14"/>
        <v>39</v>
      </c>
      <c r="C156" s="2">
        <v>2.4631637285456729</v>
      </c>
      <c r="D156">
        <f>VLOOKUP(A156,[1]Library_Genotypes_unfiltered_27!$A:$G,6,FALSE)</f>
        <v>0</v>
      </c>
      <c r="E156">
        <f>VLOOKUP(A156,[1]Library_Genotypes_unfiltered_27!$A:$G,7,FALSE)</f>
        <v>0</v>
      </c>
      <c r="F156" s="1" t="str">
        <f t="shared" si="15"/>
        <v>155</v>
      </c>
      <c r="G156" s="3">
        <v>42643</v>
      </c>
      <c r="H156" s="3" t="s">
        <v>1431</v>
      </c>
      <c r="I156" s="1">
        <v>155.5</v>
      </c>
      <c r="J156" s="3" t="str">
        <f t="shared" si="12"/>
        <v>Sep 30</v>
      </c>
      <c r="K156" s="1">
        <f t="shared" si="16"/>
        <v>48.280320000000003</v>
      </c>
      <c r="L156" s="1" t="str">
        <f t="shared" si="17"/>
        <v>Sep 30 48.28</v>
      </c>
      <c r="M156" t="str">
        <f t="shared" si="19"/>
        <v>no</v>
      </c>
      <c r="N156" t="s">
        <v>1443</v>
      </c>
      <c r="O156" t="s">
        <v>1443</v>
      </c>
    </row>
    <row r="157" spans="1:17" x14ac:dyDescent="0.25">
      <c r="A157" t="s">
        <v>127</v>
      </c>
      <c r="B157" s="8">
        <f t="shared" si="14"/>
        <v>39</v>
      </c>
      <c r="C157" s="2">
        <v>4.0026410588867183</v>
      </c>
      <c r="D157">
        <f>VLOOKUP(A157,[1]Library_Genotypes_unfiltered_27!$A:$G,6,FALSE)</f>
        <v>53.87</v>
      </c>
      <c r="E157">
        <f>VLOOKUP(A157,[1]Library_Genotypes_unfiltered_27!$A:$G,7,FALSE)</f>
        <v>4.2</v>
      </c>
      <c r="F157" s="1" t="str">
        <f t="shared" si="15"/>
        <v>156</v>
      </c>
      <c r="G157" s="3">
        <v>42643</v>
      </c>
      <c r="H157" s="3" t="s">
        <v>1431</v>
      </c>
      <c r="I157" s="1">
        <v>155.5</v>
      </c>
      <c r="J157" s="3" t="str">
        <f t="shared" si="12"/>
        <v>Sep 30</v>
      </c>
      <c r="K157" s="1">
        <f t="shared" si="16"/>
        <v>48.280320000000003</v>
      </c>
      <c r="L157" s="1" t="str">
        <f t="shared" si="17"/>
        <v>Sep 30 48.28</v>
      </c>
      <c r="M157" t="str">
        <f t="shared" si="19"/>
        <v>no</v>
      </c>
      <c r="O157" t="str">
        <f>VLOOKUP(A157,'[3]Sample Master'!$B$6:$P$289,15,FALSE)</f>
        <v/>
      </c>
    </row>
    <row r="158" spans="1:17" x14ac:dyDescent="0.25">
      <c r="A158" t="s">
        <v>128</v>
      </c>
      <c r="B158" s="8">
        <f t="shared" si="14"/>
        <v>39</v>
      </c>
      <c r="C158" s="2">
        <v>4.7210638130458724</v>
      </c>
      <c r="D158">
        <f>VLOOKUP(A158,[1]Library_Genotypes_unfiltered_27!$A:$G,6,FALSE)</f>
        <v>16.239999999999998</v>
      </c>
      <c r="E158">
        <f>VLOOKUP(A158,[1]Library_Genotypes_unfiltered_27!$A:$G,7,FALSE)</f>
        <v>6.93</v>
      </c>
      <c r="F158" s="1" t="str">
        <f t="shared" si="15"/>
        <v>157</v>
      </c>
      <c r="G158" s="3">
        <v>42643</v>
      </c>
      <c r="H158" s="3" t="s">
        <v>1431</v>
      </c>
      <c r="I158" s="1">
        <v>155.5</v>
      </c>
      <c r="J158" s="3" t="str">
        <f t="shared" si="12"/>
        <v>Sep 30</v>
      </c>
      <c r="K158" s="1">
        <f t="shared" si="16"/>
        <v>48.280320000000003</v>
      </c>
      <c r="L158" s="1" t="str">
        <f t="shared" si="17"/>
        <v>Sep 30 48.28</v>
      </c>
      <c r="M158" t="str">
        <f t="shared" si="19"/>
        <v>no</v>
      </c>
      <c r="N158" t="s">
        <v>1442</v>
      </c>
      <c r="O158" t="str">
        <f>VLOOKUP(A158,'[3]Sample Master'!$B$6:$P$289,15,FALSE)</f>
        <v/>
      </c>
    </row>
    <row r="159" spans="1:17" x14ac:dyDescent="0.25">
      <c r="A159" t="s">
        <v>129</v>
      </c>
      <c r="B159" s="8">
        <f t="shared" si="14"/>
        <v>39</v>
      </c>
      <c r="C159" s="2">
        <v>2.1552682624774637</v>
      </c>
      <c r="D159">
        <f>VLOOKUP(A159,[1]Library_Genotypes_unfiltered_27!$A:$G,6,FALSE)</f>
        <v>64.94</v>
      </c>
      <c r="E159">
        <f>VLOOKUP(A159,[1]Library_Genotypes_unfiltered_27!$A:$G,7,FALSE)</f>
        <v>4.04</v>
      </c>
      <c r="F159" s="1" t="str">
        <f t="shared" si="15"/>
        <v>158</v>
      </c>
      <c r="G159" s="3">
        <v>42643</v>
      </c>
      <c r="H159" s="3" t="s">
        <v>1431</v>
      </c>
      <c r="I159" s="1">
        <v>155.5</v>
      </c>
      <c r="J159" s="3" t="str">
        <f t="shared" si="12"/>
        <v>Sep 30</v>
      </c>
      <c r="K159" s="1">
        <f t="shared" si="16"/>
        <v>48.280320000000003</v>
      </c>
      <c r="L159" s="1" t="str">
        <f t="shared" si="17"/>
        <v>Sep 30 48.28</v>
      </c>
      <c r="M159" t="str">
        <f t="shared" si="19"/>
        <v>no</v>
      </c>
      <c r="N159" t="s">
        <v>1443</v>
      </c>
      <c r="O159" t="s">
        <v>1443</v>
      </c>
    </row>
    <row r="160" spans="1:17" x14ac:dyDescent="0.25">
      <c r="A160" t="s">
        <v>130</v>
      </c>
      <c r="B160" s="8">
        <f t="shared" si="14"/>
        <v>39</v>
      </c>
      <c r="C160" s="2">
        <v>1.8473727964092546</v>
      </c>
      <c r="D160">
        <f>VLOOKUP(A160,[1]Library_Genotypes_unfiltered_27!$A:$G,6,FALSE)</f>
        <v>52.03</v>
      </c>
      <c r="E160">
        <f>VLOOKUP(A160,[1]Library_Genotypes_unfiltered_27!$A:$G,7,FALSE)</f>
        <v>3.53</v>
      </c>
      <c r="F160" s="1" t="str">
        <f t="shared" si="15"/>
        <v>159</v>
      </c>
      <c r="G160" s="3">
        <v>42643</v>
      </c>
      <c r="H160" s="3" t="s">
        <v>1431</v>
      </c>
      <c r="I160" s="1">
        <v>155.5</v>
      </c>
      <c r="J160" s="3" t="str">
        <f t="shared" si="12"/>
        <v>Sep 30</v>
      </c>
      <c r="K160" s="1">
        <f t="shared" si="16"/>
        <v>48.280320000000003</v>
      </c>
      <c r="L160" s="1" t="str">
        <f t="shared" si="17"/>
        <v>Sep 30 48.28</v>
      </c>
      <c r="M160" t="str">
        <f t="shared" si="19"/>
        <v>no</v>
      </c>
      <c r="N160" t="s">
        <v>1444</v>
      </c>
      <c r="O160" t="s">
        <v>1444</v>
      </c>
    </row>
    <row r="161" spans="1:17" x14ac:dyDescent="0.25">
      <c r="A161" t="s">
        <v>1312</v>
      </c>
      <c r="B161" s="8">
        <f t="shared" si="14"/>
        <v>39</v>
      </c>
      <c r="D161">
        <f>VLOOKUP(A161,[1]Library_Genotypes_unfiltered_27!$A:$G,6,FALSE)</f>
        <v>91.51</v>
      </c>
      <c r="E161">
        <f>VLOOKUP(A161,[1]Library_Genotypes_unfiltered_27!$A:$G,7,FALSE)</f>
        <v>3.18</v>
      </c>
      <c r="F161" s="1" t="str">
        <f t="shared" si="15"/>
        <v>160</v>
      </c>
      <c r="G161" s="3">
        <v>42643</v>
      </c>
      <c r="H161" s="3" t="s">
        <v>1432</v>
      </c>
      <c r="I161" s="1">
        <v>128.5</v>
      </c>
      <c r="J161" s="3" t="str">
        <f t="shared" si="12"/>
        <v>Sep 30</v>
      </c>
      <c r="K161" s="1">
        <f t="shared" si="16"/>
        <v>4.8280320000000003</v>
      </c>
      <c r="L161" s="1" t="str">
        <f t="shared" si="17"/>
        <v>Sep 30 4.83</v>
      </c>
      <c r="M161" t="str">
        <f t="shared" si="19"/>
        <v>no</v>
      </c>
      <c r="N161" t="s">
        <v>1444</v>
      </c>
      <c r="O161" t="s">
        <v>1444</v>
      </c>
    </row>
    <row r="162" spans="1:17" x14ac:dyDescent="0.25">
      <c r="A162" t="s">
        <v>1313</v>
      </c>
      <c r="B162" s="8">
        <f t="shared" si="14"/>
        <v>39</v>
      </c>
      <c r="D162">
        <f>VLOOKUP(A162,[1]Library_Genotypes_unfiltered_27!$A:$G,6,FALSE)</f>
        <v>97.42</v>
      </c>
      <c r="E162">
        <f>VLOOKUP(A162,[1]Library_Genotypes_unfiltered_27!$A:$G,7,FALSE)</f>
        <v>1.88</v>
      </c>
      <c r="F162" s="1" t="str">
        <f t="shared" si="15"/>
        <v>161</v>
      </c>
      <c r="G162" s="3">
        <v>42643</v>
      </c>
      <c r="H162" s="3" t="s">
        <v>1432</v>
      </c>
      <c r="I162" s="1">
        <v>128.5</v>
      </c>
      <c r="J162" s="3" t="str">
        <f t="shared" si="12"/>
        <v>Sep 30</v>
      </c>
      <c r="K162" s="1">
        <f t="shared" si="16"/>
        <v>4.8280320000000003</v>
      </c>
      <c r="L162" s="1" t="str">
        <f t="shared" si="17"/>
        <v>Sep 30 4.83</v>
      </c>
      <c r="M162" t="str">
        <f t="shared" si="19"/>
        <v>yes</v>
      </c>
      <c r="N162" t="s">
        <v>1443</v>
      </c>
      <c r="O162" t="str">
        <f>VLOOKUP(A162,'[2]genotype table (dups removed)'!$TS$3:$TV$419,4,FALSE)</f>
        <v>Heterozygous</v>
      </c>
      <c r="Q162" t="s">
        <v>5</v>
      </c>
    </row>
    <row r="163" spans="1:17" x14ac:dyDescent="0.25">
      <c r="A163" t="s">
        <v>1314</v>
      </c>
      <c r="B163" s="8">
        <f t="shared" si="14"/>
        <v>40</v>
      </c>
      <c r="D163">
        <f>VLOOKUP(A163,[1]Library_Genotypes_unfiltered_27!$A:$G,6,FALSE)</f>
        <v>17.71</v>
      </c>
      <c r="E163">
        <f>VLOOKUP(A163,[1]Library_Genotypes_unfiltered_27!$A:$G,7,FALSE)</f>
        <v>8.1999999999999993</v>
      </c>
      <c r="F163" s="1" t="str">
        <f t="shared" si="15"/>
        <v>162</v>
      </c>
      <c r="G163" s="3">
        <v>42646</v>
      </c>
      <c r="H163" s="3" t="s">
        <v>1435</v>
      </c>
      <c r="I163" s="1">
        <v>156.25</v>
      </c>
      <c r="J163" s="3" t="str">
        <f t="shared" si="12"/>
        <v>Oct 03</v>
      </c>
      <c r="K163" s="1">
        <f t="shared" si="16"/>
        <v>49.487328000000005</v>
      </c>
      <c r="L163" s="1" t="str">
        <f t="shared" si="17"/>
        <v>Oct 03 49.49</v>
      </c>
      <c r="M163" t="str">
        <f t="shared" si="19"/>
        <v>no</v>
      </c>
      <c r="N163" t="s">
        <v>1443</v>
      </c>
      <c r="O163" t="s">
        <v>1443</v>
      </c>
    </row>
    <row r="164" spans="1:17" x14ac:dyDescent="0.25">
      <c r="A164" t="s">
        <v>1315</v>
      </c>
      <c r="B164" s="8">
        <f t="shared" si="14"/>
        <v>40</v>
      </c>
      <c r="D164">
        <f>VLOOKUP(A164,[1]Library_Genotypes_unfiltered_27!$A:$G,6,FALSE)</f>
        <v>98.89</v>
      </c>
      <c r="E164">
        <f>VLOOKUP(A164,[1]Library_Genotypes_unfiltered_27!$A:$G,7,FALSE)</f>
        <v>0.72</v>
      </c>
      <c r="F164" s="1" t="str">
        <f t="shared" si="15"/>
        <v>163</v>
      </c>
      <c r="G164" s="3">
        <v>42646</v>
      </c>
      <c r="H164" s="3" t="s">
        <v>1435</v>
      </c>
      <c r="I164" s="1">
        <v>156.25</v>
      </c>
      <c r="J164" s="3" t="str">
        <f t="shared" si="12"/>
        <v>Oct 03</v>
      </c>
      <c r="K164" s="1">
        <f t="shared" si="16"/>
        <v>49.487328000000005</v>
      </c>
      <c r="L164" s="1" t="str">
        <f t="shared" si="17"/>
        <v>Oct 03 49.49</v>
      </c>
      <c r="M164" t="str">
        <f t="shared" si="19"/>
        <v>yes</v>
      </c>
      <c r="N164" t="s">
        <v>1444</v>
      </c>
      <c r="O164" t="str">
        <f>VLOOKUP(A164,'[2]genotype table (dups removed)'!$TS$3:$TV$419,4,FALSE)</f>
        <v>Heterozygous</v>
      </c>
      <c r="Q164" t="s">
        <v>5</v>
      </c>
    </row>
    <row r="165" spans="1:17" x14ac:dyDescent="0.25">
      <c r="A165" t="s">
        <v>131</v>
      </c>
      <c r="B165" s="8">
        <f t="shared" si="14"/>
        <v>40</v>
      </c>
      <c r="C165" s="2">
        <v>2.1552682624774637</v>
      </c>
      <c r="D165">
        <f>VLOOKUP(A165,[1]Library_Genotypes_unfiltered_27!$A:$G,6,FALSE)</f>
        <v>0</v>
      </c>
      <c r="E165">
        <f>VLOOKUP(A165,[1]Library_Genotypes_unfiltered_27!$A:$G,7,FALSE)</f>
        <v>0</v>
      </c>
      <c r="F165" s="1" t="str">
        <f t="shared" si="15"/>
        <v>164</v>
      </c>
      <c r="G165" s="3">
        <v>42646</v>
      </c>
      <c r="H165" s="3" t="s">
        <v>1435</v>
      </c>
      <c r="I165" s="1">
        <v>156.25</v>
      </c>
      <c r="J165" s="3" t="str">
        <f t="shared" si="12"/>
        <v>Oct 03</v>
      </c>
      <c r="K165" s="1">
        <f t="shared" si="16"/>
        <v>49.487328000000005</v>
      </c>
      <c r="L165" s="1" t="str">
        <f t="shared" si="17"/>
        <v>Oct 03 49.49</v>
      </c>
      <c r="M165" t="str">
        <f t="shared" si="19"/>
        <v>no</v>
      </c>
      <c r="N165" t="s">
        <v>1443</v>
      </c>
      <c r="O165" t="s">
        <v>1443</v>
      </c>
    </row>
    <row r="166" spans="1:17" x14ac:dyDescent="0.25">
      <c r="A166" t="s">
        <v>132</v>
      </c>
      <c r="B166" s="8">
        <f t="shared" si="14"/>
        <v>40</v>
      </c>
      <c r="C166" s="2">
        <v>2.6684273725911458</v>
      </c>
      <c r="D166">
        <f>VLOOKUP(A166,[1]Library_Genotypes_unfiltered_27!$A:$G,6,FALSE)</f>
        <v>0.37</v>
      </c>
      <c r="E166">
        <f>VLOOKUP(A166,[1]Library_Genotypes_unfiltered_27!$A:$G,7,FALSE)</f>
        <v>0</v>
      </c>
      <c r="F166" s="1" t="str">
        <f t="shared" si="15"/>
        <v>165</v>
      </c>
      <c r="G166" s="3">
        <v>42646</v>
      </c>
      <c r="H166" s="3" t="s">
        <v>1435</v>
      </c>
      <c r="I166" s="1">
        <v>156.25</v>
      </c>
      <c r="J166" s="3" t="str">
        <f t="shared" si="12"/>
        <v>Oct 03</v>
      </c>
      <c r="K166" s="1">
        <f t="shared" si="16"/>
        <v>49.487328000000005</v>
      </c>
      <c r="L166" s="1" t="str">
        <f t="shared" si="17"/>
        <v>Oct 03 49.49</v>
      </c>
      <c r="M166" t="str">
        <f t="shared" si="19"/>
        <v>no</v>
      </c>
      <c r="N166" t="s">
        <v>1443</v>
      </c>
      <c r="O166" t="s">
        <v>1443</v>
      </c>
    </row>
    <row r="167" spans="1:17" x14ac:dyDescent="0.25">
      <c r="A167" t="s">
        <v>133</v>
      </c>
      <c r="B167" s="8">
        <f t="shared" si="14"/>
        <v>40</v>
      </c>
      <c r="C167" s="2">
        <v>0.30789546606820911</v>
      </c>
      <c r="D167">
        <f>VLOOKUP(A167,[1]Library_Genotypes_unfiltered_27!$A:$G,6,FALSE)</f>
        <v>0</v>
      </c>
      <c r="E167">
        <f>VLOOKUP(A167,[1]Library_Genotypes_unfiltered_27!$A:$G,7,FALSE)</f>
        <v>0</v>
      </c>
      <c r="F167" s="1" t="str">
        <f t="shared" si="15"/>
        <v>166</v>
      </c>
      <c r="G167" s="3">
        <v>42646</v>
      </c>
      <c r="H167" s="3" t="s">
        <v>1435</v>
      </c>
      <c r="I167" s="1">
        <v>156.25</v>
      </c>
      <c r="J167" s="3" t="str">
        <f t="shared" si="12"/>
        <v>Oct 03</v>
      </c>
      <c r="K167" s="1">
        <f t="shared" si="16"/>
        <v>49.487328000000005</v>
      </c>
      <c r="L167" s="1" t="str">
        <f t="shared" si="17"/>
        <v>Oct 03 49.49</v>
      </c>
      <c r="M167" t="str">
        <f t="shared" si="19"/>
        <v>no</v>
      </c>
      <c r="O167" t="str">
        <f>VLOOKUP(A167,'[3]Sample Master'!$B$6:$P$289,15,FALSE)</f>
        <v/>
      </c>
    </row>
    <row r="168" spans="1:17" x14ac:dyDescent="0.25">
      <c r="A168" t="s">
        <v>134</v>
      </c>
      <c r="B168" s="8">
        <f t="shared" si="14"/>
        <v>40</v>
      </c>
      <c r="C168" s="2">
        <v>12.72634593081931</v>
      </c>
      <c r="D168">
        <f>VLOOKUP(A168,[1]Library_Genotypes_unfiltered_27!$A:$G,6,FALSE)</f>
        <v>3.32</v>
      </c>
      <c r="E168">
        <f>VLOOKUP(A168,[1]Library_Genotypes_unfiltered_27!$A:$G,7,FALSE)</f>
        <v>8</v>
      </c>
      <c r="F168" s="1" t="str">
        <f t="shared" si="15"/>
        <v>167</v>
      </c>
      <c r="G168" s="3">
        <v>42646</v>
      </c>
      <c r="H168" s="3" t="s">
        <v>1435</v>
      </c>
      <c r="I168" s="1">
        <v>156.25</v>
      </c>
      <c r="J168" s="3" t="str">
        <f t="shared" si="12"/>
        <v>Oct 03</v>
      </c>
      <c r="K168" s="1">
        <f t="shared" si="16"/>
        <v>49.487328000000005</v>
      </c>
      <c r="L168" s="1" t="str">
        <f t="shared" si="17"/>
        <v>Oct 03 49.49</v>
      </c>
      <c r="M168" t="str">
        <f t="shared" si="19"/>
        <v>no</v>
      </c>
      <c r="N168" t="s">
        <v>1442</v>
      </c>
      <c r="O168" t="s">
        <v>1444</v>
      </c>
    </row>
    <row r="169" spans="1:17" x14ac:dyDescent="0.25">
      <c r="A169" t="s">
        <v>135</v>
      </c>
      <c r="B169" s="8">
        <f t="shared" si="14"/>
        <v>40</v>
      </c>
      <c r="C169" s="2">
        <v>44.336947113822113</v>
      </c>
      <c r="D169">
        <f>VLOOKUP(A169,[1]Library_Genotypes_unfiltered_27!$A:$G,6,FALSE)</f>
        <v>99.26</v>
      </c>
      <c r="E169">
        <f>VLOOKUP(A169,[1]Library_Genotypes_unfiltered_27!$A:$G,7,FALSE)</f>
        <v>0.23</v>
      </c>
      <c r="F169" s="1" t="str">
        <f t="shared" si="15"/>
        <v>168</v>
      </c>
      <c r="G169" s="3">
        <v>42646</v>
      </c>
      <c r="H169" s="3" t="s">
        <v>1435</v>
      </c>
      <c r="I169" s="1">
        <v>156.25</v>
      </c>
      <c r="J169" s="3" t="str">
        <f t="shared" si="12"/>
        <v>Oct 03</v>
      </c>
      <c r="K169" s="1">
        <f t="shared" si="16"/>
        <v>49.487328000000005</v>
      </c>
      <c r="L169" s="1" t="str">
        <f t="shared" si="17"/>
        <v>Oct 03 49.49</v>
      </c>
      <c r="M169" t="str">
        <f t="shared" si="19"/>
        <v>yes</v>
      </c>
      <c r="N169" t="s">
        <v>1444</v>
      </c>
      <c r="O169" t="str">
        <f>VLOOKUP(A169,'[2]genotype table (dups removed)'!$TS$3:$TV$419,4,FALSE)</f>
        <v>Homozygous Spring</v>
      </c>
      <c r="Q169" t="s">
        <v>6</v>
      </c>
    </row>
    <row r="170" spans="1:17" x14ac:dyDescent="0.25">
      <c r="A170" t="s">
        <v>136</v>
      </c>
      <c r="B170" s="8">
        <f t="shared" si="14"/>
        <v>40</v>
      </c>
      <c r="C170" s="2">
        <v>4.3105365249549275</v>
      </c>
      <c r="D170">
        <f>VLOOKUP(A170,[1]Library_Genotypes_unfiltered_27!$A:$G,6,FALSE)</f>
        <v>1.1100000000000001</v>
      </c>
      <c r="E170">
        <f>VLOOKUP(A170,[1]Library_Genotypes_unfiltered_27!$A:$G,7,FALSE)</f>
        <v>2.86</v>
      </c>
      <c r="F170" s="1" t="str">
        <f t="shared" si="15"/>
        <v>169</v>
      </c>
      <c r="G170" s="3">
        <v>42646</v>
      </c>
      <c r="H170" s="3" t="s">
        <v>1435</v>
      </c>
      <c r="I170" s="1">
        <v>156.25</v>
      </c>
      <c r="J170" s="3" t="str">
        <f t="shared" si="12"/>
        <v>Oct 03</v>
      </c>
      <c r="K170" s="1">
        <f t="shared" si="16"/>
        <v>49.487328000000005</v>
      </c>
      <c r="L170" s="1" t="str">
        <f t="shared" si="17"/>
        <v>Oct 03 49.49</v>
      </c>
      <c r="M170" t="str">
        <f t="shared" si="19"/>
        <v>no</v>
      </c>
      <c r="O170" t="str">
        <f>VLOOKUP(A170,'[3]Sample Master'!$B$6:$P$289,15,FALSE)</f>
        <v/>
      </c>
    </row>
    <row r="171" spans="1:17" x14ac:dyDescent="0.25">
      <c r="A171" t="s">
        <v>137</v>
      </c>
      <c r="B171" s="8">
        <f t="shared" si="14"/>
        <v>40</v>
      </c>
      <c r="C171" s="2">
        <v>3.900009236863982</v>
      </c>
      <c r="D171">
        <f>VLOOKUP(A171,[1]Library_Genotypes_unfiltered_27!$A:$G,6,FALSE)</f>
        <v>4.8</v>
      </c>
      <c r="E171">
        <f>VLOOKUP(A171,[1]Library_Genotypes_unfiltered_27!$A:$G,7,FALSE)</f>
        <v>7.5</v>
      </c>
      <c r="F171" s="1" t="str">
        <f t="shared" si="15"/>
        <v>170</v>
      </c>
      <c r="G171" s="3">
        <v>42646</v>
      </c>
      <c r="H171" s="3" t="s">
        <v>1435</v>
      </c>
      <c r="I171" s="1">
        <v>156.25</v>
      </c>
      <c r="J171" s="3" t="str">
        <f t="shared" si="12"/>
        <v>Oct 03</v>
      </c>
      <c r="K171" s="1">
        <f t="shared" si="16"/>
        <v>49.487328000000005</v>
      </c>
      <c r="L171" s="1" t="str">
        <f t="shared" si="17"/>
        <v>Oct 03 49.49</v>
      </c>
      <c r="M171" t="str">
        <f t="shared" si="19"/>
        <v>no</v>
      </c>
      <c r="N171" t="s">
        <v>1443</v>
      </c>
      <c r="O171" t="s">
        <v>1443</v>
      </c>
    </row>
    <row r="172" spans="1:17" x14ac:dyDescent="0.25">
      <c r="A172" t="s">
        <v>1316</v>
      </c>
      <c r="B172" s="8">
        <f t="shared" si="14"/>
        <v>40</v>
      </c>
      <c r="D172">
        <f>VLOOKUP(A172,[1]Library_Genotypes_unfiltered_27!$A:$G,6,FALSE)</f>
        <v>95.94</v>
      </c>
      <c r="E172">
        <f>VLOOKUP(A172,[1]Library_Genotypes_unfiltered_27!$A:$G,7,FALSE)</f>
        <v>2.63</v>
      </c>
      <c r="F172" s="1" t="str">
        <f t="shared" si="15"/>
        <v>171</v>
      </c>
      <c r="G172" s="3">
        <v>42646</v>
      </c>
      <c r="H172" s="3" t="s">
        <v>1424</v>
      </c>
      <c r="I172" s="1">
        <v>154</v>
      </c>
      <c r="J172" s="3" t="str">
        <f t="shared" si="12"/>
        <v>Oct 03</v>
      </c>
      <c r="K172" s="1">
        <f t="shared" si="16"/>
        <v>45.866304</v>
      </c>
      <c r="L172" s="1" t="str">
        <f t="shared" si="17"/>
        <v>Oct 03 45.87</v>
      </c>
      <c r="M172" t="str">
        <f t="shared" si="19"/>
        <v>no</v>
      </c>
      <c r="N172" t="s">
        <v>1442</v>
      </c>
      <c r="O172" t="s">
        <v>1442</v>
      </c>
    </row>
    <row r="173" spans="1:17" x14ac:dyDescent="0.25">
      <c r="A173" t="s">
        <v>1317</v>
      </c>
      <c r="B173" s="8">
        <f t="shared" si="14"/>
        <v>40</v>
      </c>
      <c r="D173">
        <f>VLOOKUP(A173,[1]Library_Genotypes_unfiltered_27!$A:$G,6,FALSE)</f>
        <v>68.27</v>
      </c>
      <c r="E173">
        <f>VLOOKUP(A173,[1]Library_Genotypes_unfiltered_27!$A:$G,7,FALSE)</f>
        <v>4.5</v>
      </c>
      <c r="F173" s="1" t="str">
        <f t="shared" si="15"/>
        <v>172</v>
      </c>
      <c r="G173" s="3">
        <v>42646</v>
      </c>
      <c r="H173" s="3" t="s">
        <v>1424</v>
      </c>
      <c r="I173" s="1">
        <v>154</v>
      </c>
      <c r="J173" s="3" t="str">
        <f t="shared" si="12"/>
        <v>Oct 03</v>
      </c>
      <c r="K173" s="1">
        <f t="shared" si="16"/>
        <v>45.866304</v>
      </c>
      <c r="L173" s="1" t="str">
        <f t="shared" si="17"/>
        <v>Oct 03 45.87</v>
      </c>
      <c r="M173" t="str">
        <f t="shared" si="19"/>
        <v>no</v>
      </c>
      <c r="N173" t="s">
        <v>1443</v>
      </c>
      <c r="O173" t="s">
        <v>1443</v>
      </c>
    </row>
    <row r="174" spans="1:17" x14ac:dyDescent="0.25">
      <c r="A174" t="s">
        <v>138</v>
      </c>
      <c r="B174" s="8">
        <f t="shared" si="14"/>
        <v>40</v>
      </c>
      <c r="C174" s="2">
        <v>1.1289500422501</v>
      </c>
      <c r="D174">
        <f>VLOOKUP(A174,[1]Library_Genotypes_unfiltered_27!$A:$G,6,FALSE)</f>
        <v>96.68</v>
      </c>
      <c r="E174">
        <f>VLOOKUP(A174,[1]Library_Genotypes_unfiltered_27!$A:$G,7,FALSE)</f>
        <v>0.59</v>
      </c>
      <c r="F174" s="1" t="str">
        <f t="shared" si="15"/>
        <v>173</v>
      </c>
      <c r="G174" s="3">
        <v>42646</v>
      </c>
      <c r="H174" s="3" t="s">
        <v>1424</v>
      </c>
      <c r="I174" s="1">
        <v>154</v>
      </c>
      <c r="J174" s="3" t="str">
        <f t="shared" si="12"/>
        <v>Oct 03</v>
      </c>
      <c r="K174" s="1">
        <f t="shared" si="16"/>
        <v>45.866304</v>
      </c>
      <c r="L174" s="1" t="str">
        <f t="shared" si="17"/>
        <v>Oct 03 45.87</v>
      </c>
      <c r="M174" t="str">
        <f t="shared" si="19"/>
        <v>yes</v>
      </c>
      <c r="N174" t="s">
        <v>1443</v>
      </c>
      <c r="O174" t="str">
        <f>VLOOKUP(A174,'[2]genotype table (dups removed)'!$TS$3:$TV$419,4,FALSE)</f>
        <v>Homozygous Spring</v>
      </c>
      <c r="Q174" t="s">
        <v>5</v>
      </c>
    </row>
    <row r="175" spans="1:17" x14ac:dyDescent="0.25">
      <c r="A175" t="s">
        <v>139</v>
      </c>
      <c r="B175" s="8">
        <f t="shared" si="14"/>
        <v>40</v>
      </c>
      <c r="C175" s="2">
        <v>2.6684273725911458</v>
      </c>
      <c r="D175">
        <f>VLOOKUP(A175,[1]Library_Genotypes_unfiltered_27!$A:$G,6,FALSE)</f>
        <v>0.37</v>
      </c>
      <c r="E175">
        <f>VLOOKUP(A175,[1]Library_Genotypes_unfiltered_27!$A:$G,7,FALSE)</f>
        <v>0</v>
      </c>
      <c r="F175" s="1" t="str">
        <f t="shared" si="15"/>
        <v>174</v>
      </c>
      <c r="G175" s="3">
        <v>42646</v>
      </c>
      <c r="H175" s="3" t="s">
        <v>1424</v>
      </c>
      <c r="I175" s="1">
        <v>154</v>
      </c>
      <c r="J175" s="3" t="str">
        <f t="shared" si="12"/>
        <v>Oct 03</v>
      </c>
      <c r="K175" s="1">
        <f t="shared" si="16"/>
        <v>45.866304</v>
      </c>
      <c r="L175" s="1" t="str">
        <f t="shared" si="17"/>
        <v>Oct 03 45.87</v>
      </c>
      <c r="M175" t="str">
        <f t="shared" si="19"/>
        <v>no</v>
      </c>
      <c r="N175" t="s">
        <v>1444</v>
      </c>
      <c r="O175" t="s">
        <v>1443</v>
      </c>
    </row>
    <row r="176" spans="1:17" x14ac:dyDescent="0.25">
      <c r="A176" t="s">
        <v>140</v>
      </c>
      <c r="B176" s="8">
        <f t="shared" si="14"/>
        <v>40</v>
      </c>
      <c r="C176" s="2">
        <v>2.1552682624774637</v>
      </c>
      <c r="D176">
        <f>VLOOKUP(A176,[1]Library_Genotypes_unfiltered_27!$A:$G,6,FALSE)</f>
        <v>47.97</v>
      </c>
      <c r="E176">
        <f>VLOOKUP(A176,[1]Library_Genotypes_unfiltered_27!$A:$G,7,FALSE)</f>
        <v>2.2400000000000002</v>
      </c>
      <c r="F176" s="1" t="str">
        <f t="shared" si="15"/>
        <v>175</v>
      </c>
      <c r="G176" s="3">
        <v>42646</v>
      </c>
      <c r="H176" s="3" t="s">
        <v>1424</v>
      </c>
      <c r="I176" s="1">
        <v>154</v>
      </c>
      <c r="J176" s="3" t="str">
        <f t="shared" si="12"/>
        <v>Oct 03</v>
      </c>
      <c r="K176" s="1">
        <f t="shared" si="16"/>
        <v>45.866304</v>
      </c>
      <c r="L176" s="1" t="str">
        <f t="shared" si="17"/>
        <v>Oct 03 45.87</v>
      </c>
      <c r="M176" t="str">
        <f t="shared" si="19"/>
        <v>no</v>
      </c>
      <c r="N176" t="s">
        <v>1443</v>
      </c>
      <c r="O176" t="s">
        <v>1443</v>
      </c>
      <c r="Q176" t="s">
        <v>6</v>
      </c>
    </row>
    <row r="177" spans="1:17" x14ac:dyDescent="0.25">
      <c r="A177" t="s">
        <v>141</v>
      </c>
      <c r="B177" s="8">
        <f t="shared" si="14"/>
        <v>40</v>
      </c>
      <c r="C177" s="2">
        <v>0</v>
      </c>
      <c r="D177">
        <f>VLOOKUP(A177,[1]Library_Genotypes_unfiltered_27!$A:$G,6,FALSE)</f>
        <v>2.58</v>
      </c>
      <c r="E177">
        <f>VLOOKUP(A177,[1]Library_Genotypes_unfiltered_27!$A:$G,7,FALSE)</f>
        <v>4.6900000000000004</v>
      </c>
      <c r="F177" s="1" t="str">
        <f t="shared" si="15"/>
        <v>176</v>
      </c>
      <c r="G177" s="3">
        <v>42646</v>
      </c>
      <c r="H177" s="3" t="s">
        <v>1424</v>
      </c>
      <c r="I177" s="1">
        <v>154</v>
      </c>
      <c r="J177" s="3" t="str">
        <f t="shared" si="12"/>
        <v>Oct 03</v>
      </c>
      <c r="K177" s="1">
        <f t="shared" si="16"/>
        <v>45.866304</v>
      </c>
      <c r="L177" s="1" t="str">
        <f t="shared" si="17"/>
        <v>Oct 03 45.87</v>
      </c>
      <c r="M177" t="str">
        <f t="shared" si="19"/>
        <v>no</v>
      </c>
      <c r="N177" t="s">
        <v>1443</v>
      </c>
      <c r="O177" t="s">
        <v>1443</v>
      </c>
    </row>
    <row r="178" spans="1:17" x14ac:dyDescent="0.25">
      <c r="A178" t="s">
        <v>142</v>
      </c>
      <c r="B178" s="8">
        <f t="shared" si="14"/>
        <v>40</v>
      </c>
      <c r="C178" s="2">
        <v>2.4631637285456729</v>
      </c>
      <c r="D178">
        <f>VLOOKUP(A178,[1]Library_Genotypes_unfiltered_27!$A:$G,6,FALSE)</f>
        <v>0</v>
      </c>
      <c r="E178">
        <f>VLOOKUP(A178,[1]Library_Genotypes_unfiltered_27!$A:$G,7,FALSE)</f>
        <v>0</v>
      </c>
      <c r="F178" s="1" t="str">
        <f t="shared" si="15"/>
        <v>177</v>
      </c>
      <c r="G178" s="3">
        <v>42646</v>
      </c>
      <c r="H178" s="3" t="s">
        <v>1424</v>
      </c>
      <c r="I178" s="1">
        <v>154</v>
      </c>
      <c r="J178" s="3" t="str">
        <f t="shared" si="12"/>
        <v>Oct 03</v>
      </c>
      <c r="K178" s="1">
        <f t="shared" si="16"/>
        <v>45.866304</v>
      </c>
      <c r="L178" s="1" t="str">
        <f t="shared" si="17"/>
        <v>Oct 03 45.87</v>
      </c>
      <c r="M178" t="str">
        <f t="shared" si="19"/>
        <v>no</v>
      </c>
      <c r="N178" t="s">
        <v>1443</v>
      </c>
      <c r="O178" t="s">
        <v>1443</v>
      </c>
    </row>
    <row r="179" spans="1:17" x14ac:dyDescent="0.25">
      <c r="A179" t="s">
        <v>143</v>
      </c>
      <c r="B179" s="8">
        <f t="shared" si="14"/>
        <v>40</v>
      </c>
      <c r="C179" s="2">
        <v>9.4421276260917448</v>
      </c>
      <c r="D179">
        <f>VLOOKUP(A179,[1]Library_Genotypes_unfiltered_27!$A:$G,6,FALSE)</f>
        <v>99.26</v>
      </c>
      <c r="E179">
        <f>VLOOKUP(A179,[1]Library_Genotypes_unfiltered_27!$A:$G,7,FALSE)</f>
        <v>0.38</v>
      </c>
      <c r="F179" s="1" t="str">
        <f t="shared" si="15"/>
        <v>178</v>
      </c>
      <c r="G179" s="3">
        <v>42646</v>
      </c>
      <c r="H179" s="3" t="s">
        <v>1424</v>
      </c>
      <c r="I179" s="1">
        <v>154</v>
      </c>
      <c r="J179" s="3" t="str">
        <f t="shared" si="12"/>
        <v>Oct 03</v>
      </c>
      <c r="K179" s="1">
        <f t="shared" si="16"/>
        <v>45.866304</v>
      </c>
      <c r="L179" s="1" t="str">
        <f t="shared" si="17"/>
        <v>Oct 03 45.87</v>
      </c>
      <c r="M179" t="str">
        <f t="shared" si="19"/>
        <v>yes</v>
      </c>
      <c r="N179" t="s">
        <v>1443</v>
      </c>
      <c r="O179" t="str">
        <f>VLOOKUP(A179,'[2]genotype table (dups removed)'!$TS$3:$TV$419,4,FALSE)</f>
        <v>Homozygous Spring</v>
      </c>
      <c r="Q179" t="s">
        <v>5</v>
      </c>
    </row>
    <row r="180" spans="1:17" x14ac:dyDescent="0.25">
      <c r="A180" t="s">
        <v>144</v>
      </c>
      <c r="B180" s="8">
        <f t="shared" si="14"/>
        <v>40</v>
      </c>
      <c r="C180" s="2">
        <v>10.981604956432792</v>
      </c>
      <c r="D180">
        <f>VLOOKUP(A180,[1]Library_Genotypes_unfiltered_27!$A:$G,6,FALSE)</f>
        <v>0</v>
      </c>
      <c r="E180">
        <f>VLOOKUP(A180,[1]Library_Genotypes_unfiltered_27!$A:$G,7,FALSE)</f>
        <v>0</v>
      </c>
      <c r="F180" s="1" t="str">
        <f t="shared" si="15"/>
        <v>179</v>
      </c>
      <c r="G180" s="3">
        <v>42646</v>
      </c>
      <c r="H180" s="3" t="s">
        <v>1424</v>
      </c>
      <c r="I180" s="1">
        <v>154</v>
      </c>
      <c r="J180" s="3" t="str">
        <f t="shared" si="12"/>
        <v>Oct 03</v>
      </c>
      <c r="K180" s="1">
        <f t="shared" si="16"/>
        <v>45.866304</v>
      </c>
      <c r="L180" s="1" t="str">
        <f t="shared" si="17"/>
        <v>Oct 03 45.87</v>
      </c>
      <c r="M180" t="str">
        <f t="shared" si="19"/>
        <v>no</v>
      </c>
      <c r="N180" t="s">
        <v>1443</v>
      </c>
      <c r="O180" t="s">
        <v>1443</v>
      </c>
    </row>
    <row r="181" spans="1:17" x14ac:dyDescent="0.25">
      <c r="A181" t="s">
        <v>145</v>
      </c>
      <c r="B181" s="8">
        <f t="shared" si="14"/>
        <v>40</v>
      </c>
      <c r="C181" s="2">
        <v>0.51315911011368187</v>
      </c>
      <c r="D181">
        <f>VLOOKUP(A181,[1]Library_Genotypes_unfiltered_27!$A:$G,6,FALSE)</f>
        <v>17.71</v>
      </c>
      <c r="E181">
        <f>VLOOKUP(A181,[1]Library_Genotypes_unfiltered_27!$A:$G,7,FALSE)</f>
        <v>8.3800000000000008</v>
      </c>
      <c r="F181" s="1" t="str">
        <f t="shared" si="15"/>
        <v>180</v>
      </c>
      <c r="G181" s="3">
        <v>42646</v>
      </c>
      <c r="H181" s="3" t="s">
        <v>1424</v>
      </c>
      <c r="I181" s="1">
        <v>154</v>
      </c>
      <c r="J181" s="3" t="str">
        <f t="shared" si="12"/>
        <v>Oct 03</v>
      </c>
      <c r="K181" s="1">
        <f t="shared" si="16"/>
        <v>45.866304</v>
      </c>
      <c r="L181" s="1" t="str">
        <f t="shared" si="17"/>
        <v>Oct 03 45.87</v>
      </c>
      <c r="M181" t="str">
        <f t="shared" si="19"/>
        <v>no</v>
      </c>
      <c r="N181" t="s">
        <v>1443</v>
      </c>
      <c r="O181" t="s">
        <v>1443</v>
      </c>
    </row>
    <row r="182" spans="1:17" x14ac:dyDescent="0.25">
      <c r="A182" t="s">
        <v>146</v>
      </c>
      <c r="B182" s="8">
        <f t="shared" si="14"/>
        <v>40</v>
      </c>
      <c r="C182" s="2">
        <v>3.900009236863982</v>
      </c>
      <c r="D182">
        <f>VLOOKUP(A182,[1]Library_Genotypes_unfiltered_27!$A:$G,6,FALSE)</f>
        <v>38.01</v>
      </c>
      <c r="E182">
        <f>VLOOKUP(A182,[1]Library_Genotypes_unfiltered_27!$A:$G,7,FALSE)</f>
        <v>3.36</v>
      </c>
      <c r="F182" s="1" t="str">
        <f t="shared" si="15"/>
        <v>181</v>
      </c>
      <c r="G182" s="3">
        <v>42646</v>
      </c>
      <c r="H182" s="3" t="s">
        <v>1424</v>
      </c>
      <c r="I182" s="1">
        <v>154</v>
      </c>
      <c r="J182" s="3" t="str">
        <f t="shared" si="12"/>
        <v>Oct 03</v>
      </c>
      <c r="K182" s="1">
        <f t="shared" si="16"/>
        <v>45.866304</v>
      </c>
      <c r="L182" s="1" t="str">
        <f t="shared" si="17"/>
        <v>Oct 03 45.87</v>
      </c>
      <c r="M182" t="str">
        <f t="shared" si="19"/>
        <v>no</v>
      </c>
      <c r="O182" t="str">
        <f>VLOOKUP(A182,'[3]Sample Master'!$B$6:$P$289,15,FALSE)</f>
        <v/>
      </c>
    </row>
    <row r="183" spans="1:17" x14ac:dyDescent="0.25">
      <c r="A183" t="s">
        <v>147</v>
      </c>
      <c r="B183" s="8">
        <f t="shared" si="14"/>
        <v>40</v>
      </c>
      <c r="C183" s="2">
        <v>20.834259870615483</v>
      </c>
      <c r="D183">
        <f>VLOOKUP(A183,[1]Library_Genotypes_unfiltered_27!$A:$G,6,FALSE)</f>
        <v>98.89</v>
      </c>
      <c r="E183">
        <f>VLOOKUP(A183,[1]Library_Genotypes_unfiltered_27!$A:$G,7,FALSE)</f>
        <v>0.17</v>
      </c>
      <c r="F183" s="1" t="str">
        <f t="shared" si="15"/>
        <v>182</v>
      </c>
      <c r="G183" s="3">
        <v>42646</v>
      </c>
      <c r="H183" s="3" t="s">
        <v>1424</v>
      </c>
      <c r="I183" s="1">
        <v>154</v>
      </c>
      <c r="J183" s="3" t="str">
        <f t="shared" si="12"/>
        <v>Oct 03</v>
      </c>
      <c r="K183" s="1">
        <f t="shared" si="16"/>
        <v>45.866304</v>
      </c>
      <c r="L183" s="1" t="str">
        <f t="shared" si="17"/>
        <v>Oct 03 45.87</v>
      </c>
      <c r="M183" t="str">
        <f t="shared" si="19"/>
        <v>yes</v>
      </c>
      <c r="N183" t="s">
        <v>1444</v>
      </c>
      <c r="O183" t="str">
        <f>VLOOKUP(A183,'[2]genotype table (dups removed)'!$TS$3:$TV$419,4,FALSE)</f>
        <v>Homozygous Spring</v>
      </c>
      <c r="Q183" t="s">
        <v>6</v>
      </c>
    </row>
    <row r="184" spans="1:17" x14ac:dyDescent="0.25">
      <c r="A184" t="s">
        <v>148</v>
      </c>
      <c r="B184" s="8">
        <f t="shared" si="14"/>
        <v>40</v>
      </c>
      <c r="C184" s="2">
        <v>0</v>
      </c>
      <c r="D184">
        <f>VLOOKUP(A184,[1]Library_Genotypes_unfiltered_27!$A:$G,6,FALSE)</f>
        <v>0</v>
      </c>
      <c r="E184">
        <f>VLOOKUP(A184,[1]Library_Genotypes_unfiltered_27!$A:$G,7,FALSE)</f>
        <v>0</v>
      </c>
      <c r="F184" s="1" t="str">
        <f t="shared" si="15"/>
        <v>183</v>
      </c>
      <c r="G184" s="3">
        <v>42646</v>
      </c>
      <c r="H184" s="3" t="s">
        <v>1424</v>
      </c>
      <c r="I184" s="1">
        <v>154</v>
      </c>
      <c r="J184" s="3" t="str">
        <f t="shared" si="12"/>
        <v>Oct 03</v>
      </c>
      <c r="K184" s="1">
        <f t="shared" si="16"/>
        <v>45.866304</v>
      </c>
      <c r="L184" s="1" t="str">
        <f t="shared" si="17"/>
        <v>Oct 03 45.87</v>
      </c>
      <c r="M184" t="str">
        <f t="shared" si="19"/>
        <v>no</v>
      </c>
      <c r="O184" t="str">
        <f>VLOOKUP(A184,'[3]Sample Master'!$B$6:$P$289,15,FALSE)</f>
        <v/>
      </c>
      <c r="P184" t="s">
        <v>1445</v>
      </c>
    </row>
    <row r="185" spans="1:17" x14ac:dyDescent="0.25">
      <c r="A185" t="s">
        <v>149</v>
      </c>
      <c r="B185" s="8">
        <f t="shared" si="14"/>
        <v>40</v>
      </c>
      <c r="C185" s="2">
        <v>14.16319143913762</v>
      </c>
      <c r="D185">
        <f>VLOOKUP(A185,[1]Library_Genotypes_unfiltered_27!$A:$G,6,FALSE)</f>
        <v>98.89</v>
      </c>
      <c r="E185">
        <f>VLOOKUP(A185,[1]Library_Genotypes_unfiltered_27!$A:$G,7,FALSE)</f>
        <v>0.46</v>
      </c>
      <c r="F185" s="1" t="str">
        <f t="shared" si="15"/>
        <v>184</v>
      </c>
      <c r="G185" s="3">
        <v>42646</v>
      </c>
      <c r="H185" s="3" t="s">
        <v>1424</v>
      </c>
      <c r="I185" s="1">
        <v>154</v>
      </c>
      <c r="J185" s="3" t="str">
        <f t="shared" si="12"/>
        <v>Oct 03</v>
      </c>
      <c r="K185" s="1">
        <f t="shared" si="16"/>
        <v>45.866304</v>
      </c>
      <c r="L185" s="1" t="str">
        <f t="shared" si="17"/>
        <v>Oct 03 45.87</v>
      </c>
      <c r="M185" t="str">
        <f t="shared" si="19"/>
        <v>yes</v>
      </c>
      <c r="N185" t="s">
        <v>1443</v>
      </c>
      <c r="O185" t="str">
        <f>VLOOKUP(A185,'[2]genotype table (dups removed)'!$TS$3:$TV$419,4,FALSE)</f>
        <v>Homozygous Spring</v>
      </c>
      <c r="Q185" t="s">
        <v>5</v>
      </c>
    </row>
    <row r="186" spans="1:17" x14ac:dyDescent="0.25">
      <c r="A186" t="s">
        <v>150</v>
      </c>
      <c r="B186" s="8">
        <f t="shared" si="14"/>
        <v>40</v>
      </c>
      <c r="C186" s="2">
        <v>7.9026502957507008</v>
      </c>
      <c r="D186">
        <f>VLOOKUP(A186,[1]Library_Genotypes_unfiltered_27!$A:$G,6,FALSE)</f>
        <v>62.73</v>
      </c>
      <c r="E186">
        <f>VLOOKUP(A186,[1]Library_Genotypes_unfiltered_27!$A:$G,7,FALSE)</f>
        <v>3.52</v>
      </c>
      <c r="F186" s="1" t="str">
        <f t="shared" si="15"/>
        <v>185</v>
      </c>
      <c r="G186" s="3">
        <v>42646</v>
      </c>
      <c r="H186" s="3" t="s">
        <v>1424</v>
      </c>
      <c r="I186" s="1">
        <v>154</v>
      </c>
      <c r="J186" s="3" t="str">
        <f t="shared" si="12"/>
        <v>Oct 03</v>
      </c>
      <c r="K186" s="1">
        <f t="shared" si="16"/>
        <v>45.866304</v>
      </c>
      <c r="L186" s="1" t="str">
        <f t="shared" si="17"/>
        <v>Oct 03 45.87</v>
      </c>
      <c r="M186" t="str">
        <f t="shared" si="19"/>
        <v>no</v>
      </c>
      <c r="N186" t="s">
        <v>1444</v>
      </c>
      <c r="O186" t="s">
        <v>1444</v>
      </c>
    </row>
    <row r="187" spans="1:17" x14ac:dyDescent="0.25">
      <c r="A187" t="s">
        <v>151</v>
      </c>
      <c r="B187" s="8">
        <f t="shared" si="14"/>
        <v>40</v>
      </c>
      <c r="C187" s="2">
        <v>6.5684366094551283</v>
      </c>
      <c r="D187">
        <f>VLOOKUP(A187,[1]Library_Genotypes_unfiltered_27!$A:$G,6,FALSE)</f>
        <v>98.89</v>
      </c>
      <c r="E187">
        <f>VLOOKUP(A187,[1]Library_Genotypes_unfiltered_27!$A:$G,7,FALSE)</f>
        <v>0.53</v>
      </c>
      <c r="F187" s="1" t="str">
        <f t="shared" si="15"/>
        <v>186</v>
      </c>
      <c r="G187" s="3">
        <v>42646</v>
      </c>
      <c r="H187" s="3" t="s">
        <v>1424</v>
      </c>
      <c r="I187" s="1">
        <v>154</v>
      </c>
      <c r="J187" s="3" t="str">
        <f t="shared" si="12"/>
        <v>Oct 03</v>
      </c>
      <c r="K187" s="1">
        <f t="shared" si="16"/>
        <v>45.866304</v>
      </c>
      <c r="L187" s="1" t="str">
        <f t="shared" si="17"/>
        <v>Oct 03 45.87</v>
      </c>
      <c r="M187" t="str">
        <f t="shared" si="19"/>
        <v>yes</v>
      </c>
      <c r="N187" t="s">
        <v>1443</v>
      </c>
      <c r="O187" t="str">
        <f>VLOOKUP(A187,'[2]genotype table (dups removed)'!$TS$3:$TV$419,4,FALSE)</f>
        <v>Homozygous Spring</v>
      </c>
      <c r="Q187" t="s">
        <v>6</v>
      </c>
    </row>
    <row r="188" spans="1:17" x14ac:dyDescent="0.25">
      <c r="A188" t="s">
        <v>152</v>
      </c>
      <c r="B188" s="8">
        <f t="shared" si="14"/>
        <v>40</v>
      </c>
      <c r="C188" s="2">
        <v>8.6210730499098549</v>
      </c>
      <c r="D188">
        <f>VLOOKUP(A188,[1]Library_Genotypes_unfiltered_27!$A:$G,6,FALSE)</f>
        <v>0</v>
      </c>
      <c r="E188">
        <f>VLOOKUP(A188,[1]Library_Genotypes_unfiltered_27!$A:$G,7,FALSE)</f>
        <v>0</v>
      </c>
      <c r="F188" s="1" t="str">
        <f t="shared" si="15"/>
        <v>187</v>
      </c>
      <c r="G188" s="3">
        <v>42646</v>
      </c>
      <c r="H188" s="3" t="s">
        <v>1424</v>
      </c>
      <c r="I188" s="1">
        <v>154</v>
      </c>
      <c r="J188" s="3" t="str">
        <f t="shared" si="12"/>
        <v>Oct 03</v>
      </c>
      <c r="K188" s="1">
        <f t="shared" si="16"/>
        <v>45.866304</v>
      </c>
      <c r="L188" s="1" t="str">
        <f t="shared" si="17"/>
        <v>Oct 03 45.87</v>
      </c>
      <c r="M188" t="str">
        <f t="shared" si="19"/>
        <v>no</v>
      </c>
      <c r="O188" t="str">
        <f>VLOOKUP(A188,'[3]Sample Master'!$B$6:$P$289,15,FALSE)</f>
        <v/>
      </c>
    </row>
    <row r="189" spans="1:17" x14ac:dyDescent="0.25">
      <c r="A189" t="s">
        <v>1318</v>
      </c>
      <c r="B189" s="8">
        <f t="shared" si="14"/>
        <v>40</v>
      </c>
      <c r="D189">
        <f>VLOOKUP(A189,[1]Library_Genotypes_unfiltered_27!$A:$G,6,FALSE)</f>
        <v>26.57</v>
      </c>
      <c r="E189">
        <f>VLOOKUP(A189,[1]Library_Genotypes_unfiltered_27!$A:$G,7,FALSE)</f>
        <v>9.48</v>
      </c>
      <c r="F189" s="1" t="str">
        <f t="shared" si="15"/>
        <v>188</v>
      </c>
      <c r="G189" s="3">
        <v>42647</v>
      </c>
      <c r="H189" s="3" t="s">
        <v>1426</v>
      </c>
      <c r="I189" s="1">
        <v>150</v>
      </c>
      <c r="J189" s="3" t="str">
        <f t="shared" si="12"/>
        <v>Oct 04</v>
      </c>
      <c r="K189" s="1">
        <f t="shared" si="16"/>
        <v>39.428927999999999</v>
      </c>
      <c r="L189" s="1" t="str">
        <f t="shared" si="17"/>
        <v>Oct 04 39.43</v>
      </c>
      <c r="M189" t="str">
        <f t="shared" si="19"/>
        <v>no</v>
      </c>
      <c r="N189" t="s">
        <v>1444</v>
      </c>
      <c r="O189" t="s">
        <v>1443</v>
      </c>
    </row>
    <row r="190" spans="1:17" x14ac:dyDescent="0.25">
      <c r="A190" t="s">
        <v>1327</v>
      </c>
      <c r="B190" s="8">
        <f t="shared" si="14"/>
        <v>40</v>
      </c>
      <c r="D190">
        <f>VLOOKUP(A190,[1]Library_Genotypes_unfiltered_27!$A:$G,6,FALSE)</f>
        <v>30.63</v>
      </c>
      <c r="E190">
        <f>VLOOKUP(A190,[1]Library_Genotypes_unfiltered_27!$A:$G,7,FALSE)</f>
        <v>8.5500000000000007</v>
      </c>
      <c r="F190" s="1" t="str">
        <f t="shared" si="15"/>
        <v>189</v>
      </c>
      <c r="G190" s="3">
        <v>42647</v>
      </c>
      <c r="H190" s="3" t="s">
        <v>1426</v>
      </c>
      <c r="I190" s="1">
        <v>150</v>
      </c>
      <c r="J190" s="3" t="str">
        <f t="shared" si="12"/>
        <v>Oct 04</v>
      </c>
      <c r="K190" s="1">
        <f t="shared" si="16"/>
        <v>39.428927999999999</v>
      </c>
      <c r="L190" s="1" t="str">
        <f t="shared" si="17"/>
        <v>Oct 04 39.43</v>
      </c>
      <c r="M190" t="str">
        <f t="shared" si="19"/>
        <v>no</v>
      </c>
      <c r="N190" t="s">
        <v>1443</v>
      </c>
      <c r="O190" t="s">
        <v>1443</v>
      </c>
    </row>
    <row r="191" spans="1:17" x14ac:dyDescent="0.25">
      <c r="A191" t="s">
        <v>153</v>
      </c>
      <c r="B191" s="8">
        <f t="shared" si="14"/>
        <v>40</v>
      </c>
      <c r="C191" s="2">
        <v>2.3605319065229362</v>
      </c>
      <c r="D191">
        <f>VLOOKUP(A191,[1]Library_Genotypes_unfiltered_27!$A:$G,6,FALSE)</f>
        <v>98.89</v>
      </c>
      <c r="E191">
        <f>VLOOKUP(A191,[1]Library_Genotypes_unfiltered_27!$A:$G,7,FALSE)</f>
        <v>0.48</v>
      </c>
      <c r="F191" s="1" t="str">
        <f t="shared" si="15"/>
        <v>190</v>
      </c>
      <c r="G191" s="3">
        <v>42647</v>
      </c>
      <c r="H191" s="3" t="s">
        <v>1426</v>
      </c>
      <c r="I191" s="1">
        <v>150</v>
      </c>
      <c r="J191" s="3" t="str">
        <f t="shared" si="12"/>
        <v>Oct 04</v>
      </c>
      <c r="K191" s="1">
        <f t="shared" si="16"/>
        <v>39.428927999999999</v>
      </c>
      <c r="L191" s="1" t="str">
        <f t="shared" si="17"/>
        <v>Oct 04 39.43</v>
      </c>
      <c r="M191" t="str">
        <f t="shared" si="19"/>
        <v>yes</v>
      </c>
      <c r="N191" t="s">
        <v>1443</v>
      </c>
      <c r="O191" t="str">
        <f>VLOOKUP(A191,'[2]genotype table (dups removed)'!$TS$3:$TV$419,4,FALSE)</f>
        <v>Homozygous Spring</v>
      </c>
      <c r="Q191" t="s">
        <v>5</v>
      </c>
    </row>
    <row r="192" spans="1:17" x14ac:dyDescent="0.25">
      <c r="A192" t="s">
        <v>154</v>
      </c>
      <c r="B192" s="8">
        <f t="shared" si="14"/>
        <v>40</v>
      </c>
      <c r="C192" s="2">
        <v>3.2842183047275642</v>
      </c>
      <c r="D192">
        <f>VLOOKUP(A192,[1]Library_Genotypes_unfiltered_27!$A:$G,6,FALSE)</f>
        <v>0</v>
      </c>
      <c r="E192">
        <f>VLOOKUP(A192,[1]Library_Genotypes_unfiltered_27!$A:$G,7,FALSE)</f>
        <v>0</v>
      </c>
      <c r="F192" s="1" t="str">
        <f t="shared" si="15"/>
        <v>191</v>
      </c>
      <c r="G192" s="3">
        <v>42647</v>
      </c>
      <c r="H192" s="3" t="s">
        <v>1426</v>
      </c>
      <c r="I192" s="1">
        <v>150</v>
      </c>
      <c r="J192" s="3" t="str">
        <f t="shared" si="12"/>
        <v>Oct 04</v>
      </c>
      <c r="K192" s="1">
        <f t="shared" si="16"/>
        <v>39.428927999999999</v>
      </c>
      <c r="L192" s="1" t="str">
        <f t="shared" si="17"/>
        <v>Oct 04 39.43</v>
      </c>
      <c r="M192" t="str">
        <f t="shared" si="19"/>
        <v>no</v>
      </c>
      <c r="O192" t="str">
        <f>VLOOKUP(A192,'[3]Sample Master'!$B$6:$P$289,15,FALSE)</f>
        <v/>
      </c>
    </row>
    <row r="193" spans="1:17" x14ac:dyDescent="0.25">
      <c r="A193" t="s">
        <v>155</v>
      </c>
      <c r="B193" s="8">
        <f t="shared" si="14"/>
        <v>40</v>
      </c>
      <c r="C193" s="2">
        <v>4.0026410588867183</v>
      </c>
      <c r="D193">
        <f>VLOOKUP(A193,[1]Library_Genotypes_unfiltered_27!$A:$G,6,FALSE)</f>
        <v>0</v>
      </c>
      <c r="E193">
        <f>VLOOKUP(A193,[1]Library_Genotypes_unfiltered_27!$A:$G,7,FALSE)</f>
        <v>0</v>
      </c>
      <c r="F193" s="1" t="str">
        <f t="shared" si="15"/>
        <v>192</v>
      </c>
      <c r="G193" s="3">
        <v>42647</v>
      </c>
      <c r="H193" s="3" t="s">
        <v>1426</v>
      </c>
      <c r="I193" s="1">
        <v>150</v>
      </c>
      <c r="J193" s="3" t="str">
        <f t="shared" si="12"/>
        <v>Oct 04</v>
      </c>
      <c r="K193" s="1">
        <f t="shared" si="16"/>
        <v>39.428927999999999</v>
      </c>
      <c r="L193" s="1" t="str">
        <f t="shared" si="17"/>
        <v>Oct 04 39.43</v>
      </c>
      <c r="M193" t="str">
        <f t="shared" si="19"/>
        <v>no</v>
      </c>
      <c r="N193" t="s">
        <v>1443</v>
      </c>
      <c r="O193" t="s">
        <v>1444</v>
      </c>
    </row>
    <row r="194" spans="1:17" x14ac:dyDescent="0.25">
      <c r="A194" t="s">
        <v>156</v>
      </c>
      <c r="B194" s="8">
        <f t="shared" si="14"/>
        <v>40</v>
      </c>
      <c r="C194" s="2">
        <v>4.6184319910231366</v>
      </c>
      <c r="D194">
        <f>VLOOKUP(A194,[1]Library_Genotypes_unfiltered_27!$A:$G,6,FALSE)</f>
        <v>0</v>
      </c>
      <c r="E194">
        <f>VLOOKUP(A194,[1]Library_Genotypes_unfiltered_27!$A:$G,7,FALSE)</f>
        <v>0</v>
      </c>
      <c r="F194" s="1" t="str">
        <f t="shared" si="15"/>
        <v>193</v>
      </c>
      <c r="G194" s="3">
        <v>42647</v>
      </c>
      <c r="H194" s="3" t="s">
        <v>1426</v>
      </c>
      <c r="I194" s="1">
        <v>150</v>
      </c>
      <c r="J194" s="3" t="str">
        <f t="shared" ref="J194:J257" si="20">CONCATENATE(TEXT(G194,"MMM")," ",TEXT(G194,"DD"))</f>
        <v>Oct 04</v>
      </c>
      <c r="K194" s="1">
        <f t="shared" si="16"/>
        <v>39.428927999999999</v>
      </c>
      <c r="L194" s="1" t="str">
        <f t="shared" si="17"/>
        <v>Oct 04 39.43</v>
      </c>
      <c r="M194" t="str">
        <f t="shared" si="19"/>
        <v>no</v>
      </c>
      <c r="N194" t="s">
        <v>1443</v>
      </c>
      <c r="O194" t="s">
        <v>1443</v>
      </c>
    </row>
    <row r="195" spans="1:17" x14ac:dyDescent="0.25">
      <c r="A195" t="s">
        <v>157</v>
      </c>
      <c r="B195" s="8">
        <f t="shared" ref="B195:B258" si="21">INT(((G195-DATE(YEAR(G195),1,1))-1)/7)+1</f>
        <v>40</v>
      </c>
      <c r="C195" s="2">
        <v>17.857937031956126</v>
      </c>
      <c r="D195">
        <f>VLOOKUP(A195,[1]Library_Genotypes_unfiltered_27!$A:$G,6,FALSE)</f>
        <v>87.82</v>
      </c>
      <c r="E195">
        <f>VLOOKUP(A195,[1]Library_Genotypes_unfiltered_27!$A:$G,7,FALSE)</f>
        <v>0.64</v>
      </c>
      <c r="F195" s="1" t="str">
        <f t="shared" ref="F195:F258" si="22">RIGHT(A195,3)</f>
        <v>194</v>
      </c>
      <c r="G195" s="3">
        <v>42647</v>
      </c>
      <c r="H195" s="3" t="s">
        <v>1426</v>
      </c>
      <c r="I195" s="1">
        <v>150</v>
      </c>
      <c r="J195" s="3" t="str">
        <f t="shared" si="20"/>
        <v>Oct 04</v>
      </c>
      <c r="K195" s="1">
        <f t="shared" ref="K195:K258" si="23">CONVERT(I195-125.5,"mi","km")</f>
        <v>39.428927999999999</v>
      </c>
      <c r="L195" s="1" t="str">
        <f t="shared" ref="L195:L258" si="24">CONCATENATE(J195," ",ROUND(K195,2))</f>
        <v>Oct 04 39.43</v>
      </c>
      <c r="M195" t="str">
        <f t="shared" si="19"/>
        <v>no</v>
      </c>
      <c r="N195" t="s">
        <v>1443</v>
      </c>
      <c r="O195" t="s">
        <v>1443</v>
      </c>
      <c r="Q195" t="s">
        <v>6</v>
      </c>
    </row>
    <row r="196" spans="1:17" x14ac:dyDescent="0.25">
      <c r="A196" t="s">
        <v>158</v>
      </c>
      <c r="B196" s="8">
        <f t="shared" si="21"/>
        <v>40</v>
      </c>
      <c r="C196" s="2">
        <v>3.900009236863982</v>
      </c>
      <c r="D196">
        <f>VLOOKUP(A196,[1]Library_Genotypes_unfiltered_27!$A:$G,6,FALSE)</f>
        <v>99.26</v>
      </c>
      <c r="E196">
        <f>VLOOKUP(A196,[1]Library_Genotypes_unfiltered_27!$A:$G,7,FALSE)</f>
        <v>0.51</v>
      </c>
      <c r="F196" s="1" t="str">
        <f t="shared" si="22"/>
        <v>195</v>
      </c>
      <c r="G196" s="3">
        <v>42647</v>
      </c>
      <c r="H196" s="3" t="s">
        <v>1426</v>
      </c>
      <c r="I196" s="1">
        <v>150</v>
      </c>
      <c r="J196" s="3" t="str">
        <f t="shared" si="20"/>
        <v>Oct 04</v>
      </c>
      <c r="K196" s="1">
        <f t="shared" si="23"/>
        <v>39.428927999999999</v>
      </c>
      <c r="L196" s="1" t="str">
        <f t="shared" si="24"/>
        <v>Oct 04 39.43</v>
      </c>
      <c r="M196" t="str">
        <f t="shared" si="19"/>
        <v>yes</v>
      </c>
      <c r="N196" t="s">
        <v>1443</v>
      </c>
      <c r="O196" t="str">
        <f>VLOOKUP(A196,'[2]genotype table (dups removed)'!$TS$3:$TV$419,4,FALSE)</f>
        <v>Homozygous Spring</v>
      </c>
      <c r="Q196" t="s">
        <v>6</v>
      </c>
    </row>
    <row r="197" spans="1:17" x14ac:dyDescent="0.25">
      <c r="A197" t="s">
        <v>159</v>
      </c>
      <c r="B197" s="8">
        <f t="shared" si="21"/>
        <v>40</v>
      </c>
      <c r="C197" s="2">
        <v>2.2579000845002</v>
      </c>
      <c r="D197">
        <f>VLOOKUP(A197,[1]Library_Genotypes_unfiltered_27!$A:$G,6,FALSE)</f>
        <v>98.89</v>
      </c>
      <c r="E197">
        <f>VLOOKUP(A197,[1]Library_Genotypes_unfiltered_27!$A:$G,7,FALSE)</f>
        <v>0.49</v>
      </c>
      <c r="F197" s="1" t="str">
        <f t="shared" si="22"/>
        <v>196</v>
      </c>
      <c r="G197" s="3">
        <v>42647</v>
      </c>
      <c r="H197" s="3" t="s">
        <v>1426</v>
      </c>
      <c r="I197" s="1">
        <v>150</v>
      </c>
      <c r="J197" s="3" t="str">
        <f t="shared" si="20"/>
        <v>Oct 04</v>
      </c>
      <c r="K197" s="1">
        <f t="shared" si="23"/>
        <v>39.428927999999999</v>
      </c>
      <c r="L197" s="1" t="str">
        <f t="shared" si="24"/>
        <v>Oct 04 39.43</v>
      </c>
      <c r="M197" t="str">
        <f t="shared" si="19"/>
        <v>yes</v>
      </c>
      <c r="N197" t="s">
        <v>1443</v>
      </c>
      <c r="O197" t="str">
        <f>VLOOKUP(A197,'[2]genotype table (dups removed)'!$TS$3:$TV$419,4,FALSE)</f>
        <v>Homozygous Spring</v>
      </c>
      <c r="Q197" t="s">
        <v>6</v>
      </c>
    </row>
    <row r="198" spans="1:17" x14ac:dyDescent="0.25">
      <c r="A198" t="s">
        <v>160</v>
      </c>
      <c r="B198" s="8">
        <f t="shared" si="21"/>
        <v>40</v>
      </c>
      <c r="C198" s="2">
        <v>1.2315818642728364</v>
      </c>
      <c r="D198">
        <f>VLOOKUP(A198,[1]Library_Genotypes_unfiltered_27!$A:$G,6,FALSE)</f>
        <v>0</v>
      </c>
      <c r="E198">
        <f>VLOOKUP(A198,[1]Library_Genotypes_unfiltered_27!$A:$G,7,FALSE)</f>
        <v>0</v>
      </c>
      <c r="F198" s="1" t="str">
        <f t="shared" si="22"/>
        <v>197</v>
      </c>
      <c r="G198" s="3">
        <v>42647</v>
      </c>
      <c r="H198" s="3" t="s">
        <v>1426</v>
      </c>
      <c r="I198" s="1">
        <v>150</v>
      </c>
      <c r="J198" s="3" t="str">
        <f t="shared" si="20"/>
        <v>Oct 04</v>
      </c>
      <c r="K198" s="1">
        <f t="shared" si="23"/>
        <v>39.428927999999999</v>
      </c>
      <c r="L198" s="1" t="str">
        <f t="shared" si="24"/>
        <v>Oct 04 39.43</v>
      </c>
      <c r="M198" t="str">
        <f t="shared" si="19"/>
        <v>no</v>
      </c>
      <c r="O198" t="str">
        <f>VLOOKUP(A198,'[3]Sample Master'!$B$6:$P$289,15,FALSE)</f>
        <v/>
      </c>
    </row>
    <row r="199" spans="1:17" x14ac:dyDescent="0.25">
      <c r="A199" t="s">
        <v>161</v>
      </c>
      <c r="B199" s="8">
        <f t="shared" si="21"/>
        <v>40</v>
      </c>
      <c r="C199" s="2">
        <v>11.700027710591947</v>
      </c>
      <c r="D199">
        <f>VLOOKUP(A199,[1]Library_Genotypes_unfiltered_27!$A:$G,6,FALSE)</f>
        <v>3.32</v>
      </c>
      <c r="E199">
        <f>VLOOKUP(A199,[1]Library_Genotypes_unfiltered_27!$A:$G,7,FALSE)</f>
        <v>0</v>
      </c>
      <c r="F199" s="1" t="str">
        <f t="shared" si="22"/>
        <v>198</v>
      </c>
      <c r="G199" s="3">
        <v>42647</v>
      </c>
      <c r="H199" s="3" t="s">
        <v>1426</v>
      </c>
      <c r="I199" s="1">
        <v>150</v>
      </c>
      <c r="J199" s="3" t="str">
        <f t="shared" si="20"/>
        <v>Oct 04</v>
      </c>
      <c r="K199" s="1">
        <f t="shared" si="23"/>
        <v>39.428927999999999</v>
      </c>
      <c r="L199" s="1" t="str">
        <f t="shared" si="24"/>
        <v>Oct 04 39.43</v>
      </c>
      <c r="M199" t="str">
        <f t="shared" si="19"/>
        <v>no</v>
      </c>
      <c r="N199" t="s">
        <v>1443</v>
      </c>
      <c r="O199" t="str">
        <f>VLOOKUP(A199,'[3]Sample Master'!$B$6:$P$289,15,FALSE)</f>
        <v/>
      </c>
    </row>
    <row r="200" spans="1:17" x14ac:dyDescent="0.25">
      <c r="A200" t="s">
        <v>162</v>
      </c>
      <c r="B200" s="8">
        <f t="shared" si="21"/>
        <v>40</v>
      </c>
      <c r="C200" s="2">
        <v>4.0026410588867183</v>
      </c>
      <c r="D200">
        <f>VLOOKUP(A200,[1]Library_Genotypes_unfiltered_27!$A:$G,6,FALSE)</f>
        <v>12.18</v>
      </c>
      <c r="E200">
        <f>VLOOKUP(A200,[1]Library_Genotypes_unfiltered_27!$A:$G,7,FALSE)</f>
        <v>3.06</v>
      </c>
      <c r="F200" s="1" t="str">
        <f t="shared" si="22"/>
        <v>199</v>
      </c>
      <c r="G200" s="3">
        <v>42647</v>
      </c>
      <c r="H200" s="3" t="s">
        <v>1426</v>
      </c>
      <c r="I200" s="1">
        <v>150</v>
      </c>
      <c r="J200" s="3" t="str">
        <f t="shared" si="20"/>
        <v>Oct 04</v>
      </c>
      <c r="K200" s="1">
        <f t="shared" si="23"/>
        <v>39.428927999999999</v>
      </c>
      <c r="L200" s="1" t="str">
        <f t="shared" si="24"/>
        <v>Oct 04 39.43</v>
      </c>
      <c r="M200" t="str">
        <f t="shared" si="19"/>
        <v>no</v>
      </c>
      <c r="N200" t="s">
        <v>1443</v>
      </c>
      <c r="O200" t="s">
        <v>1443</v>
      </c>
    </row>
    <row r="201" spans="1:17" x14ac:dyDescent="0.25">
      <c r="A201" t="s">
        <v>163</v>
      </c>
      <c r="B201" s="8">
        <f t="shared" si="21"/>
        <v>40</v>
      </c>
      <c r="C201" s="2">
        <v>37.152719572230559</v>
      </c>
      <c r="D201">
        <f>VLOOKUP(A201,[1]Library_Genotypes_unfiltered_27!$A:$G,6,FALSE)</f>
        <v>99.63</v>
      </c>
      <c r="E201">
        <f>VLOOKUP(A201,[1]Library_Genotypes_unfiltered_27!$A:$G,7,FALSE)</f>
        <v>0.19</v>
      </c>
      <c r="F201" s="1" t="str">
        <f t="shared" si="22"/>
        <v>200</v>
      </c>
      <c r="G201" s="3">
        <v>42647</v>
      </c>
      <c r="H201" s="3" t="s">
        <v>1426</v>
      </c>
      <c r="I201" s="1">
        <v>150</v>
      </c>
      <c r="J201" s="3" t="str">
        <f t="shared" si="20"/>
        <v>Oct 04</v>
      </c>
      <c r="K201" s="1">
        <f t="shared" si="23"/>
        <v>39.428927999999999</v>
      </c>
      <c r="L201" s="1" t="str">
        <f t="shared" si="24"/>
        <v>Oct 04 39.43</v>
      </c>
      <c r="M201" t="str">
        <f t="shared" si="19"/>
        <v>yes</v>
      </c>
      <c r="N201" t="s">
        <v>1443</v>
      </c>
      <c r="O201" t="str">
        <f>VLOOKUP(A201,'[2]genotype table (dups removed)'!$TS$3:$TV$419,4,FALSE)</f>
        <v>Homozygous Spring</v>
      </c>
      <c r="Q201" t="s">
        <v>6</v>
      </c>
    </row>
    <row r="202" spans="1:17" x14ac:dyDescent="0.25">
      <c r="A202" t="s">
        <v>164</v>
      </c>
      <c r="B202" s="8">
        <f t="shared" si="21"/>
        <v>40</v>
      </c>
      <c r="C202" s="2">
        <v>2.2579000845002</v>
      </c>
      <c r="D202">
        <f>VLOOKUP(A202,[1]Library_Genotypes_unfiltered_27!$A:$G,6,FALSE)</f>
        <v>0</v>
      </c>
      <c r="E202">
        <f>VLOOKUP(A202,[1]Library_Genotypes_unfiltered_27!$A:$G,7,FALSE)</f>
        <v>0</v>
      </c>
      <c r="F202" s="1" t="str">
        <f t="shared" si="22"/>
        <v>201</v>
      </c>
      <c r="G202" s="3">
        <v>42647</v>
      </c>
      <c r="H202" s="3" t="s">
        <v>1426</v>
      </c>
      <c r="I202" s="1">
        <v>150</v>
      </c>
      <c r="J202" s="3" t="str">
        <f t="shared" si="20"/>
        <v>Oct 04</v>
      </c>
      <c r="K202" s="1">
        <f t="shared" si="23"/>
        <v>39.428927999999999</v>
      </c>
      <c r="L202" s="1" t="str">
        <f t="shared" si="24"/>
        <v>Oct 04 39.43</v>
      </c>
      <c r="M202" t="str">
        <f t="shared" si="19"/>
        <v>no</v>
      </c>
      <c r="O202" t="str">
        <f>VLOOKUP(A202,'[3]Sample Master'!$B$6:$P$289,15,FALSE)</f>
        <v/>
      </c>
    </row>
    <row r="203" spans="1:17" x14ac:dyDescent="0.25">
      <c r="A203" t="s">
        <v>165</v>
      </c>
      <c r="B203" s="8">
        <f t="shared" si="21"/>
        <v>40</v>
      </c>
      <c r="C203" s="2">
        <v>9.5447594481144833</v>
      </c>
      <c r="D203">
        <f>VLOOKUP(A203,[1]Library_Genotypes_unfiltered_27!$A:$G,6,FALSE)</f>
        <v>0.74</v>
      </c>
      <c r="E203">
        <f>VLOOKUP(A203,[1]Library_Genotypes_unfiltered_27!$A:$G,7,FALSE)</f>
        <v>4</v>
      </c>
      <c r="F203" s="1" t="str">
        <f t="shared" si="22"/>
        <v>202</v>
      </c>
      <c r="G203" s="3">
        <v>42647</v>
      </c>
      <c r="H203" s="3" t="s">
        <v>1426</v>
      </c>
      <c r="I203" s="1">
        <v>150</v>
      </c>
      <c r="J203" s="3" t="str">
        <f t="shared" si="20"/>
        <v>Oct 04</v>
      </c>
      <c r="K203" s="1">
        <f t="shared" si="23"/>
        <v>39.428927999999999</v>
      </c>
      <c r="L203" s="1" t="str">
        <f t="shared" si="24"/>
        <v>Oct 04 39.43</v>
      </c>
      <c r="M203" t="str">
        <f t="shared" si="19"/>
        <v>no</v>
      </c>
      <c r="N203" t="s">
        <v>1443</v>
      </c>
      <c r="O203" t="s">
        <v>1443</v>
      </c>
    </row>
    <row r="204" spans="1:17" x14ac:dyDescent="0.25">
      <c r="A204" t="s">
        <v>166</v>
      </c>
      <c r="B204" s="8">
        <f t="shared" si="21"/>
        <v>40</v>
      </c>
      <c r="C204" s="2">
        <v>6.1579093213641825</v>
      </c>
      <c r="D204">
        <f>VLOOKUP(A204,[1]Library_Genotypes_unfiltered_27!$A:$G,6,FALSE)</f>
        <v>99.26</v>
      </c>
      <c r="E204">
        <f>VLOOKUP(A204,[1]Library_Genotypes_unfiltered_27!$A:$G,7,FALSE)</f>
        <v>0.32</v>
      </c>
      <c r="F204" s="1" t="str">
        <f t="shared" si="22"/>
        <v>203</v>
      </c>
      <c r="G204" s="3">
        <v>42647</v>
      </c>
      <c r="H204" s="3" t="s">
        <v>1426</v>
      </c>
      <c r="I204" s="1">
        <v>150</v>
      </c>
      <c r="J204" s="3" t="str">
        <f t="shared" si="20"/>
        <v>Oct 04</v>
      </c>
      <c r="K204" s="1">
        <f t="shared" si="23"/>
        <v>39.428927999999999</v>
      </c>
      <c r="L204" s="1" t="str">
        <f t="shared" si="24"/>
        <v>Oct 04 39.43</v>
      </c>
      <c r="M204" t="str">
        <f t="shared" si="19"/>
        <v>yes</v>
      </c>
      <c r="N204" t="s">
        <v>1444</v>
      </c>
      <c r="O204" t="str">
        <f>VLOOKUP(A204,'[2]genotype table (dups removed)'!$TS$3:$TV$419,4,FALSE)</f>
        <v>Heterozygous</v>
      </c>
      <c r="Q204" t="s">
        <v>6</v>
      </c>
    </row>
    <row r="205" spans="1:17" x14ac:dyDescent="0.25">
      <c r="A205" t="s">
        <v>167</v>
      </c>
      <c r="B205" s="8">
        <f t="shared" si="21"/>
        <v>40</v>
      </c>
      <c r="C205" s="2">
        <v>35.818505885934989</v>
      </c>
      <c r="D205">
        <f>VLOOKUP(A205,[1]Library_Genotypes_unfiltered_27!$A:$G,6,FALSE)</f>
        <v>99.26</v>
      </c>
      <c r="E205">
        <f>VLOOKUP(A205,[1]Library_Genotypes_unfiltered_27!$A:$G,7,FALSE)</f>
        <v>0.21</v>
      </c>
      <c r="F205" s="1" t="str">
        <f t="shared" si="22"/>
        <v>204</v>
      </c>
      <c r="G205" s="3">
        <v>42647</v>
      </c>
      <c r="H205" s="3" t="s">
        <v>1426</v>
      </c>
      <c r="I205" s="1">
        <v>150</v>
      </c>
      <c r="J205" s="3" t="str">
        <f t="shared" si="20"/>
        <v>Oct 04</v>
      </c>
      <c r="K205" s="1">
        <f t="shared" si="23"/>
        <v>39.428927999999999</v>
      </c>
      <c r="L205" s="1" t="str">
        <f t="shared" si="24"/>
        <v>Oct 04 39.43</v>
      </c>
      <c r="M205" t="str">
        <f t="shared" si="19"/>
        <v>yes</v>
      </c>
      <c r="N205" t="s">
        <v>1444</v>
      </c>
      <c r="O205" t="str">
        <f>VLOOKUP(A205,'[2]genotype table (dups removed)'!$TS$3:$TV$419,4,FALSE)</f>
        <v>Heterozygous</v>
      </c>
      <c r="Q205" t="s">
        <v>6</v>
      </c>
    </row>
    <row r="206" spans="1:17" x14ac:dyDescent="0.25">
      <c r="A206" t="s">
        <v>1328</v>
      </c>
      <c r="B206" s="8">
        <f t="shared" si="21"/>
        <v>40</v>
      </c>
      <c r="D206">
        <f>VLOOKUP(A206,[1]Library_Genotypes_unfiltered_27!$A:$G,6,FALSE)</f>
        <v>52.4</v>
      </c>
      <c r="E206">
        <f>VLOOKUP(A206,[1]Library_Genotypes_unfiltered_27!$A:$G,7,FALSE)</f>
        <v>7</v>
      </c>
      <c r="F206" s="1" t="str">
        <f t="shared" si="22"/>
        <v>205</v>
      </c>
      <c r="G206" s="3">
        <v>42647</v>
      </c>
      <c r="H206" s="3" t="s">
        <v>1425</v>
      </c>
      <c r="I206" s="1">
        <v>147.4</v>
      </c>
      <c r="J206" s="3" t="str">
        <f t="shared" si="20"/>
        <v>Oct 04</v>
      </c>
      <c r="K206" s="1">
        <f t="shared" si="23"/>
        <v>35.244633600000007</v>
      </c>
      <c r="L206" s="1" t="str">
        <f t="shared" si="24"/>
        <v>Oct 04 35.24</v>
      </c>
      <c r="M206" t="str">
        <f t="shared" si="19"/>
        <v>no</v>
      </c>
      <c r="N206" t="s">
        <v>1443</v>
      </c>
      <c r="O206" t="s">
        <v>1443</v>
      </c>
    </row>
    <row r="207" spans="1:17" x14ac:dyDescent="0.25">
      <c r="A207" t="s">
        <v>1329</v>
      </c>
      <c r="B207" s="8">
        <f t="shared" si="21"/>
        <v>40</v>
      </c>
      <c r="D207">
        <f>VLOOKUP(A207,[1]Library_Genotypes_unfiltered_27!$A:$G,6,FALSE)</f>
        <v>51.29</v>
      </c>
      <c r="E207">
        <f>VLOOKUP(A207,[1]Library_Genotypes_unfiltered_27!$A:$G,7,FALSE)</f>
        <v>8.15</v>
      </c>
      <c r="F207" s="1" t="str">
        <f t="shared" si="22"/>
        <v>206</v>
      </c>
      <c r="G207" s="3">
        <v>42647</v>
      </c>
      <c r="H207" s="3" t="s">
        <v>1425</v>
      </c>
      <c r="I207" s="1">
        <v>147.4</v>
      </c>
      <c r="J207" s="3" t="str">
        <f t="shared" si="20"/>
        <v>Oct 04</v>
      </c>
      <c r="K207" s="1">
        <f t="shared" si="23"/>
        <v>35.244633600000007</v>
      </c>
      <c r="L207" s="1" t="str">
        <f t="shared" si="24"/>
        <v>Oct 04 35.24</v>
      </c>
      <c r="M207" t="str">
        <f t="shared" si="19"/>
        <v>no</v>
      </c>
      <c r="N207" t="s">
        <v>1444</v>
      </c>
      <c r="O207" t="s">
        <v>1444</v>
      </c>
    </row>
    <row r="208" spans="1:17" x14ac:dyDescent="0.25">
      <c r="A208" t="s">
        <v>168</v>
      </c>
      <c r="B208" s="8">
        <f t="shared" si="21"/>
        <v>40</v>
      </c>
      <c r="C208" s="2">
        <v>0.71842275415915469</v>
      </c>
      <c r="D208">
        <f>VLOOKUP(A208,[1]Library_Genotypes_unfiltered_27!$A:$G,6,FALSE)</f>
        <v>0</v>
      </c>
      <c r="E208">
        <f>VLOOKUP(A208,[1]Library_Genotypes_unfiltered_27!$A:$G,7,FALSE)</f>
        <v>0</v>
      </c>
      <c r="F208" s="1" t="str">
        <f t="shared" si="22"/>
        <v>207</v>
      </c>
      <c r="G208" s="3">
        <v>42647</v>
      </c>
      <c r="H208" s="3" t="s">
        <v>1425</v>
      </c>
      <c r="I208" s="1">
        <v>147.4</v>
      </c>
      <c r="J208" s="3" t="str">
        <f t="shared" si="20"/>
        <v>Oct 04</v>
      </c>
      <c r="K208" s="1">
        <f t="shared" si="23"/>
        <v>35.244633600000007</v>
      </c>
      <c r="L208" s="1" t="str">
        <f t="shared" si="24"/>
        <v>Oct 04 35.24</v>
      </c>
      <c r="M208" t="str">
        <f t="shared" ref="M208:M271" si="25">IF(D208&gt;90,IF(E208&lt;2.5,"yes","no"),"no")</f>
        <v>no</v>
      </c>
      <c r="N208" t="s">
        <v>1443</v>
      </c>
      <c r="O208" t="s">
        <v>1443</v>
      </c>
    </row>
    <row r="209" spans="1:17" x14ac:dyDescent="0.25">
      <c r="A209" t="s">
        <v>169</v>
      </c>
      <c r="B209" s="8">
        <f t="shared" si="21"/>
        <v>40</v>
      </c>
      <c r="C209" s="2">
        <v>3.1815864827048275</v>
      </c>
      <c r="D209">
        <f>VLOOKUP(A209,[1]Library_Genotypes_unfiltered_27!$A:$G,6,FALSE)</f>
        <v>87.08</v>
      </c>
      <c r="E209">
        <f>VLOOKUP(A209,[1]Library_Genotypes_unfiltered_27!$A:$G,7,FALSE)</f>
        <v>2.36</v>
      </c>
      <c r="F209" s="1" t="str">
        <f t="shared" si="22"/>
        <v>208</v>
      </c>
      <c r="G209" s="3">
        <v>42647</v>
      </c>
      <c r="H209" s="3" t="s">
        <v>1425</v>
      </c>
      <c r="I209" s="1">
        <v>147.4</v>
      </c>
      <c r="J209" s="3" t="str">
        <f t="shared" si="20"/>
        <v>Oct 04</v>
      </c>
      <c r="K209" s="1">
        <f t="shared" si="23"/>
        <v>35.244633600000007</v>
      </c>
      <c r="L209" s="1" t="str">
        <f t="shared" si="24"/>
        <v>Oct 04 35.24</v>
      </c>
      <c r="M209" t="str">
        <f t="shared" si="25"/>
        <v>no</v>
      </c>
      <c r="N209" t="s">
        <v>1444</v>
      </c>
      <c r="O209" t="s">
        <v>1443</v>
      </c>
      <c r="Q209" t="s">
        <v>5</v>
      </c>
    </row>
    <row r="210" spans="1:17" x14ac:dyDescent="0.25">
      <c r="A210" t="s">
        <v>170</v>
      </c>
      <c r="B210" s="8">
        <f t="shared" si="21"/>
        <v>40</v>
      </c>
      <c r="C210" s="2">
        <v>2.7710591946138821</v>
      </c>
      <c r="D210">
        <f>VLOOKUP(A210,[1]Library_Genotypes_unfiltered_27!$A:$G,6,FALSE)</f>
        <v>4.0599999999999996</v>
      </c>
      <c r="E210">
        <f>VLOOKUP(A210,[1]Library_Genotypes_unfiltered_27!$A:$G,7,FALSE)</f>
        <v>0.91</v>
      </c>
      <c r="F210" s="1" t="str">
        <f t="shared" si="22"/>
        <v>209</v>
      </c>
      <c r="G210" s="3">
        <v>42647</v>
      </c>
      <c r="H210" s="3" t="s">
        <v>1425</v>
      </c>
      <c r="I210" s="1">
        <v>147.4</v>
      </c>
      <c r="J210" s="3" t="str">
        <f t="shared" si="20"/>
        <v>Oct 04</v>
      </c>
      <c r="K210" s="1">
        <f t="shared" si="23"/>
        <v>35.244633600000007</v>
      </c>
      <c r="L210" s="1" t="str">
        <f t="shared" si="24"/>
        <v>Oct 04 35.24</v>
      </c>
      <c r="M210" t="str">
        <f t="shared" si="25"/>
        <v>no</v>
      </c>
      <c r="N210" t="s">
        <v>1444</v>
      </c>
      <c r="O210" t="s">
        <v>1444</v>
      </c>
    </row>
    <row r="211" spans="1:17" x14ac:dyDescent="0.25">
      <c r="A211" t="s">
        <v>171</v>
      </c>
      <c r="B211" s="8">
        <f t="shared" si="21"/>
        <v>40</v>
      </c>
      <c r="C211" s="2">
        <v>10.673709490364583</v>
      </c>
      <c r="D211">
        <f>VLOOKUP(A211,[1]Library_Genotypes_unfiltered_27!$A:$G,6,FALSE)</f>
        <v>8.86</v>
      </c>
      <c r="E211">
        <f>VLOOKUP(A211,[1]Library_Genotypes_unfiltered_27!$A:$G,7,FALSE)</f>
        <v>2.17</v>
      </c>
      <c r="F211" s="1" t="str">
        <f t="shared" si="22"/>
        <v>210</v>
      </c>
      <c r="G211" s="3">
        <v>42647</v>
      </c>
      <c r="H211" s="3" t="s">
        <v>1425</v>
      </c>
      <c r="I211" s="1">
        <v>147.4</v>
      </c>
      <c r="J211" s="3" t="str">
        <f t="shared" si="20"/>
        <v>Oct 04</v>
      </c>
      <c r="K211" s="1">
        <f t="shared" si="23"/>
        <v>35.244633600000007</v>
      </c>
      <c r="L211" s="1" t="str">
        <f t="shared" si="24"/>
        <v>Oct 04 35.24</v>
      </c>
      <c r="M211" t="str">
        <f t="shared" si="25"/>
        <v>no</v>
      </c>
      <c r="N211" t="s">
        <v>1443</v>
      </c>
      <c r="O211" t="s">
        <v>1443</v>
      </c>
    </row>
    <row r="212" spans="1:17" x14ac:dyDescent="0.25">
      <c r="A212" t="s">
        <v>172</v>
      </c>
      <c r="B212" s="8">
        <f t="shared" si="21"/>
        <v>40</v>
      </c>
      <c r="C212" s="2">
        <v>1.0263182202273637</v>
      </c>
      <c r="D212">
        <f>VLOOKUP(A212,[1]Library_Genotypes_unfiltered_27!$A:$G,6,FALSE)</f>
        <v>0.37</v>
      </c>
      <c r="E212">
        <f>VLOOKUP(A212,[1]Library_Genotypes_unfiltered_27!$A:$G,7,FALSE)</f>
        <v>0</v>
      </c>
      <c r="F212" s="1" t="str">
        <f t="shared" si="22"/>
        <v>211</v>
      </c>
      <c r="G212" s="3">
        <v>42647</v>
      </c>
      <c r="H212" s="3" t="s">
        <v>1425</v>
      </c>
      <c r="I212" s="1">
        <v>147.4</v>
      </c>
      <c r="J212" s="3" t="str">
        <f t="shared" si="20"/>
        <v>Oct 04</v>
      </c>
      <c r="K212" s="1">
        <f t="shared" si="23"/>
        <v>35.244633600000007</v>
      </c>
      <c r="L212" s="1" t="str">
        <f t="shared" si="24"/>
        <v>Oct 04 35.24</v>
      </c>
      <c r="M212" t="str">
        <f t="shared" si="25"/>
        <v>no</v>
      </c>
      <c r="N212" t="s">
        <v>1443</v>
      </c>
      <c r="O212" t="s">
        <v>1444</v>
      </c>
    </row>
    <row r="213" spans="1:17" x14ac:dyDescent="0.25">
      <c r="A213" t="s">
        <v>173</v>
      </c>
      <c r="B213" s="8">
        <f t="shared" si="21"/>
        <v>40</v>
      </c>
      <c r="C213" s="2">
        <v>2.4631637285456729</v>
      </c>
      <c r="D213">
        <f>VLOOKUP(A213,[1]Library_Genotypes_unfiltered_27!$A:$G,6,FALSE)</f>
        <v>73.06</v>
      </c>
      <c r="E213">
        <f>VLOOKUP(A213,[1]Library_Genotypes_unfiltered_27!$A:$G,7,FALSE)</f>
        <v>4.83</v>
      </c>
      <c r="F213" s="1" t="str">
        <f t="shared" si="22"/>
        <v>212</v>
      </c>
      <c r="G213" s="3">
        <v>42647</v>
      </c>
      <c r="H213" s="3" t="s">
        <v>1425</v>
      </c>
      <c r="I213" s="1">
        <v>147.4</v>
      </c>
      <c r="J213" s="3" t="str">
        <f t="shared" si="20"/>
        <v>Oct 04</v>
      </c>
      <c r="K213" s="1">
        <f t="shared" si="23"/>
        <v>35.244633600000007</v>
      </c>
      <c r="L213" s="1" t="str">
        <f t="shared" si="24"/>
        <v>Oct 04 35.24</v>
      </c>
      <c r="M213" t="str">
        <f t="shared" si="25"/>
        <v>no</v>
      </c>
      <c r="N213" t="s">
        <v>1444</v>
      </c>
      <c r="O213" t="s">
        <v>1444</v>
      </c>
    </row>
    <row r="214" spans="1:17" x14ac:dyDescent="0.25">
      <c r="A214" t="s">
        <v>174</v>
      </c>
      <c r="B214" s="8">
        <f t="shared" si="21"/>
        <v>40</v>
      </c>
      <c r="C214" s="2">
        <v>5.234222923159555</v>
      </c>
      <c r="D214">
        <f>VLOOKUP(A214,[1]Library_Genotypes_unfiltered_27!$A:$G,6,FALSE)</f>
        <v>0</v>
      </c>
      <c r="E214">
        <f>VLOOKUP(A214,[1]Library_Genotypes_unfiltered_27!$A:$G,7,FALSE)</f>
        <v>0</v>
      </c>
      <c r="F214" s="1" t="str">
        <f t="shared" si="22"/>
        <v>213</v>
      </c>
      <c r="G214" s="3">
        <v>42647</v>
      </c>
      <c r="H214" s="3" t="s">
        <v>1425</v>
      </c>
      <c r="I214" s="1">
        <v>147.4</v>
      </c>
      <c r="J214" s="3" t="str">
        <f t="shared" si="20"/>
        <v>Oct 04</v>
      </c>
      <c r="K214" s="1">
        <f t="shared" si="23"/>
        <v>35.244633600000007</v>
      </c>
      <c r="L214" s="1" t="str">
        <f t="shared" si="24"/>
        <v>Oct 04 35.24</v>
      </c>
      <c r="M214" t="str">
        <f t="shared" si="25"/>
        <v>no</v>
      </c>
      <c r="N214" t="s">
        <v>1444</v>
      </c>
      <c r="O214" t="str">
        <f>VLOOKUP(A214,'[3]Sample Master'!$B$6:$P$289,15,FALSE)</f>
        <v/>
      </c>
    </row>
    <row r="215" spans="1:17" x14ac:dyDescent="0.25">
      <c r="A215" t="s">
        <v>175</v>
      </c>
      <c r="B215" s="8">
        <f t="shared" si="21"/>
        <v>40</v>
      </c>
      <c r="C215" s="2">
        <v>12.007923176660157</v>
      </c>
      <c r="D215">
        <f>VLOOKUP(A215,[1]Library_Genotypes_unfiltered_27!$A:$G,6,FALSE)</f>
        <v>7.01</v>
      </c>
      <c r="E215">
        <f>VLOOKUP(A215,[1]Library_Genotypes_unfiltered_27!$A:$G,7,FALSE)</f>
        <v>3.11</v>
      </c>
      <c r="F215" s="1" t="str">
        <f t="shared" si="22"/>
        <v>214</v>
      </c>
      <c r="G215" s="3">
        <v>42647</v>
      </c>
      <c r="H215" s="3" t="s">
        <v>1425</v>
      </c>
      <c r="I215" s="1">
        <v>147.4</v>
      </c>
      <c r="J215" s="3" t="str">
        <f t="shared" si="20"/>
        <v>Oct 04</v>
      </c>
      <c r="K215" s="1">
        <f t="shared" si="23"/>
        <v>35.244633600000007</v>
      </c>
      <c r="L215" s="1" t="str">
        <f t="shared" si="24"/>
        <v>Oct 04 35.24</v>
      </c>
      <c r="M215" t="str">
        <f t="shared" si="25"/>
        <v>no</v>
      </c>
      <c r="N215" t="s">
        <v>1443</v>
      </c>
      <c r="O215" t="s">
        <v>1443</v>
      </c>
    </row>
    <row r="216" spans="1:17" x14ac:dyDescent="0.25">
      <c r="A216" t="s">
        <v>176</v>
      </c>
      <c r="B216" s="8">
        <f t="shared" si="21"/>
        <v>40</v>
      </c>
      <c r="C216" s="2">
        <v>2.2579000845002</v>
      </c>
      <c r="D216">
        <f>VLOOKUP(A216,[1]Library_Genotypes_unfiltered_27!$A:$G,6,FALSE)</f>
        <v>98.89</v>
      </c>
      <c r="E216">
        <f>VLOOKUP(A216,[1]Library_Genotypes_unfiltered_27!$A:$G,7,FALSE)</f>
        <v>0.76</v>
      </c>
      <c r="F216" s="1" t="str">
        <f t="shared" si="22"/>
        <v>215</v>
      </c>
      <c r="G216" s="3">
        <v>42647</v>
      </c>
      <c r="H216" s="3" t="s">
        <v>1425</v>
      </c>
      <c r="I216" s="1">
        <v>147.4</v>
      </c>
      <c r="J216" s="3" t="str">
        <f t="shared" si="20"/>
        <v>Oct 04</v>
      </c>
      <c r="K216" s="1">
        <f t="shared" si="23"/>
        <v>35.244633600000007</v>
      </c>
      <c r="L216" s="1" t="str">
        <f t="shared" si="24"/>
        <v>Oct 04 35.24</v>
      </c>
      <c r="M216" t="str">
        <f t="shared" si="25"/>
        <v>yes</v>
      </c>
      <c r="N216" t="s">
        <v>1443</v>
      </c>
      <c r="O216" t="str">
        <f>VLOOKUP(A216,'[2]genotype table (dups removed)'!$TS$3:$TV$419,4,FALSE)</f>
        <v>Homozygous Spring</v>
      </c>
      <c r="Q216" t="s">
        <v>6</v>
      </c>
    </row>
    <row r="217" spans="1:17" x14ac:dyDescent="0.25">
      <c r="A217" t="s">
        <v>177</v>
      </c>
      <c r="B217" s="8">
        <f t="shared" si="21"/>
        <v>40</v>
      </c>
      <c r="C217" s="2">
        <v>0.41052728809094552</v>
      </c>
      <c r="D217">
        <f>VLOOKUP(A217,[1]Library_Genotypes_unfiltered_27!$A:$G,6,FALSE)</f>
        <v>0.37</v>
      </c>
      <c r="E217">
        <f>VLOOKUP(A217,[1]Library_Genotypes_unfiltered_27!$A:$G,7,FALSE)</f>
        <v>0</v>
      </c>
      <c r="F217" s="1" t="str">
        <f t="shared" si="22"/>
        <v>216</v>
      </c>
      <c r="G217" s="3">
        <v>42647</v>
      </c>
      <c r="H217" s="3" t="s">
        <v>1425</v>
      </c>
      <c r="I217" s="1">
        <v>147.4</v>
      </c>
      <c r="J217" s="3" t="str">
        <f t="shared" si="20"/>
        <v>Oct 04</v>
      </c>
      <c r="K217" s="1">
        <f t="shared" si="23"/>
        <v>35.244633600000007</v>
      </c>
      <c r="L217" s="1" t="str">
        <f t="shared" si="24"/>
        <v>Oct 04 35.24</v>
      </c>
      <c r="M217" t="str">
        <f t="shared" si="25"/>
        <v>no</v>
      </c>
      <c r="N217" t="s">
        <v>1443</v>
      </c>
      <c r="O217" t="str">
        <f>VLOOKUP(A217,'[3]Sample Master'!$B$6:$P$289,15,FALSE)</f>
        <v/>
      </c>
    </row>
    <row r="218" spans="1:17" x14ac:dyDescent="0.25">
      <c r="A218" t="s">
        <v>178</v>
      </c>
      <c r="B218" s="8">
        <f t="shared" si="21"/>
        <v>40</v>
      </c>
      <c r="C218" s="2">
        <v>1.950004618431991</v>
      </c>
      <c r="D218">
        <f>VLOOKUP(A218,[1]Library_Genotypes_unfiltered_27!$A:$G,6,FALSE)</f>
        <v>0</v>
      </c>
      <c r="E218">
        <f>VLOOKUP(A218,[1]Library_Genotypes_unfiltered_27!$A:$G,7,FALSE)</f>
        <v>0</v>
      </c>
      <c r="F218" s="1" t="str">
        <f t="shared" si="22"/>
        <v>217</v>
      </c>
      <c r="G218" s="3">
        <v>42647</v>
      </c>
      <c r="H218" s="3" t="s">
        <v>1425</v>
      </c>
      <c r="I218" s="1">
        <v>147.4</v>
      </c>
      <c r="J218" s="3" t="str">
        <f t="shared" si="20"/>
        <v>Oct 04</v>
      </c>
      <c r="K218" s="1">
        <f t="shared" si="23"/>
        <v>35.244633600000007</v>
      </c>
      <c r="L218" s="1" t="str">
        <f t="shared" si="24"/>
        <v>Oct 04 35.24</v>
      </c>
      <c r="M218" t="str">
        <f t="shared" si="25"/>
        <v>no</v>
      </c>
      <c r="N218" t="s">
        <v>1443</v>
      </c>
      <c r="O218" t="str">
        <f>VLOOKUP(A218,'[3]Sample Master'!$B$6:$P$289,15,FALSE)</f>
        <v/>
      </c>
    </row>
    <row r="219" spans="1:17" x14ac:dyDescent="0.25">
      <c r="A219" t="s">
        <v>179</v>
      </c>
      <c r="B219" s="8">
        <f t="shared" si="21"/>
        <v>40</v>
      </c>
      <c r="C219" s="2">
        <v>6.1579093213641825</v>
      </c>
      <c r="D219">
        <f>VLOOKUP(A219,[1]Library_Genotypes_unfiltered_27!$A:$G,6,FALSE)</f>
        <v>5.17</v>
      </c>
      <c r="E219">
        <f>VLOOKUP(A219,[1]Library_Genotypes_unfiltered_27!$A:$G,7,FALSE)</f>
        <v>10.17</v>
      </c>
      <c r="F219" s="1" t="str">
        <f t="shared" si="22"/>
        <v>218</v>
      </c>
      <c r="G219" s="3">
        <v>42647</v>
      </c>
      <c r="H219" s="3" t="s">
        <v>1425</v>
      </c>
      <c r="I219" s="1">
        <v>147.4</v>
      </c>
      <c r="J219" s="3" t="str">
        <f t="shared" si="20"/>
        <v>Oct 04</v>
      </c>
      <c r="K219" s="1">
        <f t="shared" si="23"/>
        <v>35.244633600000007</v>
      </c>
      <c r="L219" s="1" t="str">
        <f t="shared" si="24"/>
        <v>Oct 04 35.24</v>
      </c>
      <c r="M219" t="str">
        <f t="shared" si="25"/>
        <v>no</v>
      </c>
      <c r="N219" t="s">
        <v>1443</v>
      </c>
      <c r="O219" t="s">
        <v>1443</v>
      </c>
    </row>
    <row r="220" spans="1:17" x14ac:dyDescent="0.25">
      <c r="A220" t="s">
        <v>180</v>
      </c>
      <c r="B220" s="8">
        <f t="shared" si="21"/>
        <v>40</v>
      </c>
      <c r="C220" s="2">
        <v>0.82105457618189104</v>
      </c>
      <c r="D220">
        <f>VLOOKUP(A220,[1]Library_Genotypes_unfiltered_27!$A:$G,6,FALSE)</f>
        <v>0.37</v>
      </c>
      <c r="E220">
        <f>VLOOKUP(A220,[1]Library_Genotypes_unfiltered_27!$A:$G,7,FALSE)</f>
        <v>0</v>
      </c>
      <c r="F220" s="1" t="str">
        <f t="shared" si="22"/>
        <v>219</v>
      </c>
      <c r="G220" s="3">
        <v>42647</v>
      </c>
      <c r="H220" s="3" t="s">
        <v>1425</v>
      </c>
      <c r="I220" s="1">
        <v>147.4</v>
      </c>
      <c r="J220" s="3" t="str">
        <f t="shared" si="20"/>
        <v>Oct 04</v>
      </c>
      <c r="K220" s="1">
        <f t="shared" si="23"/>
        <v>35.244633600000007</v>
      </c>
      <c r="L220" s="1" t="str">
        <f t="shared" si="24"/>
        <v>Oct 04 35.24</v>
      </c>
      <c r="M220" t="str">
        <f t="shared" si="25"/>
        <v>no</v>
      </c>
      <c r="N220" t="s">
        <v>1444</v>
      </c>
      <c r="O220" t="s">
        <v>1444</v>
      </c>
    </row>
    <row r="221" spans="1:17" x14ac:dyDescent="0.25">
      <c r="A221" t="s">
        <v>181</v>
      </c>
      <c r="B221" s="8">
        <f t="shared" si="21"/>
        <v>40</v>
      </c>
      <c r="C221" s="2">
        <v>7.9026502957507008</v>
      </c>
      <c r="D221">
        <f>VLOOKUP(A221,[1]Library_Genotypes_unfiltered_27!$A:$G,6,FALSE)</f>
        <v>4.8</v>
      </c>
      <c r="E221">
        <f>VLOOKUP(A221,[1]Library_Genotypes_unfiltered_27!$A:$G,7,FALSE)</f>
        <v>6.95</v>
      </c>
      <c r="F221" s="1" t="str">
        <f t="shared" si="22"/>
        <v>220</v>
      </c>
      <c r="G221" s="3">
        <v>42647</v>
      </c>
      <c r="H221" s="3" t="s">
        <v>1425</v>
      </c>
      <c r="I221" s="1">
        <v>147.4</v>
      </c>
      <c r="J221" s="3" t="str">
        <f t="shared" si="20"/>
        <v>Oct 04</v>
      </c>
      <c r="K221" s="1">
        <f t="shared" si="23"/>
        <v>35.244633600000007</v>
      </c>
      <c r="L221" s="1" t="str">
        <f t="shared" si="24"/>
        <v>Oct 04 35.24</v>
      </c>
      <c r="M221" t="str">
        <f t="shared" si="25"/>
        <v>no</v>
      </c>
      <c r="N221" t="s">
        <v>1443</v>
      </c>
      <c r="O221" t="s">
        <v>1443</v>
      </c>
    </row>
    <row r="222" spans="1:17" x14ac:dyDescent="0.25">
      <c r="A222" t="s">
        <v>182</v>
      </c>
      <c r="B222" s="8">
        <f t="shared" si="21"/>
        <v>40</v>
      </c>
      <c r="C222" s="2">
        <v>3.3868501267503004</v>
      </c>
      <c r="D222">
        <f>VLOOKUP(A222,[1]Library_Genotypes_unfiltered_27!$A:$G,6,FALSE)</f>
        <v>0</v>
      </c>
      <c r="E222">
        <f>VLOOKUP(A222,[1]Library_Genotypes_unfiltered_27!$A:$G,7,FALSE)</f>
        <v>0</v>
      </c>
      <c r="F222" s="1" t="str">
        <f t="shared" si="22"/>
        <v>221</v>
      </c>
      <c r="G222" s="3">
        <v>42647</v>
      </c>
      <c r="H222" s="3" t="s">
        <v>1425</v>
      </c>
      <c r="I222" s="1">
        <v>147.4</v>
      </c>
      <c r="J222" s="3" t="str">
        <f t="shared" si="20"/>
        <v>Oct 04</v>
      </c>
      <c r="K222" s="1">
        <f t="shared" si="23"/>
        <v>35.244633600000007</v>
      </c>
      <c r="L222" s="1" t="str">
        <f t="shared" si="24"/>
        <v>Oct 04 35.24</v>
      </c>
      <c r="M222" t="str">
        <f t="shared" si="25"/>
        <v>no</v>
      </c>
      <c r="N222" t="s">
        <v>1443</v>
      </c>
      <c r="O222" t="s">
        <v>1444</v>
      </c>
    </row>
    <row r="223" spans="1:17" x14ac:dyDescent="0.25">
      <c r="A223" t="s">
        <v>183</v>
      </c>
      <c r="B223" s="8">
        <f t="shared" si="21"/>
        <v>40</v>
      </c>
      <c r="C223" s="2">
        <v>0.71842275415915469</v>
      </c>
      <c r="D223">
        <f>VLOOKUP(A223,[1]Library_Genotypes_unfiltered_27!$A:$G,6,FALSE)</f>
        <v>0</v>
      </c>
      <c r="E223">
        <f>VLOOKUP(A223,[1]Library_Genotypes_unfiltered_27!$A:$G,7,FALSE)</f>
        <v>11.11</v>
      </c>
      <c r="F223" s="1" t="str">
        <f t="shared" si="22"/>
        <v>222</v>
      </c>
      <c r="G223" s="3">
        <v>42647</v>
      </c>
      <c r="H223" s="3" t="s">
        <v>1425</v>
      </c>
      <c r="I223" s="1">
        <v>147.4</v>
      </c>
      <c r="J223" s="3" t="str">
        <f t="shared" si="20"/>
        <v>Oct 04</v>
      </c>
      <c r="K223" s="1">
        <f t="shared" si="23"/>
        <v>35.244633600000007</v>
      </c>
      <c r="L223" s="1" t="str">
        <f t="shared" si="24"/>
        <v>Oct 04 35.24</v>
      </c>
      <c r="M223" t="str">
        <f t="shared" si="25"/>
        <v>no</v>
      </c>
      <c r="O223" t="str">
        <f>VLOOKUP(A223,'[3]Sample Master'!$B$6:$P$289,15,FALSE)</f>
        <v/>
      </c>
    </row>
    <row r="224" spans="1:17" x14ac:dyDescent="0.25">
      <c r="A224" t="s">
        <v>184</v>
      </c>
      <c r="B224" s="8">
        <f t="shared" si="21"/>
        <v>40</v>
      </c>
      <c r="C224" s="2">
        <v>17.03688245577424</v>
      </c>
      <c r="D224">
        <f>VLOOKUP(A224,[1]Library_Genotypes_unfiltered_27!$A:$G,6,FALSE)</f>
        <v>98.89</v>
      </c>
      <c r="E224">
        <f>VLOOKUP(A224,[1]Library_Genotypes_unfiltered_27!$A:$G,7,FALSE)</f>
        <v>0.35</v>
      </c>
      <c r="F224" s="1" t="str">
        <f t="shared" si="22"/>
        <v>223</v>
      </c>
      <c r="G224" s="3">
        <v>42647</v>
      </c>
      <c r="H224" s="3" t="s">
        <v>1425</v>
      </c>
      <c r="I224" s="1">
        <v>147.4</v>
      </c>
      <c r="J224" s="3" t="str">
        <f t="shared" si="20"/>
        <v>Oct 04</v>
      </c>
      <c r="K224" s="1">
        <f t="shared" si="23"/>
        <v>35.244633600000007</v>
      </c>
      <c r="L224" s="1" t="str">
        <f t="shared" si="24"/>
        <v>Oct 04 35.24</v>
      </c>
      <c r="M224" t="str">
        <f t="shared" si="25"/>
        <v>yes</v>
      </c>
      <c r="N224" t="s">
        <v>1443</v>
      </c>
      <c r="O224" t="str">
        <f>VLOOKUP(A224,'[2]genotype table (dups removed)'!$TS$3:$TV$419,4,FALSE)</f>
        <v>Homozygous Spring</v>
      </c>
      <c r="Q224" t="s">
        <v>6</v>
      </c>
    </row>
    <row r="225" spans="1:17" x14ac:dyDescent="0.25">
      <c r="A225" t="s">
        <v>185</v>
      </c>
      <c r="B225" s="8">
        <f t="shared" si="21"/>
        <v>40</v>
      </c>
      <c r="C225" s="2">
        <v>9.7500230921599549</v>
      </c>
      <c r="D225">
        <f>VLOOKUP(A225,[1]Library_Genotypes_unfiltered_27!$A:$G,6,FALSE)</f>
        <v>39.85</v>
      </c>
      <c r="E225">
        <f>VLOOKUP(A225,[1]Library_Genotypes_unfiltered_27!$A:$G,7,FALSE)</f>
        <v>3.88</v>
      </c>
      <c r="F225" s="1" t="str">
        <f t="shared" si="22"/>
        <v>224</v>
      </c>
      <c r="G225" s="3">
        <v>42647</v>
      </c>
      <c r="H225" s="3" t="s">
        <v>1425</v>
      </c>
      <c r="I225" s="1">
        <v>147.4</v>
      </c>
      <c r="J225" s="3" t="str">
        <f t="shared" si="20"/>
        <v>Oct 04</v>
      </c>
      <c r="K225" s="1">
        <f t="shared" si="23"/>
        <v>35.244633600000007</v>
      </c>
      <c r="L225" s="1" t="str">
        <f t="shared" si="24"/>
        <v>Oct 04 35.24</v>
      </c>
      <c r="M225" t="str">
        <f t="shared" si="25"/>
        <v>no</v>
      </c>
      <c r="N225" t="s">
        <v>1443</v>
      </c>
      <c r="O225" t="s">
        <v>1443</v>
      </c>
    </row>
    <row r="226" spans="1:17" x14ac:dyDescent="0.25">
      <c r="A226" t="s">
        <v>186</v>
      </c>
      <c r="B226" s="8">
        <f t="shared" si="21"/>
        <v>40</v>
      </c>
      <c r="C226" s="2">
        <v>1.7447409743865185</v>
      </c>
      <c r="D226">
        <f>VLOOKUP(A226,[1]Library_Genotypes_unfiltered_27!$A:$G,6,FALSE)</f>
        <v>89.67</v>
      </c>
      <c r="E226">
        <f>VLOOKUP(A226,[1]Library_Genotypes_unfiltered_27!$A:$G,7,FALSE)</f>
        <v>1.52</v>
      </c>
      <c r="F226" s="1" t="str">
        <f t="shared" si="22"/>
        <v>225</v>
      </c>
      <c r="G226" s="3">
        <v>42647</v>
      </c>
      <c r="H226" s="3" t="s">
        <v>1425</v>
      </c>
      <c r="I226" s="1">
        <v>147.4</v>
      </c>
      <c r="J226" s="3" t="str">
        <f t="shared" si="20"/>
        <v>Oct 04</v>
      </c>
      <c r="K226" s="1">
        <f t="shared" si="23"/>
        <v>35.244633600000007</v>
      </c>
      <c r="L226" s="1" t="str">
        <f t="shared" si="24"/>
        <v>Oct 04 35.24</v>
      </c>
      <c r="M226" t="str">
        <f t="shared" si="25"/>
        <v>no</v>
      </c>
      <c r="N226" t="s">
        <v>1443</v>
      </c>
      <c r="O226" t="str">
        <f>VLOOKUP(A226,'[2]genotype table (dups removed)'!$TS$3:$TV$419,4,FALSE)</f>
        <v>Homozygous Spring</v>
      </c>
      <c r="Q226" t="s">
        <v>6</v>
      </c>
    </row>
    <row r="227" spans="1:17" x14ac:dyDescent="0.25">
      <c r="A227" t="s">
        <v>187</v>
      </c>
      <c r="B227" s="8">
        <f t="shared" si="21"/>
        <v>40</v>
      </c>
      <c r="C227" s="2">
        <v>1.5394773303410456</v>
      </c>
      <c r="D227">
        <f>VLOOKUP(A227,[1]Library_Genotypes_unfiltered_27!$A:$G,6,FALSE)</f>
        <v>98.89</v>
      </c>
      <c r="E227">
        <f>VLOOKUP(A227,[1]Library_Genotypes_unfiltered_27!$A:$G,7,FALSE)</f>
        <v>0.33</v>
      </c>
      <c r="F227" s="1" t="str">
        <f t="shared" si="22"/>
        <v>226</v>
      </c>
      <c r="G227" s="3">
        <v>42647</v>
      </c>
      <c r="H227" s="3" t="s">
        <v>1425</v>
      </c>
      <c r="I227" s="1">
        <v>147.4</v>
      </c>
      <c r="J227" s="3" t="str">
        <f t="shared" si="20"/>
        <v>Oct 04</v>
      </c>
      <c r="K227" s="1">
        <f t="shared" si="23"/>
        <v>35.244633600000007</v>
      </c>
      <c r="L227" s="1" t="str">
        <f t="shared" si="24"/>
        <v>Oct 04 35.24</v>
      </c>
      <c r="M227" t="str">
        <f t="shared" si="25"/>
        <v>yes</v>
      </c>
      <c r="N227" t="s">
        <v>1443</v>
      </c>
      <c r="O227" t="str">
        <f>VLOOKUP(A227,'[2]genotype table (dups removed)'!$TS$3:$TV$419,4,FALSE)</f>
        <v>Homozygous Spring</v>
      </c>
      <c r="Q227" t="s">
        <v>6</v>
      </c>
    </row>
    <row r="228" spans="1:17" x14ac:dyDescent="0.25">
      <c r="A228" t="s">
        <v>188</v>
      </c>
      <c r="B228" s="8">
        <f t="shared" si="21"/>
        <v>40</v>
      </c>
      <c r="C228" s="2">
        <v>0.61579093213641822</v>
      </c>
      <c r="D228">
        <f>VLOOKUP(A228,[1]Library_Genotypes_unfiltered_27!$A:$G,6,FALSE)</f>
        <v>0</v>
      </c>
      <c r="E228">
        <f>VLOOKUP(A228,[1]Library_Genotypes_unfiltered_27!$A:$G,7,FALSE)</f>
        <v>0</v>
      </c>
      <c r="F228" s="1" t="str">
        <f t="shared" si="22"/>
        <v>227</v>
      </c>
      <c r="G228" s="3">
        <v>42647</v>
      </c>
      <c r="H228" s="3" t="s">
        <v>1425</v>
      </c>
      <c r="I228" s="1">
        <v>147.4</v>
      </c>
      <c r="J228" s="3" t="str">
        <f t="shared" si="20"/>
        <v>Oct 04</v>
      </c>
      <c r="K228" s="1">
        <f t="shared" si="23"/>
        <v>35.244633600000007</v>
      </c>
      <c r="L228" s="1" t="str">
        <f t="shared" si="24"/>
        <v>Oct 04 35.24</v>
      </c>
      <c r="M228" t="str">
        <f t="shared" si="25"/>
        <v>no</v>
      </c>
      <c r="N228" t="s">
        <v>1443</v>
      </c>
      <c r="O228" t="str">
        <f>VLOOKUP(A228,'[3]Sample Master'!$B$6:$P$289,15,FALSE)</f>
        <v/>
      </c>
    </row>
    <row r="229" spans="1:17" x14ac:dyDescent="0.25">
      <c r="A229" t="s">
        <v>189</v>
      </c>
      <c r="B229" s="8">
        <f t="shared" si="21"/>
        <v>40</v>
      </c>
      <c r="C229" s="2">
        <v>0.92368639820462728</v>
      </c>
      <c r="D229">
        <f>VLOOKUP(A229,[1]Library_Genotypes_unfiltered_27!$A:$G,6,FALSE)</f>
        <v>93.36</v>
      </c>
      <c r="E229">
        <f>VLOOKUP(A229,[1]Library_Genotypes_unfiltered_27!$A:$G,7,FALSE)</f>
        <v>1.22</v>
      </c>
      <c r="F229" s="1" t="str">
        <f t="shared" si="22"/>
        <v>228</v>
      </c>
      <c r="G229" s="3">
        <v>42647</v>
      </c>
      <c r="H229" s="3" t="s">
        <v>1425</v>
      </c>
      <c r="I229" s="1">
        <v>147.4</v>
      </c>
      <c r="J229" s="3" t="str">
        <f t="shared" si="20"/>
        <v>Oct 04</v>
      </c>
      <c r="K229" s="1">
        <f t="shared" si="23"/>
        <v>35.244633600000007</v>
      </c>
      <c r="L229" s="1" t="str">
        <f t="shared" si="24"/>
        <v>Oct 04 35.24</v>
      </c>
      <c r="M229" t="str">
        <f t="shared" si="25"/>
        <v>yes</v>
      </c>
      <c r="N229" t="s">
        <v>1443</v>
      </c>
      <c r="O229" t="str">
        <f>VLOOKUP(A229,'[2]genotype table (dups removed)'!$TS$3:$TV$419,4,FALSE)</f>
        <v>Homozygous Spring</v>
      </c>
      <c r="Q229" t="s">
        <v>6</v>
      </c>
    </row>
    <row r="230" spans="1:17" x14ac:dyDescent="0.25">
      <c r="A230" t="s">
        <v>190</v>
      </c>
      <c r="B230" s="8">
        <f t="shared" si="21"/>
        <v>40</v>
      </c>
      <c r="C230" s="2">
        <v>0.92368639820462728</v>
      </c>
      <c r="D230">
        <f>VLOOKUP(A230,[1]Library_Genotypes_unfiltered_27!$A:$G,6,FALSE)</f>
        <v>86.35</v>
      </c>
      <c r="E230">
        <f>VLOOKUP(A230,[1]Library_Genotypes_unfiltered_27!$A:$G,7,FALSE)</f>
        <v>1.73</v>
      </c>
      <c r="F230" s="1" t="str">
        <f t="shared" si="22"/>
        <v>229</v>
      </c>
      <c r="G230" s="3">
        <v>42647</v>
      </c>
      <c r="H230" s="3" t="s">
        <v>1425</v>
      </c>
      <c r="I230" s="1">
        <v>147.4</v>
      </c>
      <c r="J230" s="3" t="str">
        <f t="shared" si="20"/>
        <v>Oct 04</v>
      </c>
      <c r="K230" s="1">
        <f t="shared" si="23"/>
        <v>35.244633600000007</v>
      </c>
      <c r="L230" s="1" t="str">
        <f t="shared" si="24"/>
        <v>Oct 04 35.24</v>
      </c>
      <c r="M230" t="str">
        <f t="shared" si="25"/>
        <v>no</v>
      </c>
      <c r="N230" t="s">
        <v>1444</v>
      </c>
      <c r="Q230" t="s">
        <v>6</v>
      </c>
    </row>
    <row r="231" spans="1:17" x14ac:dyDescent="0.25">
      <c r="A231" t="s">
        <v>191</v>
      </c>
      <c r="B231" s="8">
        <f t="shared" si="21"/>
        <v>40</v>
      </c>
      <c r="C231" s="2">
        <v>0.77158215676896047</v>
      </c>
      <c r="D231">
        <f>VLOOKUP(A231,[1]Library_Genotypes_unfiltered_27!$A:$G,6,FALSE)</f>
        <v>68.27</v>
      </c>
      <c r="E231">
        <f>VLOOKUP(A231,[1]Library_Genotypes_unfiltered_27!$A:$G,7,FALSE)</f>
        <v>2.72</v>
      </c>
      <c r="F231" s="1" t="str">
        <f t="shared" si="22"/>
        <v>230</v>
      </c>
      <c r="G231" s="3">
        <v>42648</v>
      </c>
      <c r="H231" s="3" t="s">
        <v>1427</v>
      </c>
      <c r="I231" s="1">
        <v>144.19999999999999</v>
      </c>
      <c r="J231" s="3" t="str">
        <f t="shared" si="20"/>
        <v>Oct 05</v>
      </c>
      <c r="K231" s="1">
        <f t="shared" si="23"/>
        <v>30.094732799999981</v>
      </c>
      <c r="L231" s="1" t="str">
        <f t="shared" si="24"/>
        <v>Oct 05 30.09</v>
      </c>
      <c r="M231" t="str">
        <f t="shared" si="25"/>
        <v>no</v>
      </c>
      <c r="N231" t="s">
        <v>1442</v>
      </c>
      <c r="O231" t="s">
        <v>1442</v>
      </c>
    </row>
    <row r="232" spans="1:17" x14ac:dyDescent="0.25">
      <c r="A232" t="s">
        <v>1330</v>
      </c>
      <c r="B232" s="8">
        <f t="shared" si="21"/>
        <v>40</v>
      </c>
      <c r="D232">
        <f>VLOOKUP(A232,[1]Library_Genotypes_unfiltered_27!$A:$G,6,FALSE)</f>
        <v>92.25</v>
      </c>
      <c r="E232">
        <f>VLOOKUP(A232,[1]Library_Genotypes_unfiltered_27!$A:$G,7,FALSE)</f>
        <v>2.21</v>
      </c>
      <c r="F232" s="1" t="str">
        <f t="shared" si="22"/>
        <v>231</v>
      </c>
      <c r="G232" s="3">
        <v>42648</v>
      </c>
      <c r="H232" s="3" t="s">
        <v>1427</v>
      </c>
      <c r="I232" s="1">
        <v>144.19999999999999</v>
      </c>
      <c r="J232" s="3" t="str">
        <f t="shared" si="20"/>
        <v>Oct 05</v>
      </c>
      <c r="K232" s="1">
        <f t="shared" si="23"/>
        <v>30.094732799999981</v>
      </c>
      <c r="L232" s="1" t="str">
        <f t="shared" si="24"/>
        <v>Oct 05 30.09</v>
      </c>
      <c r="M232" t="str">
        <f t="shared" si="25"/>
        <v>yes</v>
      </c>
      <c r="N232" t="s">
        <v>1442</v>
      </c>
      <c r="O232" t="str">
        <f>VLOOKUP(A232,'[2]genotype table (dups removed)'!$TS$3:$TV$419,4,FALSE)</f>
        <v>Homozygous Fall</v>
      </c>
      <c r="Q232" t="s">
        <v>6</v>
      </c>
    </row>
    <row r="233" spans="1:17" x14ac:dyDescent="0.25">
      <c r="A233" t="s">
        <v>192</v>
      </c>
      <c r="B233" s="8">
        <f t="shared" si="21"/>
        <v>40</v>
      </c>
      <c r="C233" s="2">
        <v>0.69123115675065394</v>
      </c>
      <c r="D233">
        <f>VLOOKUP(A233,[1]Library_Genotypes_unfiltered_27!$A:$G,6,FALSE)</f>
        <v>80.069999999999993</v>
      </c>
      <c r="E233">
        <f>VLOOKUP(A233,[1]Library_Genotypes_unfiltered_27!$A:$G,7,FALSE)</f>
        <v>1.53</v>
      </c>
      <c r="F233" s="1" t="str">
        <f t="shared" si="22"/>
        <v>232</v>
      </c>
      <c r="G233" s="3">
        <v>42648</v>
      </c>
      <c r="H233" s="3" t="s">
        <v>1427</v>
      </c>
      <c r="I233" s="1">
        <v>144.19999999999999</v>
      </c>
      <c r="J233" s="3" t="str">
        <f t="shared" si="20"/>
        <v>Oct 05</v>
      </c>
      <c r="K233" s="1">
        <f t="shared" si="23"/>
        <v>30.094732799999981</v>
      </c>
      <c r="L233" s="1" t="str">
        <f t="shared" si="24"/>
        <v>Oct 05 30.09</v>
      </c>
      <c r="M233" t="str">
        <f t="shared" si="25"/>
        <v>no</v>
      </c>
      <c r="N233" t="s">
        <v>1443</v>
      </c>
      <c r="Q233" t="s">
        <v>5</v>
      </c>
    </row>
    <row r="234" spans="1:17" x14ac:dyDescent="0.25">
      <c r="A234" t="s">
        <v>193</v>
      </c>
      <c r="B234" s="8">
        <f t="shared" si="21"/>
        <v>40</v>
      </c>
      <c r="C234" s="2">
        <v>0.46082077116710268</v>
      </c>
      <c r="D234">
        <f>VLOOKUP(A234,[1]Library_Genotypes_unfiltered_27!$A:$G,6,FALSE)</f>
        <v>0</v>
      </c>
      <c r="E234">
        <f>VLOOKUP(A234,[1]Library_Genotypes_unfiltered_27!$A:$G,7,FALSE)</f>
        <v>0</v>
      </c>
      <c r="F234" s="1" t="str">
        <f t="shared" si="22"/>
        <v>233</v>
      </c>
      <c r="G234" s="3">
        <v>42648</v>
      </c>
      <c r="H234" s="3" t="s">
        <v>1427</v>
      </c>
      <c r="I234" s="1">
        <v>144.19999999999999</v>
      </c>
      <c r="J234" s="3" t="str">
        <f t="shared" si="20"/>
        <v>Oct 05</v>
      </c>
      <c r="K234" s="1">
        <f t="shared" si="23"/>
        <v>30.094732799999981</v>
      </c>
      <c r="L234" s="1" t="str">
        <f t="shared" si="24"/>
        <v>Oct 05 30.09</v>
      </c>
      <c r="M234" t="str">
        <f t="shared" si="25"/>
        <v>no</v>
      </c>
      <c r="N234" t="s">
        <v>1442</v>
      </c>
      <c r="O234" t="s">
        <v>1444</v>
      </c>
    </row>
    <row r="235" spans="1:17" x14ac:dyDescent="0.25">
      <c r="A235" t="s">
        <v>194</v>
      </c>
      <c r="B235" s="8">
        <f t="shared" si="21"/>
        <v>40</v>
      </c>
      <c r="C235" s="2">
        <v>12.21175043592822</v>
      </c>
      <c r="D235">
        <f>VLOOKUP(A235,[1]Library_Genotypes_unfiltered_27!$A:$G,6,FALSE)</f>
        <v>98.89</v>
      </c>
      <c r="E235">
        <f>VLOOKUP(A235,[1]Library_Genotypes_unfiltered_27!$A:$G,7,FALSE)</f>
        <v>0.34</v>
      </c>
      <c r="F235" s="1" t="str">
        <f t="shared" si="22"/>
        <v>234</v>
      </c>
      <c r="G235" s="3">
        <v>42648</v>
      </c>
      <c r="H235" s="3" t="s">
        <v>1427</v>
      </c>
      <c r="I235" s="1">
        <v>144.19999999999999</v>
      </c>
      <c r="J235" s="3" t="str">
        <f t="shared" si="20"/>
        <v>Oct 05</v>
      </c>
      <c r="K235" s="1">
        <f t="shared" si="23"/>
        <v>30.094732799999981</v>
      </c>
      <c r="L235" s="1" t="str">
        <f t="shared" si="24"/>
        <v>Oct 05 30.09</v>
      </c>
      <c r="M235" t="str">
        <f t="shared" si="25"/>
        <v>yes</v>
      </c>
      <c r="N235" t="s">
        <v>1444</v>
      </c>
      <c r="O235" t="str">
        <f>VLOOKUP(A235,'[2]genotype table (dups removed)'!$TS$3:$TV$419,4,FALSE)</f>
        <v>Heterozygous</v>
      </c>
      <c r="Q235" t="s">
        <v>5</v>
      </c>
    </row>
    <row r="236" spans="1:17" x14ac:dyDescent="0.25">
      <c r="A236" t="s">
        <v>195</v>
      </c>
      <c r="B236" s="8">
        <f t="shared" si="21"/>
        <v>40</v>
      </c>
      <c r="C236" s="2">
        <v>1.6128726990848594</v>
      </c>
      <c r="D236">
        <f>VLOOKUP(A236,[1]Library_Genotypes_unfiltered_27!$A:$G,6,FALSE)</f>
        <v>67.900000000000006</v>
      </c>
      <c r="E236">
        <f>VLOOKUP(A236,[1]Library_Genotypes_unfiltered_27!$A:$G,7,FALSE)</f>
        <v>3.02</v>
      </c>
      <c r="F236" s="1" t="str">
        <f t="shared" si="22"/>
        <v>235</v>
      </c>
      <c r="G236" s="3">
        <v>42648</v>
      </c>
      <c r="H236" s="3" t="s">
        <v>1427</v>
      </c>
      <c r="I236" s="1">
        <v>144.19999999999999</v>
      </c>
      <c r="J236" s="3" t="str">
        <f t="shared" si="20"/>
        <v>Oct 05</v>
      </c>
      <c r="K236" s="1">
        <f t="shared" si="23"/>
        <v>30.094732799999981</v>
      </c>
      <c r="L236" s="1" t="str">
        <f t="shared" si="24"/>
        <v>Oct 05 30.09</v>
      </c>
      <c r="M236" t="str">
        <f t="shared" si="25"/>
        <v>no</v>
      </c>
      <c r="N236" t="s">
        <v>1443</v>
      </c>
      <c r="O236" t="s">
        <v>1443</v>
      </c>
    </row>
    <row r="237" spans="1:17" x14ac:dyDescent="0.25">
      <c r="A237" t="s">
        <v>196</v>
      </c>
      <c r="B237" s="8">
        <f t="shared" si="21"/>
        <v>40</v>
      </c>
      <c r="C237" s="2">
        <v>11.750929664761117</v>
      </c>
      <c r="D237">
        <f>VLOOKUP(A237,[1]Library_Genotypes_unfiltered_27!$A:$G,6,FALSE)</f>
        <v>99.26</v>
      </c>
      <c r="E237">
        <f>VLOOKUP(A237,[1]Library_Genotypes_unfiltered_27!$A:$G,7,FALSE)</f>
        <v>0.52</v>
      </c>
      <c r="F237" s="1" t="str">
        <f t="shared" si="22"/>
        <v>236</v>
      </c>
      <c r="G237" s="3">
        <v>42648</v>
      </c>
      <c r="H237" s="3" t="s">
        <v>1427</v>
      </c>
      <c r="I237" s="1">
        <v>144.19999999999999</v>
      </c>
      <c r="J237" s="3" t="str">
        <f t="shared" si="20"/>
        <v>Oct 05</v>
      </c>
      <c r="K237" s="1">
        <f t="shared" si="23"/>
        <v>30.094732799999981</v>
      </c>
      <c r="L237" s="1" t="str">
        <f t="shared" si="24"/>
        <v>Oct 05 30.09</v>
      </c>
      <c r="M237" t="str">
        <f t="shared" si="25"/>
        <v>yes</v>
      </c>
      <c r="N237" t="s">
        <v>1443</v>
      </c>
      <c r="O237" t="str">
        <f>VLOOKUP(A237,'[2]genotype table (dups removed)'!$TS$3:$TV$419,4,FALSE)</f>
        <v>Homozygous Spring</v>
      </c>
      <c r="Q237" t="s">
        <v>5</v>
      </c>
    </row>
    <row r="238" spans="1:17" x14ac:dyDescent="0.25">
      <c r="A238" t="s">
        <v>197</v>
      </c>
      <c r="B238" s="8">
        <f t="shared" si="21"/>
        <v>40</v>
      </c>
      <c r="C238" s="2">
        <v>2.3041038558355131</v>
      </c>
      <c r="D238">
        <f>VLOOKUP(A238,[1]Library_Genotypes_unfiltered_27!$A:$G,6,FALSE)</f>
        <v>98.89</v>
      </c>
      <c r="E238">
        <f>VLOOKUP(A238,[1]Library_Genotypes_unfiltered_27!$A:$G,7,FALSE)</f>
        <v>0.72</v>
      </c>
      <c r="F238" s="1" t="str">
        <f t="shared" si="22"/>
        <v>237</v>
      </c>
      <c r="G238" s="3">
        <v>42648</v>
      </c>
      <c r="H238" s="3" t="s">
        <v>1427</v>
      </c>
      <c r="I238" s="1">
        <v>144.19999999999999</v>
      </c>
      <c r="J238" s="3" t="str">
        <f t="shared" si="20"/>
        <v>Oct 05</v>
      </c>
      <c r="K238" s="1">
        <f t="shared" si="23"/>
        <v>30.094732799999981</v>
      </c>
      <c r="L238" s="1" t="str">
        <f t="shared" si="24"/>
        <v>Oct 05 30.09</v>
      </c>
      <c r="M238" t="str">
        <f t="shared" si="25"/>
        <v>yes</v>
      </c>
      <c r="N238" t="s">
        <v>1443</v>
      </c>
      <c r="O238" t="str">
        <f>VLOOKUP(A238,'[2]genotype table (dups removed)'!$TS$3:$TV$419,4,FALSE)</f>
        <v>Homozygous Spring</v>
      </c>
      <c r="Q238" t="s">
        <v>6</v>
      </c>
    </row>
    <row r="239" spans="1:17" x14ac:dyDescent="0.25">
      <c r="A239" t="s">
        <v>198</v>
      </c>
      <c r="B239" s="8">
        <f t="shared" si="21"/>
        <v>40</v>
      </c>
      <c r="C239" s="2">
        <v>3.531382486559536</v>
      </c>
      <c r="D239">
        <f>VLOOKUP(A239,[1]Library_Genotypes_unfiltered_27!$A:$G,6,FALSE)</f>
        <v>98.89</v>
      </c>
      <c r="E239">
        <f>VLOOKUP(A239,[1]Library_Genotypes_unfiltered_27!$A:$G,7,FALSE)</f>
        <v>0.5</v>
      </c>
      <c r="F239" s="1" t="str">
        <f t="shared" si="22"/>
        <v>238</v>
      </c>
      <c r="G239" s="3">
        <v>42648</v>
      </c>
      <c r="H239" s="3" t="s">
        <v>1427</v>
      </c>
      <c r="I239" s="1">
        <v>144.19999999999999</v>
      </c>
      <c r="J239" s="3" t="str">
        <f t="shared" si="20"/>
        <v>Oct 05</v>
      </c>
      <c r="K239" s="1">
        <f t="shared" si="23"/>
        <v>30.094732799999981</v>
      </c>
      <c r="L239" s="1" t="str">
        <f t="shared" si="24"/>
        <v>Oct 05 30.09</v>
      </c>
      <c r="M239" t="str">
        <f t="shared" si="25"/>
        <v>yes</v>
      </c>
      <c r="N239" t="s">
        <v>1444</v>
      </c>
      <c r="O239" t="str">
        <f>VLOOKUP(A239,'[2]genotype table (dups removed)'!$TS$3:$TV$419,4,FALSE)</f>
        <v>Heterozygous</v>
      </c>
      <c r="Q239" t="s">
        <v>6</v>
      </c>
    </row>
    <row r="240" spans="1:17" x14ac:dyDescent="0.25">
      <c r="A240" t="s">
        <v>199</v>
      </c>
      <c r="B240" s="8">
        <f t="shared" si="21"/>
        <v>40</v>
      </c>
      <c r="C240" s="2">
        <v>23.649561500898709</v>
      </c>
      <c r="D240">
        <f>VLOOKUP(A240,[1]Library_Genotypes_unfiltered_27!$A:$G,6,FALSE)</f>
        <v>98.89</v>
      </c>
      <c r="E240">
        <f>VLOOKUP(A240,[1]Library_Genotypes_unfiltered_27!$A:$G,7,FALSE)</f>
        <v>0.28000000000000003</v>
      </c>
      <c r="F240" s="1" t="str">
        <f t="shared" si="22"/>
        <v>239</v>
      </c>
      <c r="G240" s="3">
        <v>42648</v>
      </c>
      <c r="H240" s="3" t="s">
        <v>1427</v>
      </c>
      <c r="I240" s="1">
        <v>144.19999999999999</v>
      </c>
      <c r="J240" s="3" t="str">
        <f t="shared" si="20"/>
        <v>Oct 05</v>
      </c>
      <c r="K240" s="1">
        <f t="shared" si="23"/>
        <v>30.094732799999981</v>
      </c>
      <c r="L240" s="1" t="str">
        <f t="shared" si="24"/>
        <v>Oct 05 30.09</v>
      </c>
      <c r="M240" t="str">
        <f t="shared" si="25"/>
        <v>yes</v>
      </c>
      <c r="N240" t="s">
        <v>1444</v>
      </c>
      <c r="O240" t="str">
        <f>VLOOKUP(A240,'[2]genotype table (dups removed)'!$TS$3:$TV$419,4,FALSE)</f>
        <v>Heterozygous</v>
      </c>
      <c r="Q240" t="s">
        <v>6</v>
      </c>
    </row>
    <row r="241" spans="1:17" x14ac:dyDescent="0.25">
      <c r="A241" t="s">
        <v>200</v>
      </c>
      <c r="B241" s="8">
        <f t="shared" si="21"/>
        <v>40</v>
      </c>
      <c r="C241" s="2">
        <v>2.0332202195342779</v>
      </c>
      <c r="D241">
        <f>VLOOKUP(A241,[1]Library_Genotypes_unfiltered_27!$A:$G,6,FALSE)</f>
        <v>5.9</v>
      </c>
      <c r="E241">
        <f>VLOOKUP(A241,[1]Library_Genotypes_unfiltered_27!$A:$G,7,FALSE)</f>
        <v>12.17</v>
      </c>
      <c r="F241" s="1" t="str">
        <f t="shared" si="22"/>
        <v>240</v>
      </c>
      <c r="G241" s="3">
        <v>42648</v>
      </c>
      <c r="H241" s="3" t="s">
        <v>1427</v>
      </c>
      <c r="I241" s="1">
        <v>144.19999999999999</v>
      </c>
      <c r="J241" s="3" t="str">
        <f t="shared" si="20"/>
        <v>Oct 05</v>
      </c>
      <c r="K241" s="1">
        <f t="shared" si="23"/>
        <v>30.094732799999981</v>
      </c>
      <c r="L241" s="1" t="str">
        <f t="shared" si="24"/>
        <v>Oct 05 30.09</v>
      </c>
      <c r="M241" t="str">
        <f t="shared" si="25"/>
        <v>no</v>
      </c>
      <c r="N241" t="s">
        <v>1443</v>
      </c>
      <c r="O241" t="s">
        <v>1443</v>
      </c>
    </row>
    <row r="242" spans="1:17" x14ac:dyDescent="0.25">
      <c r="A242" t="s">
        <v>201</v>
      </c>
      <c r="B242" s="8">
        <f t="shared" si="21"/>
        <v>40</v>
      </c>
      <c r="C242" s="2">
        <v>10.273112688173194</v>
      </c>
      <c r="D242">
        <f>VLOOKUP(A242,[1]Library_Genotypes_unfiltered_27!$A:$G,6,FALSE)</f>
        <v>98.52</v>
      </c>
      <c r="E242">
        <f>VLOOKUP(A242,[1]Library_Genotypes_unfiltered_27!$A:$G,7,FALSE)</f>
        <v>0.72</v>
      </c>
      <c r="F242" s="1" t="str">
        <f t="shared" si="22"/>
        <v>241</v>
      </c>
      <c r="G242" s="3">
        <v>42648</v>
      </c>
      <c r="H242" s="3" t="s">
        <v>1427</v>
      </c>
      <c r="I242" s="1">
        <v>144.19999999999999</v>
      </c>
      <c r="J242" s="3" t="str">
        <f t="shared" si="20"/>
        <v>Oct 05</v>
      </c>
      <c r="K242" s="1">
        <f t="shared" si="23"/>
        <v>30.094732799999981</v>
      </c>
      <c r="L242" s="1" t="str">
        <f t="shared" si="24"/>
        <v>Oct 05 30.09</v>
      </c>
      <c r="M242" t="str">
        <f t="shared" si="25"/>
        <v>yes</v>
      </c>
      <c r="N242" t="s">
        <v>1442</v>
      </c>
      <c r="O242" t="str">
        <f>VLOOKUP(A242,'[2]genotype table (dups removed)'!$TS$3:$TV$419,4,FALSE)</f>
        <v>Homozygous Fall</v>
      </c>
      <c r="Q242" t="s">
        <v>5</v>
      </c>
    </row>
    <row r="243" spans="1:17" x14ac:dyDescent="0.25">
      <c r="A243" t="s">
        <v>202</v>
      </c>
      <c r="B243" s="8">
        <f t="shared" si="21"/>
        <v>40</v>
      </c>
      <c r="C243" s="2">
        <v>0.10701159050180412</v>
      </c>
      <c r="D243">
        <f>VLOOKUP(A243,[1]Library_Genotypes_unfiltered_27!$A:$G,6,FALSE)</f>
        <v>0</v>
      </c>
      <c r="E243">
        <f>VLOOKUP(A243,[1]Library_Genotypes_unfiltered_27!$A:$G,7,FALSE)</f>
        <v>0</v>
      </c>
      <c r="F243" s="1" t="str">
        <f t="shared" si="22"/>
        <v>242</v>
      </c>
      <c r="G243" s="3">
        <v>42648</v>
      </c>
      <c r="H243" s="3" t="s">
        <v>1427</v>
      </c>
      <c r="I243" s="1">
        <v>144.19999999999999</v>
      </c>
      <c r="J243" s="3" t="str">
        <f t="shared" si="20"/>
        <v>Oct 05</v>
      </c>
      <c r="K243" s="1">
        <f t="shared" si="23"/>
        <v>30.094732799999981</v>
      </c>
      <c r="L243" s="1" t="str">
        <f t="shared" si="24"/>
        <v>Oct 05 30.09</v>
      </c>
      <c r="M243" t="str">
        <f t="shared" si="25"/>
        <v>no</v>
      </c>
      <c r="N243" t="s">
        <v>1443</v>
      </c>
      <c r="O243" t="s">
        <v>1443</v>
      </c>
    </row>
    <row r="244" spans="1:17" x14ac:dyDescent="0.25">
      <c r="A244" t="s">
        <v>203</v>
      </c>
      <c r="B244" s="8">
        <f t="shared" si="21"/>
        <v>40</v>
      </c>
      <c r="C244" s="2">
        <v>4.494486801075773</v>
      </c>
      <c r="D244">
        <f>VLOOKUP(A244,[1]Library_Genotypes_unfiltered_27!$A:$G,6,FALSE)</f>
        <v>99.26</v>
      </c>
      <c r="E244">
        <f>VLOOKUP(A244,[1]Library_Genotypes_unfiltered_27!$A:$G,7,FALSE)</f>
        <v>0.28999999999999998</v>
      </c>
      <c r="F244" s="1" t="str">
        <f t="shared" si="22"/>
        <v>243</v>
      </c>
      <c r="G244" s="3">
        <v>42648</v>
      </c>
      <c r="H244" s="3" t="s">
        <v>1427</v>
      </c>
      <c r="I244" s="1">
        <v>144.19999999999999</v>
      </c>
      <c r="J244" s="3" t="str">
        <f t="shared" si="20"/>
        <v>Oct 05</v>
      </c>
      <c r="K244" s="1">
        <f t="shared" si="23"/>
        <v>30.094732799999981</v>
      </c>
      <c r="L244" s="1" t="str">
        <f t="shared" si="24"/>
        <v>Oct 05 30.09</v>
      </c>
      <c r="M244" t="str">
        <f t="shared" si="25"/>
        <v>yes</v>
      </c>
      <c r="N244" t="s">
        <v>1443</v>
      </c>
      <c r="O244" t="str">
        <f>VLOOKUP(A244,'[2]genotype table (dups removed)'!$TS$3:$TV$419,4,FALSE)</f>
        <v>Homozygous Spring</v>
      </c>
      <c r="Q244" t="s">
        <v>6</v>
      </c>
    </row>
    <row r="245" spans="1:17" x14ac:dyDescent="0.25">
      <c r="A245" t="s">
        <v>204</v>
      </c>
      <c r="B245" s="8">
        <f t="shared" si="21"/>
        <v>40</v>
      </c>
      <c r="C245" s="2">
        <v>9.2029967831551538</v>
      </c>
      <c r="D245">
        <f>VLOOKUP(A245,[1]Library_Genotypes_unfiltered_27!$A:$G,6,FALSE)</f>
        <v>0</v>
      </c>
      <c r="E245">
        <f>VLOOKUP(A245,[1]Library_Genotypes_unfiltered_27!$A:$G,7,FALSE)</f>
        <v>0</v>
      </c>
      <c r="F245" s="1" t="str">
        <f t="shared" si="22"/>
        <v>244</v>
      </c>
      <c r="G245" s="3">
        <v>42648</v>
      </c>
      <c r="H245" s="3" t="s">
        <v>1427</v>
      </c>
      <c r="I245" s="1">
        <v>144.19999999999999</v>
      </c>
      <c r="J245" s="3" t="str">
        <f t="shared" si="20"/>
        <v>Oct 05</v>
      </c>
      <c r="K245" s="1">
        <f t="shared" si="23"/>
        <v>30.094732799999981</v>
      </c>
      <c r="L245" s="1" t="str">
        <f t="shared" si="24"/>
        <v>Oct 05 30.09</v>
      </c>
      <c r="M245" t="str">
        <f t="shared" si="25"/>
        <v>no</v>
      </c>
      <c r="N245" t="s">
        <v>1444</v>
      </c>
      <c r="O245" t="s">
        <v>1442</v>
      </c>
    </row>
    <row r="246" spans="1:17" x14ac:dyDescent="0.25">
      <c r="A246" t="s">
        <v>205</v>
      </c>
      <c r="B246" s="8">
        <f t="shared" si="21"/>
        <v>40</v>
      </c>
      <c r="C246" s="2">
        <v>1.2841390860216493</v>
      </c>
      <c r="D246">
        <f>VLOOKUP(A246,[1]Library_Genotypes_unfiltered_27!$A:$G,6,FALSE)</f>
        <v>9.23</v>
      </c>
      <c r="E246">
        <f>VLOOKUP(A246,[1]Library_Genotypes_unfiltered_27!$A:$G,7,FALSE)</f>
        <v>3.44</v>
      </c>
      <c r="F246" s="1" t="str">
        <f t="shared" si="22"/>
        <v>245</v>
      </c>
      <c r="G246" s="3">
        <v>42648</v>
      </c>
      <c r="H246" s="3" t="s">
        <v>1427</v>
      </c>
      <c r="I246" s="1">
        <v>144.19999999999999</v>
      </c>
      <c r="J246" s="3" t="str">
        <f t="shared" si="20"/>
        <v>Oct 05</v>
      </c>
      <c r="K246" s="1">
        <f t="shared" si="23"/>
        <v>30.094732799999981</v>
      </c>
      <c r="L246" s="1" t="str">
        <f t="shared" si="24"/>
        <v>Oct 05 30.09</v>
      </c>
      <c r="M246" t="str">
        <f t="shared" si="25"/>
        <v>no</v>
      </c>
      <c r="N246" t="s">
        <v>1444</v>
      </c>
      <c r="O246" t="s">
        <v>1444</v>
      </c>
    </row>
    <row r="247" spans="1:17" x14ac:dyDescent="0.25">
      <c r="A247" t="s">
        <v>206</v>
      </c>
      <c r="B247" s="8">
        <f t="shared" si="21"/>
        <v>40</v>
      </c>
      <c r="C247" s="2">
        <v>5.0295447535847932</v>
      </c>
      <c r="D247">
        <f>VLOOKUP(A247,[1]Library_Genotypes_unfiltered_27!$A:$G,6,FALSE)</f>
        <v>0</v>
      </c>
      <c r="E247">
        <f>VLOOKUP(A247,[1]Library_Genotypes_unfiltered_27!$A:$G,7,FALSE)</f>
        <v>0</v>
      </c>
      <c r="F247" s="1" t="str">
        <f t="shared" si="22"/>
        <v>246</v>
      </c>
      <c r="G247" s="3">
        <v>42648</v>
      </c>
      <c r="H247" s="3" t="s">
        <v>1427</v>
      </c>
      <c r="I247" s="1">
        <v>144.19999999999999</v>
      </c>
      <c r="J247" s="3" t="str">
        <f t="shared" si="20"/>
        <v>Oct 05</v>
      </c>
      <c r="K247" s="1">
        <f t="shared" si="23"/>
        <v>30.094732799999981</v>
      </c>
      <c r="L247" s="1" t="str">
        <f t="shared" si="24"/>
        <v>Oct 05 30.09</v>
      </c>
      <c r="M247" t="str">
        <f t="shared" si="25"/>
        <v>no</v>
      </c>
      <c r="N247" t="s">
        <v>1443</v>
      </c>
      <c r="O247" t="s">
        <v>1444</v>
      </c>
    </row>
    <row r="248" spans="1:17" x14ac:dyDescent="0.25">
      <c r="A248" t="s">
        <v>207</v>
      </c>
      <c r="B248" s="8">
        <f t="shared" si="21"/>
        <v>40</v>
      </c>
      <c r="C248" s="2">
        <v>4.6014983915775769</v>
      </c>
      <c r="D248">
        <f>VLOOKUP(A248,[1]Library_Genotypes_unfiltered_27!$A:$G,6,FALSE)</f>
        <v>2.21</v>
      </c>
      <c r="E248">
        <f>VLOOKUP(A248,[1]Library_Genotypes_unfiltered_27!$A:$G,7,FALSE)</f>
        <v>0</v>
      </c>
      <c r="F248" s="1" t="str">
        <f t="shared" si="22"/>
        <v>247</v>
      </c>
      <c r="G248" s="3">
        <v>42648</v>
      </c>
      <c r="H248" s="3" t="s">
        <v>1427</v>
      </c>
      <c r="I248" s="1">
        <v>144.19999999999999</v>
      </c>
      <c r="J248" s="3" t="str">
        <f t="shared" si="20"/>
        <v>Oct 05</v>
      </c>
      <c r="K248" s="1">
        <f t="shared" si="23"/>
        <v>30.094732799999981</v>
      </c>
      <c r="L248" s="1" t="str">
        <f t="shared" si="24"/>
        <v>Oct 05 30.09</v>
      </c>
      <c r="M248" t="str">
        <f t="shared" si="25"/>
        <v>no</v>
      </c>
      <c r="O248" t="str">
        <f>VLOOKUP(A248,'[3]Sample Master'!$B$6:$P$289,15,FALSE)</f>
        <v/>
      </c>
    </row>
    <row r="249" spans="1:17" x14ac:dyDescent="0.25">
      <c r="A249" t="s">
        <v>208</v>
      </c>
      <c r="B249" s="8">
        <f t="shared" si="21"/>
        <v>40</v>
      </c>
      <c r="C249" s="2">
        <v>0.74908113351262884</v>
      </c>
      <c r="D249">
        <f>VLOOKUP(A249,[1]Library_Genotypes_unfiltered_27!$A:$G,6,FALSE)</f>
        <v>0</v>
      </c>
      <c r="E249">
        <f>VLOOKUP(A249,[1]Library_Genotypes_unfiltered_27!$A:$G,7,FALSE)</f>
        <v>0</v>
      </c>
      <c r="F249" s="1" t="str">
        <f t="shared" si="22"/>
        <v>248</v>
      </c>
      <c r="G249" s="3">
        <v>42648</v>
      </c>
      <c r="H249" s="3" t="s">
        <v>1427</v>
      </c>
      <c r="I249" s="1">
        <v>144.19999999999999</v>
      </c>
      <c r="J249" s="3" t="str">
        <f t="shared" si="20"/>
        <v>Oct 05</v>
      </c>
      <c r="K249" s="1">
        <f t="shared" si="23"/>
        <v>30.094732799999981</v>
      </c>
      <c r="L249" s="1" t="str">
        <f t="shared" si="24"/>
        <v>Oct 05 30.09</v>
      </c>
      <c r="M249" t="str">
        <f t="shared" si="25"/>
        <v>no</v>
      </c>
      <c r="N249" t="s">
        <v>1444</v>
      </c>
      <c r="O249" t="str">
        <f>VLOOKUP(A249,'[3]Sample Master'!$B$6:$P$289,15,FALSE)</f>
        <v/>
      </c>
    </row>
    <row r="250" spans="1:17" x14ac:dyDescent="0.25">
      <c r="A250" t="s">
        <v>209</v>
      </c>
      <c r="B250" s="8">
        <f t="shared" si="21"/>
        <v>40</v>
      </c>
      <c r="C250" s="2">
        <v>2.6752897625451029</v>
      </c>
      <c r="D250">
        <f>VLOOKUP(A250,[1]Library_Genotypes_unfiltered_27!$A:$G,6,FALSE)</f>
        <v>98.89</v>
      </c>
      <c r="E250">
        <f>VLOOKUP(A250,[1]Library_Genotypes_unfiltered_27!$A:$G,7,FALSE)</f>
        <v>0.48</v>
      </c>
      <c r="F250" s="1" t="str">
        <f t="shared" si="22"/>
        <v>249</v>
      </c>
      <c r="G250" s="3">
        <v>42648</v>
      </c>
      <c r="H250" s="3" t="s">
        <v>1427</v>
      </c>
      <c r="I250" s="1">
        <v>144.19999999999999</v>
      </c>
      <c r="J250" s="3" t="str">
        <f t="shared" si="20"/>
        <v>Oct 05</v>
      </c>
      <c r="K250" s="1">
        <f t="shared" si="23"/>
        <v>30.094732799999981</v>
      </c>
      <c r="L250" s="1" t="str">
        <f t="shared" si="24"/>
        <v>Oct 05 30.09</v>
      </c>
      <c r="M250" t="str">
        <f t="shared" si="25"/>
        <v>yes</v>
      </c>
      <c r="N250" t="s">
        <v>1443</v>
      </c>
      <c r="O250" t="str">
        <f>VLOOKUP(A250,'[2]genotype table (dups removed)'!$TS$3:$TV$419,4,FALSE)</f>
        <v>Homozygous Spring</v>
      </c>
      <c r="Q250" t="s">
        <v>5</v>
      </c>
    </row>
    <row r="251" spans="1:17" x14ac:dyDescent="0.25">
      <c r="A251" t="s">
        <v>210</v>
      </c>
      <c r="B251" s="8">
        <f t="shared" si="21"/>
        <v>40</v>
      </c>
      <c r="C251" s="2">
        <v>1.2841390860216493</v>
      </c>
      <c r="D251">
        <f>VLOOKUP(A251,[1]Library_Genotypes_unfiltered_27!$A:$G,6,FALSE)</f>
        <v>0</v>
      </c>
      <c r="E251">
        <f>VLOOKUP(A251,[1]Library_Genotypes_unfiltered_27!$A:$G,7,FALSE)</f>
        <v>0</v>
      </c>
      <c r="F251" s="1" t="str">
        <f t="shared" si="22"/>
        <v>250</v>
      </c>
      <c r="G251" s="3">
        <v>42648</v>
      </c>
      <c r="H251" s="3" t="s">
        <v>1427</v>
      </c>
      <c r="I251" s="1">
        <v>144.19999999999999</v>
      </c>
      <c r="J251" s="3" t="str">
        <f t="shared" si="20"/>
        <v>Oct 05</v>
      </c>
      <c r="K251" s="1">
        <f t="shared" si="23"/>
        <v>30.094732799999981</v>
      </c>
      <c r="L251" s="1" t="str">
        <f t="shared" si="24"/>
        <v>Oct 05 30.09</v>
      </c>
      <c r="M251" t="str">
        <f t="shared" si="25"/>
        <v>no</v>
      </c>
      <c r="N251" t="s">
        <v>1443</v>
      </c>
      <c r="O251" t="s">
        <v>1443</v>
      </c>
    </row>
    <row r="252" spans="1:17" x14ac:dyDescent="0.25">
      <c r="A252" t="s">
        <v>211</v>
      </c>
      <c r="B252" s="8">
        <f t="shared" si="21"/>
        <v>40</v>
      </c>
      <c r="C252" s="2">
        <v>2.889312943548711</v>
      </c>
      <c r="D252">
        <f>VLOOKUP(A252,[1]Library_Genotypes_unfiltered_27!$A:$G,6,FALSE)</f>
        <v>0.37</v>
      </c>
      <c r="E252">
        <f>VLOOKUP(A252,[1]Library_Genotypes_unfiltered_27!$A:$G,7,FALSE)</f>
        <v>10</v>
      </c>
      <c r="F252" s="1" t="str">
        <f t="shared" si="22"/>
        <v>251</v>
      </c>
      <c r="G252" s="3">
        <v>42648</v>
      </c>
      <c r="H252" s="3" t="s">
        <v>1427</v>
      </c>
      <c r="I252" s="1">
        <v>144.19999999999999</v>
      </c>
      <c r="J252" s="3" t="str">
        <f t="shared" si="20"/>
        <v>Oct 05</v>
      </c>
      <c r="K252" s="1">
        <f t="shared" si="23"/>
        <v>30.094732799999981</v>
      </c>
      <c r="L252" s="1" t="str">
        <f t="shared" si="24"/>
        <v>Oct 05 30.09</v>
      </c>
      <c r="M252" t="str">
        <f t="shared" si="25"/>
        <v>no</v>
      </c>
      <c r="O252" t="str">
        <f>VLOOKUP(A252,'[3]Sample Master'!$B$6:$P$289,15,FALSE)</f>
        <v/>
      </c>
    </row>
    <row r="253" spans="1:17" x14ac:dyDescent="0.25">
      <c r="A253" t="s">
        <v>212</v>
      </c>
      <c r="B253" s="8">
        <f t="shared" si="21"/>
        <v>40</v>
      </c>
      <c r="C253" s="2">
        <v>2.2472434005378865</v>
      </c>
      <c r="D253">
        <f>VLOOKUP(A253,[1]Library_Genotypes_unfiltered_27!$A:$G,6,FALSE)</f>
        <v>0</v>
      </c>
      <c r="E253">
        <f>VLOOKUP(A253,[1]Library_Genotypes_unfiltered_27!$A:$G,7,FALSE)</f>
        <v>0</v>
      </c>
      <c r="F253" s="1" t="str">
        <f t="shared" si="22"/>
        <v>252</v>
      </c>
      <c r="G253" s="3">
        <v>42648</v>
      </c>
      <c r="H253" s="3" t="s">
        <v>1427</v>
      </c>
      <c r="I253" s="1">
        <v>144.19999999999999</v>
      </c>
      <c r="J253" s="3" t="str">
        <f t="shared" si="20"/>
        <v>Oct 05</v>
      </c>
      <c r="K253" s="1">
        <f t="shared" si="23"/>
        <v>30.094732799999981</v>
      </c>
      <c r="L253" s="1" t="str">
        <f t="shared" si="24"/>
        <v>Oct 05 30.09</v>
      </c>
      <c r="M253" t="str">
        <f t="shared" si="25"/>
        <v>no</v>
      </c>
      <c r="N253" t="s">
        <v>1442</v>
      </c>
      <c r="O253" t="str">
        <f>VLOOKUP(A253,'[3]Sample Master'!$B$6:$P$289,15,FALSE)</f>
        <v/>
      </c>
    </row>
    <row r="254" spans="1:17" x14ac:dyDescent="0.25">
      <c r="A254" t="s">
        <v>213</v>
      </c>
      <c r="B254" s="8">
        <f t="shared" si="21"/>
        <v>40</v>
      </c>
      <c r="C254" s="2">
        <v>0.10701159050180412</v>
      </c>
      <c r="D254">
        <f>VLOOKUP(A254,[1]Library_Genotypes_unfiltered_27!$A:$G,6,FALSE)</f>
        <v>0</v>
      </c>
      <c r="E254">
        <f>VLOOKUP(A254,[1]Library_Genotypes_unfiltered_27!$A:$G,7,FALSE)</f>
        <v>0</v>
      </c>
      <c r="F254" s="1" t="str">
        <f t="shared" si="22"/>
        <v>253</v>
      </c>
      <c r="G254" s="3">
        <v>42648</v>
      </c>
      <c r="H254" s="3" t="s">
        <v>1427</v>
      </c>
      <c r="I254" s="1">
        <v>144.19999999999999</v>
      </c>
      <c r="J254" s="3" t="str">
        <f t="shared" si="20"/>
        <v>Oct 05</v>
      </c>
      <c r="K254" s="1">
        <f t="shared" si="23"/>
        <v>30.094732799999981</v>
      </c>
      <c r="L254" s="1" t="str">
        <f t="shared" si="24"/>
        <v>Oct 05 30.09</v>
      </c>
      <c r="M254" t="str">
        <f t="shared" si="25"/>
        <v>no</v>
      </c>
      <c r="N254" t="s">
        <v>1443</v>
      </c>
      <c r="O254" t="s">
        <v>1443</v>
      </c>
    </row>
    <row r="255" spans="1:17" x14ac:dyDescent="0.25">
      <c r="A255" t="s">
        <v>214</v>
      </c>
      <c r="B255" s="8">
        <f t="shared" si="21"/>
        <v>40</v>
      </c>
      <c r="C255" s="2">
        <v>1.4981622670252577</v>
      </c>
      <c r="D255">
        <f>VLOOKUP(A255,[1]Library_Genotypes_unfiltered_27!$A:$G,6,FALSE)</f>
        <v>73.430000000000007</v>
      </c>
      <c r="E255">
        <f>VLOOKUP(A255,[1]Library_Genotypes_unfiltered_27!$A:$G,7,FALSE)</f>
        <v>0.9</v>
      </c>
      <c r="F255" s="1" t="str">
        <f t="shared" si="22"/>
        <v>254</v>
      </c>
      <c r="G255" s="3">
        <v>42648</v>
      </c>
      <c r="H255" s="3" t="s">
        <v>1427</v>
      </c>
      <c r="I255" s="1">
        <v>144.19999999999999</v>
      </c>
      <c r="J255" s="3" t="str">
        <f t="shared" si="20"/>
        <v>Oct 05</v>
      </c>
      <c r="K255" s="1">
        <f t="shared" si="23"/>
        <v>30.094732799999981</v>
      </c>
      <c r="L255" s="1" t="str">
        <f t="shared" si="24"/>
        <v>Oct 05 30.09</v>
      </c>
      <c r="M255" t="str">
        <f t="shared" si="25"/>
        <v>no</v>
      </c>
      <c r="N255" t="s">
        <v>1443</v>
      </c>
      <c r="Q255" t="s">
        <v>5</v>
      </c>
    </row>
    <row r="256" spans="1:17" x14ac:dyDescent="0.25">
      <c r="A256" t="s">
        <v>215</v>
      </c>
      <c r="B256" s="8">
        <f t="shared" si="21"/>
        <v>40</v>
      </c>
      <c r="C256" s="2">
        <v>8.1328808781371116</v>
      </c>
      <c r="D256">
        <f>VLOOKUP(A256,[1]Library_Genotypes_unfiltered_27!$A:$G,6,FALSE)</f>
        <v>2.21</v>
      </c>
      <c r="E256">
        <f>VLOOKUP(A256,[1]Library_Genotypes_unfiltered_27!$A:$G,7,FALSE)</f>
        <v>4.1100000000000003</v>
      </c>
      <c r="F256" s="1" t="str">
        <f t="shared" si="22"/>
        <v>255</v>
      </c>
      <c r="G256" s="3">
        <v>42648</v>
      </c>
      <c r="H256" s="3" t="s">
        <v>1427</v>
      </c>
      <c r="I256" s="1">
        <v>144.19999999999999</v>
      </c>
      <c r="J256" s="3" t="str">
        <f t="shared" si="20"/>
        <v>Oct 05</v>
      </c>
      <c r="K256" s="1">
        <f t="shared" si="23"/>
        <v>30.094732799999981</v>
      </c>
      <c r="L256" s="1" t="str">
        <f t="shared" si="24"/>
        <v>Oct 05 30.09</v>
      </c>
      <c r="M256" t="str">
        <f t="shared" si="25"/>
        <v>no</v>
      </c>
      <c r="N256" t="s">
        <v>1444</v>
      </c>
      <c r="O256" t="s">
        <v>1444</v>
      </c>
    </row>
    <row r="257" spans="1:17" x14ac:dyDescent="0.25">
      <c r="A257" t="s">
        <v>216</v>
      </c>
      <c r="B257" s="8">
        <f t="shared" si="21"/>
        <v>40</v>
      </c>
      <c r="C257" s="2">
        <v>5.0295447535847932</v>
      </c>
      <c r="D257">
        <f>VLOOKUP(A257,[1]Library_Genotypes_unfiltered_27!$A:$G,6,FALSE)</f>
        <v>16.61</v>
      </c>
      <c r="E257">
        <f>VLOOKUP(A257,[1]Library_Genotypes_unfiltered_27!$A:$G,7,FALSE)</f>
        <v>3.93</v>
      </c>
      <c r="F257" s="1" t="str">
        <f t="shared" si="22"/>
        <v>256</v>
      </c>
      <c r="G257" s="3">
        <v>42648</v>
      </c>
      <c r="H257" s="3" t="s">
        <v>1427</v>
      </c>
      <c r="I257" s="1">
        <v>144.19999999999999</v>
      </c>
      <c r="J257" s="3" t="str">
        <f t="shared" si="20"/>
        <v>Oct 05</v>
      </c>
      <c r="K257" s="1">
        <f t="shared" si="23"/>
        <v>30.094732799999981</v>
      </c>
      <c r="L257" s="1" t="str">
        <f t="shared" si="24"/>
        <v>Oct 05 30.09</v>
      </c>
      <c r="M257" t="str">
        <f t="shared" si="25"/>
        <v>no</v>
      </c>
      <c r="N257" t="s">
        <v>1443</v>
      </c>
      <c r="O257" t="s">
        <v>1443</v>
      </c>
    </row>
    <row r="258" spans="1:17" x14ac:dyDescent="0.25">
      <c r="A258" t="s">
        <v>217</v>
      </c>
      <c r="B258" s="8">
        <f t="shared" si="21"/>
        <v>40</v>
      </c>
      <c r="C258" s="2">
        <v>0</v>
      </c>
      <c r="D258">
        <f>VLOOKUP(A258,[1]Library_Genotypes_unfiltered_27!$A:$G,6,FALSE)</f>
        <v>0</v>
      </c>
      <c r="E258">
        <f>VLOOKUP(A258,[1]Library_Genotypes_unfiltered_27!$A:$G,7,FALSE)</f>
        <v>0</v>
      </c>
      <c r="F258" s="1" t="str">
        <f t="shared" si="22"/>
        <v>257</v>
      </c>
      <c r="G258" s="3">
        <v>42648</v>
      </c>
      <c r="H258" s="3" t="s">
        <v>1427</v>
      </c>
      <c r="I258" s="1">
        <v>144.19999999999999</v>
      </c>
      <c r="J258" s="3" t="str">
        <f t="shared" ref="J258:J321" si="26">CONCATENATE(TEXT(G258,"MMM")," ",TEXT(G258,"DD"))</f>
        <v>Oct 05</v>
      </c>
      <c r="K258" s="1">
        <f t="shared" si="23"/>
        <v>30.094732799999981</v>
      </c>
      <c r="L258" s="1" t="str">
        <f t="shared" si="24"/>
        <v>Oct 05 30.09</v>
      </c>
      <c r="M258" t="str">
        <f t="shared" si="25"/>
        <v>no</v>
      </c>
      <c r="N258" t="s">
        <v>1443</v>
      </c>
      <c r="O258" t="s">
        <v>1443</v>
      </c>
    </row>
    <row r="259" spans="1:17" x14ac:dyDescent="0.25">
      <c r="A259" t="s">
        <v>218</v>
      </c>
      <c r="B259" s="8">
        <f t="shared" ref="B259:B322" si="27">INT(((G259-DATE(YEAR(G259),1,1))-1)/7)+1</f>
        <v>40</v>
      </c>
      <c r="C259" s="2">
        <v>2.7823013530469072</v>
      </c>
      <c r="D259">
        <f>VLOOKUP(A259,[1]Library_Genotypes_unfiltered_27!$A:$G,6,FALSE)</f>
        <v>0</v>
      </c>
      <c r="E259">
        <f>VLOOKUP(A259,[1]Library_Genotypes_unfiltered_27!$A:$G,7,FALSE)</f>
        <v>0</v>
      </c>
      <c r="F259" s="1" t="str">
        <f t="shared" ref="F259:F322" si="28">RIGHT(A259,3)</f>
        <v>258</v>
      </c>
      <c r="G259" s="3">
        <v>42648</v>
      </c>
      <c r="H259" s="3" t="s">
        <v>1427</v>
      </c>
      <c r="I259" s="1">
        <v>144.19999999999999</v>
      </c>
      <c r="J259" s="3" t="str">
        <f t="shared" si="26"/>
        <v>Oct 05</v>
      </c>
      <c r="K259" s="1">
        <f t="shared" ref="K259:K322" si="29">CONVERT(I259-125.5,"mi","km")</f>
        <v>30.094732799999981</v>
      </c>
      <c r="L259" s="1" t="str">
        <f t="shared" ref="L259:L322" si="30">CONCATENATE(J259," ",ROUND(K259,2))</f>
        <v>Oct 05 30.09</v>
      </c>
      <c r="M259" t="str">
        <f t="shared" si="25"/>
        <v>no</v>
      </c>
      <c r="N259" t="s">
        <v>1443</v>
      </c>
      <c r="O259" t="str">
        <f>VLOOKUP(A259,'[3]Sample Master'!$B$6:$P$289,15,FALSE)</f>
        <v/>
      </c>
    </row>
    <row r="260" spans="1:17" x14ac:dyDescent="0.25">
      <c r="A260" t="s">
        <v>219</v>
      </c>
      <c r="B260" s="8">
        <f t="shared" si="27"/>
        <v>40</v>
      </c>
      <c r="C260" s="2">
        <v>6.0996606586028346</v>
      </c>
      <c r="D260">
        <f>VLOOKUP(A260,[1]Library_Genotypes_unfiltered_27!$A:$G,6,FALSE)</f>
        <v>87.45</v>
      </c>
      <c r="E260">
        <f>VLOOKUP(A260,[1]Library_Genotypes_unfiltered_27!$A:$G,7,FALSE)</f>
        <v>1.56</v>
      </c>
      <c r="F260" s="1" t="str">
        <f t="shared" si="28"/>
        <v>259</v>
      </c>
      <c r="G260" s="3">
        <v>42648</v>
      </c>
      <c r="H260" s="3" t="s">
        <v>1427</v>
      </c>
      <c r="I260" s="1">
        <v>144.19999999999999</v>
      </c>
      <c r="J260" s="3" t="str">
        <f t="shared" si="26"/>
        <v>Oct 05</v>
      </c>
      <c r="K260" s="1">
        <f t="shared" si="29"/>
        <v>30.094732799999981</v>
      </c>
      <c r="L260" s="1" t="str">
        <f t="shared" si="30"/>
        <v>Oct 05 30.09</v>
      </c>
      <c r="M260" t="str">
        <f t="shared" si="25"/>
        <v>no</v>
      </c>
      <c r="N260" t="s">
        <v>1444</v>
      </c>
      <c r="O260" t="s">
        <v>1444</v>
      </c>
      <c r="Q260" t="s">
        <v>6</v>
      </c>
    </row>
    <row r="261" spans="1:17" x14ac:dyDescent="0.25">
      <c r="A261" t="s">
        <v>220</v>
      </c>
      <c r="B261" s="8">
        <f t="shared" si="27"/>
        <v>40</v>
      </c>
      <c r="C261" s="2">
        <v>0.9631043145162369</v>
      </c>
      <c r="D261">
        <f>VLOOKUP(A261,[1]Library_Genotypes_unfiltered_27!$A:$G,6,FALSE)</f>
        <v>0</v>
      </c>
      <c r="E261">
        <f>VLOOKUP(A261,[1]Library_Genotypes_unfiltered_27!$A:$G,7,FALSE)</f>
        <v>0</v>
      </c>
      <c r="F261" s="1" t="str">
        <f t="shared" si="28"/>
        <v>260</v>
      </c>
      <c r="G261" s="3">
        <v>42648</v>
      </c>
      <c r="H261" s="3" t="s">
        <v>1427</v>
      </c>
      <c r="I261" s="1">
        <v>144.19999999999999</v>
      </c>
      <c r="J261" s="3" t="str">
        <f t="shared" si="26"/>
        <v>Oct 05</v>
      </c>
      <c r="K261" s="1">
        <f t="shared" si="29"/>
        <v>30.094732799999981</v>
      </c>
      <c r="L261" s="1" t="str">
        <f t="shared" si="30"/>
        <v>Oct 05 30.09</v>
      </c>
      <c r="M261" t="str">
        <f t="shared" si="25"/>
        <v>no</v>
      </c>
      <c r="O261" t="str">
        <f>VLOOKUP(A261,'[3]Sample Master'!$B$6:$P$289,15,FALSE)</f>
        <v/>
      </c>
    </row>
    <row r="262" spans="1:17" x14ac:dyDescent="0.25">
      <c r="A262" t="s">
        <v>1331</v>
      </c>
      <c r="B262" s="8">
        <f t="shared" si="27"/>
        <v>40</v>
      </c>
      <c r="D262">
        <f>VLOOKUP(A262,[1]Library_Genotypes_unfiltered_27!$A:$G,6,FALSE)</f>
        <v>71.22</v>
      </c>
      <c r="E262">
        <f>VLOOKUP(A262,[1]Library_Genotypes_unfiltered_27!$A:$G,7,FALSE)</f>
        <v>4.58</v>
      </c>
      <c r="F262" s="1" t="str">
        <f t="shared" si="28"/>
        <v>261</v>
      </c>
      <c r="G262" s="3">
        <v>42648</v>
      </c>
      <c r="H262" s="3" t="s">
        <v>1428</v>
      </c>
      <c r="I262" s="1">
        <v>140</v>
      </c>
      <c r="J262" s="3" t="str">
        <f t="shared" si="26"/>
        <v>Oct 05</v>
      </c>
      <c r="K262" s="1">
        <f t="shared" si="29"/>
        <v>23.335488000000002</v>
      </c>
      <c r="L262" s="1" t="str">
        <f t="shared" si="30"/>
        <v>Oct 05 23.34</v>
      </c>
      <c r="M262" t="str">
        <f t="shared" si="25"/>
        <v>no</v>
      </c>
      <c r="N262" t="s">
        <v>1443</v>
      </c>
      <c r="O262" t="s">
        <v>1444</v>
      </c>
    </row>
    <row r="263" spans="1:17" x14ac:dyDescent="0.25">
      <c r="A263" t="s">
        <v>1332</v>
      </c>
      <c r="B263" s="8">
        <f t="shared" si="27"/>
        <v>40</v>
      </c>
      <c r="D263">
        <f>VLOOKUP(A263,[1]Library_Genotypes_unfiltered_27!$A:$G,6,FALSE)</f>
        <v>25.83</v>
      </c>
      <c r="E263">
        <f>VLOOKUP(A263,[1]Library_Genotypes_unfiltered_27!$A:$G,7,FALSE)</f>
        <v>8.18</v>
      </c>
      <c r="F263" s="1" t="str">
        <f t="shared" si="28"/>
        <v>262</v>
      </c>
      <c r="G263" s="3">
        <v>42648</v>
      </c>
      <c r="H263" s="3" t="s">
        <v>1428</v>
      </c>
      <c r="I263" s="1">
        <v>140</v>
      </c>
      <c r="J263" s="3" t="str">
        <f t="shared" si="26"/>
        <v>Oct 05</v>
      </c>
      <c r="K263" s="1">
        <f t="shared" si="29"/>
        <v>23.335488000000002</v>
      </c>
      <c r="L263" s="1" t="str">
        <f t="shared" si="30"/>
        <v>Oct 05 23.34</v>
      </c>
      <c r="M263" t="str">
        <f t="shared" si="25"/>
        <v>no</v>
      </c>
      <c r="N263" t="s">
        <v>1444</v>
      </c>
      <c r="O263" t="s">
        <v>1442</v>
      </c>
    </row>
    <row r="264" spans="1:17" x14ac:dyDescent="0.25">
      <c r="A264" t="s">
        <v>221</v>
      </c>
      <c r="B264" s="8">
        <f t="shared" si="27"/>
        <v>40</v>
      </c>
      <c r="C264" s="2">
        <v>3.531382486559536</v>
      </c>
      <c r="D264">
        <f>VLOOKUP(A264,[1]Library_Genotypes_unfiltered_27!$A:$G,6,FALSE)</f>
        <v>2.58</v>
      </c>
      <c r="E264">
        <f>VLOOKUP(A264,[1]Library_Genotypes_unfiltered_27!$A:$G,7,FALSE)</f>
        <v>5.88</v>
      </c>
      <c r="F264" s="1" t="str">
        <f t="shared" si="28"/>
        <v>263</v>
      </c>
      <c r="G264" s="3">
        <v>42648</v>
      </c>
      <c r="H264" s="3" t="s">
        <v>1428</v>
      </c>
      <c r="I264" s="1">
        <v>140</v>
      </c>
      <c r="J264" s="3" t="str">
        <f t="shared" si="26"/>
        <v>Oct 05</v>
      </c>
      <c r="K264" s="1">
        <f t="shared" si="29"/>
        <v>23.335488000000002</v>
      </c>
      <c r="L264" s="1" t="str">
        <f t="shared" si="30"/>
        <v>Oct 05 23.34</v>
      </c>
      <c r="M264" t="str">
        <f t="shared" si="25"/>
        <v>no</v>
      </c>
      <c r="N264" t="s">
        <v>1444</v>
      </c>
      <c r="O264" t="s">
        <v>1444</v>
      </c>
    </row>
    <row r="265" spans="1:17" x14ac:dyDescent="0.25">
      <c r="A265" t="s">
        <v>222</v>
      </c>
      <c r="B265" s="8">
        <f t="shared" si="27"/>
        <v>40</v>
      </c>
      <c r="C265" s="2">
        <v>10.594147459678608</v>
      </c>
      <c r="D265">
        <f>VLOOKUP(A265,[1]Library_Genotypes_unfiltered_27!$A:$G,6,FALSE)</f>
        <v>1.85</v>
      </c>
      <c r="E265">
        <f>VLOOKUP(A265,[1]Library_Genotypes_unfiltered_27!$A:$G,7,FALSE)</f>
        <v>0</v>
      </c>
      <c r="F265" s="1" t="str">
        <f t="shared" si="28"/>
        <v>264</v>
      </c>
      <c r="G265" s="3">
        <v>42648</v>
      </c>
      <c r="H265" s="3" t="s">
        <v>1428</v>
      </c>
      <c r="I265" s="1">
        <v>140</v>
      </c>
      <c r="J265" s="3" t="str">
        <f t="shared" si="26"/>
        <v>Oct 05</v>
      </c>
      <c r="K265" s="1">
        <f t="shared" si="29"/>
        <v>23.335488000000002</v>
      </c>
      <c r="L265" s="1" t="str">
        <f t="shared" si="30"/>
        <v>Oct 05 23.34</v>
      </c>
      <c r="M265" t="str">
        <f t="shared" si="25"/>
        <v>no</v>
      </c>
      <c r="N265" t="s">
        <v>1443</v>
      </c>
      <c r="O265" t="s">
        <v>1443</v>
      </c>
    </row>
    <row r="266" spans="1:17" x14ac:dyDescent="0.25">
      <c r="A266" t="s">
        <v>223</v>
      </c>
      <c r="B266" s="8">
        <f t="shared" si="27"/>
        <v>40</v>
      </c>
      <c r="C266" s="2">
        <v>7.9188576971335038</v>
      </c>
      <c r="D266">
        <f>VLOOKUP(A266,[1]Library_Genotypes_unfiltered_27!$A:$G,6,FALSE)</f>
        <v>0</v>
      </c>
      <c r="E266">
        <f>VLOOKUP(A266,[1]Library_Genotypes_unfiltered_27!$A:$G,7,FALSE)</f>
        <v>0</v>
      </c>
      <c r="F266" s="1" t="str">
        <f t="shared" si="28"/>
        <v>265</v>
      </c>
      <c r="G266" s="3">
        <v>42648</v>
      </c>
      <c r="H266" s="3" t="s">
        <v>1428</v>
      </c>
      <c r="I266" s="1">
        <v>140</v>
      </c>
      <c r="J266" s="3" t="str">
        <f t="shared" si="26"/>
        <v>Oct 05</v>
      </c>
      <c r="K266" s="1">
        <f t="shared" si="29"/>
        <v>23.335488000000002</v>
      </c>
      <c r="L266" s="1" t="str">
        <f t="shared" si="30"/>
        <v>Oct 05 23.34</v>
      </c>
      <c r="M266" t="str">
        <f t="shared" si="25"/>
        <v>no</v>
      </c>
      <c r="O266" t="s">
        <v>1443</v>
      </c>
    </row>
    <row r="267" spans="1:17" x14ac:dyDescent="0.25">
      <c r="A267" t="s">
        <v>224</v>
      </c>
      <c r="B267" s="8">
        <f t="shared" si="27"/>
        <v>40</v>
      </c>
      <c r="C267" s="2">
        <v>3.7454056675631442</v>
      </c>
      <c r="D267">
        <f>VLOOKUP(A267,[1]Library_Genotypes_unfiltered_27!$A:$G,6,FALSE)</f>
        <v>99.63</v>
      </c>
      <c r="E267">
        <f>VLOOKUP(A267,[1]Library_Genotypes_unfiltered_27!$A:$G,7,FALSE)</f>
        <v>0.28999999999999998</v>
      </c>
      <c r="F267" s="1" t="str">
        <f t="shared" si="28"/>
        <v>266</v>
      </c>
      <c r="G267" s="3">
        <v>42648</v>
      </c>
      <c r="H267" s="3" t="s">
        <v>1428</v>
      </c>
      <c r="I267" s="1">
        <v>140</v>
      </c>
      <c r="J267" s="3" t="str">
        <f t="shared" si="26"/>
        <v>Oct 05</v>
      </c>
      <c r="K267" s="1">
        <f t="shared" si="29"/>
        <v>23.335488000000002</v>
      </c>
      <c r="L267" s="1" t="str">
        <f t="shared" si="30"/>
        <v>Oct 05 23.34</v>
      </c>
      <c r="M267" t="str">
        <f t="shared" si="25"/>
        <v>yes</v>
      </c>
      <c r="N267" t="s">
        <v>1444</v>
      </c>
      <c r="O267" t="str">
        <f>VLOOKUP(A267,'[2]genotype table (dups removed)'!$TS$3:$TV$419,4,FALSE)</f>
        <v>Heterozygous</v>
      </c>
      <c r="Q267" t="s">
        <v>5</v>
      </c>
    </row>
    <row r="268" spans="1:17" x14ac:dyDescent="0.25">
      <c r="A268" t="s">
        <v>225</v>
      </c>
      <c r="B268" s="8">
        <f t="shared" si="27"/>
        <v>40</v>
      </c>
      <c r="C268" s="2">
        <v>5.3505795250902057</v>
      </c>
      <c r="D268">
        <f>VLOOKUP(A268,[1]Library_Genotypes_unfiltered_27!$A:$G,6,FALSE)</f>
        <v>66.790000000000006</v>
      </c>
      <c r="E268">
        <f>VLOOKUP(A268,[1]Library_Genotypes_unfiltered_27!$A:$G,7,FALSE)</f>
        <v>6.45</v>
      </c>
      <c r="F268" s="1" t="str">
        <f t="shared" si="28"/>
        <v>267</v>
      </c>
      <c r="G268" s="3">
        <v>42648</v>
      </c>
      <c r="H268" s="3" t="s">
        <v>1428</v>
      </c>
      <c r="I268" s="1">
        <v>140</v>
      </c>
      <c r="J268" s="3" t="str">
        <f t="shared" si="26"/>
        <v>Oct 05</v>
      </c>
      <c r="K268" s="1">
        <f t="shared" si="29"/>
        <v>23.335488000000002</v>
      </c>
      <c r="L268" s="1" t="str">
        <f t="shared" si="30"/>
        <v>Oct 05 23.34</v>
      </c>
      <c r="M268" t="str">
        <f t="shared" si="25"/>
        <v>no</v>
      </c>
      <c r="N268" t="s">
        <v>1444</v>
      </c>
      <c r="O268" t="s">
        <v>1444</v>
      </c>
    </row>
    <row r="269" spans="1:17" x14ac:dyDescent="0.25">
      <c r="A269" t="s">
        <v>226</v>
      </c>
      <c r="B269" s="8">
        <f t="shared" si="27"/>
        <v>40</v>
      </c>
      <c r="C269" s="2">
        <v>3.531382486559536</v>
      </c>
      <c r="D269">
        <f>VLOOKUP(A269,[1]Library_Genotypes_unfiltered_27!$A:$G,6,FALSE)</f>
        <v>86.35</v>
      </c>
      <c r="E269">
        <f>VLOOKUP(A269,[1]Library_Genotypes_unfiltered_27!$A:$G,7,FALSE)</f>
        <v>1.07</v>
      </c>
      <c r="F269" s="1" t="str">
        <f t="shared" si="28"/>
        <v>268</v>
      </c>
      <c r="G269" s="3">
        <v>42648</v>
      </c>
      <c r="H269" s="3" t="s">
        <v>1428</v>
      </c>
      <c r="I269" s="1">
        <v>140</v>
      </c>
      <c r="J269" s="3" t="str">
        <f t="shared" si="26"/>
        <v>Oct 05</v>
      </c>
      <c r="K269" s="1">
        <f t="shared" si="29"/>
        <v>23.335488000000002</v>
      </c>
      <c r="L269" s="1" t="str">
        <f t="shared" si="30"/>
        <v>Oct 05 23.34</v>
      </c>
      <c r="M269" t="str">
        <f t="shared" si="25"/>
        <v>no</v>
      </c>
      <c r="N269" t="s">
        <v>1444</v>
      </c>
      <c r="O269" t="s">
        <v>1444</v>
      </c>
    </row>
    <row r="270" spans="1:17" x14ac:dyDescent="0.25">
      <c r="A270" t="s">
        <v>227</v>
      </c>
      <c r="B270" s="8">
        <f t="shared" si="27"/>
        <v>40</v>
      </c>
      <c r="C270" s="2">
        <v>9.3100083736569577</v>
      </c>
      <c r="D270">
        <f>VLOOKUP(A270,[1]Library_Genotypes_unfiltered_27!$A:$G,6,FALSE)</f>
        <v>0</v>
      </c>
      <c r="E270">
        <f>VLOOKUP(A270,[1]Library_Genotypes_unfiltered_27!$A:$G,7,FALSE)</f>
        <v>0</v>
      </c>
      <c r="F270" s="1" t="str">
        <f t="shared" si="28"/>
        <v>269</v>
      </c>
      <c r="G270" s="3">
        <v>42648</v>
      </c>
      <c r="H270" s="3" t="s">
        <v>1428</v>
      </c>
      <c r="I270" s="1">
        <v>140</v>
      </c>
      <c r="J270" s="3" t="str">
        <f t="shared" si="26"/>
        <v>Oct 05</v>
      </c>
      <c r="K270" s="1">
        <f t="shared" si="29"/>
        <v>23.335488000000002</v>
      </c>
      <c r="L270" s="1" t="str">
        <f t="shared" si="30"/>
        <v>Oct 05 23.34</v>
      </c>
      <c r="M270" t="str">
        <f t="shared" si="25"/>
        <v>no</v>
      </c>
      <c r="N270" t="s">
        <v>1443</v>
      </c>
      <c r="O270" t="s">
        <v>1443</v>
      </c>
    </row>
    <row r="271" spans="1:17" x14ac:dyDescent="0.25">
      <c r="A271" t="s">
        <v>228</v>
      </c>
      <c r="B271" s="8">
        <f t="shared" si="27"/>
        <v>40</v>
      </c>
      <c r="C271" s="2">
        <v>1.1022602239556578</v>
      </c>
      <c r="D271">
        <f>VLOOKUP(A271,[1]Library_Genotypes_unfiltered_27!$A:$G,6,FALSE)</f>
        <v>52.4</v>
      </c>
      <c r="E271">
        <f>VLOOKUP(A271,[1]Library_Genotypes_unfiltered_27!$A:$G,7,FALSE)</f>
        <v>2.84</v>
      </c>
      <c r="F271" s="1" t="str">
        <f t="shared" si="28"/>
        <v>270</v>
      </c>
      <c r="G271" s="3">
        <v>42648</v>
      </c>
      <c r="H271" s="3" t="s">
        <v>1428</v>
      </c>
      <c r="I271" s="1">
        <v>140</v>
      </c>
      <c r="J271" s="3" t="str">
        <f t="shared" si="26"/>
        <v>Oct 05</v>
      </c>
      <c r="K271" s="1">
        <f t="shared" si="29"/>
        <v>23.335488000000002</v>
      </c>
      <c r="L271" s="1" t="str">
        <f t="shared" si="30"/>
        <v>Oct 05 23.34</v>
      </c>
      <c r="M271" t="str">
        <f t="shared" si="25"/>
        <v>no</v>
      </c>
      <c r="N271" t="s">
        <v>1444</v>
      </c>
      <c r="O271" t="s">
        <v>1444</v>
      </c>
    </row>
    <row r="272" spans="1:17" x14ac:dyDescent="0.25">
      <c r="A272" t="s">
        <v>229</v>
      </c>
      <c r="B272" s="8">
        <f t="shared" si="27"/>
        <v>40</v>
      </c>
      <c r="C272" s="2">
        <v>0.85609272401443293</v>
      </c>
      <c r="D272">
        <f>VLOOKUP(A272,[1]Library_Genotypes_unfiltered_27!$A:$G,6,FALSE)</f>
        <v>0</v>
      </c>
      <c r="E272">
        <f>VLOOKUP(A272,[1]Library_Genotypes_unfiltered_27!$A:$G,7,FALSE)</f>
        <v>0</v>
      </c>
      <c r="F272" s="1" t="str">
        <f t="shared" si="28"/>
        <v>271</v>
      </c>
      <c r="G272" s="3">
        <v>42648</v>
      </c>
      <c r="H272" s="3" t="s">
        <v>1428</v>
      </c>
      <c r="I272" s="1">
        <v>140</v>
      </c>
      <c r="J272" s="3" t="str">
        <f t="shared" si="26"/>
        <v>Oct 05</v>
      </c>
      <c r="K272" s="1">
        <f t="shared" si="29"/>
        <v>23.335488000000002</v>
      </c>
      <c r="L272" s="1" t="str">
        <f t="shared" si="30"/>
        <v>Oct 05 23.34</v>
      </c>
      <c r="M272" t="str">
        <f t="shared" ref="M272:M335" si="31">IF(D272&gt;90,IF(E272&lt;2.5,"yes","no"),"no")</f>
        <v>no</v>
      </c>
      <c r="O272" t="str">
        <f>VLOOKUP(A272,'[3]Sample Master'!$B$6:$P$289,15,FALSE)</f>
        <v/>
      </c>
    </row>
    <row r="273" spans="1:17" x14ac:dyDescent="0.25">
      <c r="A273" t="s">
        <v>230</v>
      </c>
      <c r="B273" s="8">
        <f t="shared" si="27"/>
        <v>40</v>
      </c>
      <c r="C273" s="2">
        <v>22.686457186382469</v>
      </c>
      <c r="D273">
        <f>VLOOKUP(A273,[1]Library_Genotypes_unfiltered_27!$A:$G,6,FALSE)</f>
        <v>98.89</v>
      </c>
      <c r="E273">
        <f>VLOOKUP(A273,[1]Library_Genotypes_unfiltered_27!$A:$G,7,FALSE)</f>
        <v>0.72</v>
      </c>
      <c r="F273" s="1" t="str">
        <f t="shared" si="28"/>
        <v>272</v>
      </c>
      <c r="G273" s="3">
        <v>42648</v>
      </c>
      <c r="H273" s="3" t="s">
        <v>1428</v>
      </c>
      <c r="I273" s="1">
        <v>140</v>
      </c>
      <c r="J273" s="3" t="str">
        <f t="shared" si="26"/>
        <v>Oct 05</v>
      </c>
      <c r="K273" s="1">
        <f t="shared" si="29"/>
        <v>23.335488000000002</v>
      </c>
      <c r="L273" s="1" t="str">
        <f t="shared" si="30"/>
        <v>Oct 05 23.34</v>
      </c>
      <c r="M273" t="str">
        <f t="shared" si="31"/>
        <v>yes</v>
      </c>
      <c r="N273" t="s">
        <v>1444</v>
      </c>
      <c r="O273" t="str">
        <f>VLOOKUP(A273,'[2]genotype table (dups removed)'!$TS$3:$TV$419,4,FALSE)</f>
        <v>Heterozygous</v>
      </c>
      <c r="Q273" t="s">
        <v>6</v>
      </c>
    </row>
    <row r="274" spans="1:17" x14ac:dyDescent="0.25">
      <c r="A274" t="s">
        <v>231</v>
      </c>
      <c r="B274" s="8">
        <f t="shared" si="27"/>
        <v>40</v>
      </c>
      <c r="C274" s="2">
        <v>2.6752897625451029</v>
      </c>
      <c r="D274">
        <f>VLOOKUP(A274,[1]Library_Genotypes_unfiltered_27!$A:$G,6,FALSE)</f>
        <v>85.98</v>
      </c>
      <c r="E274">
        <f>VLOOKUP(A274,[1]Library_Genotypes_unfiltered_27!$A:$G,7,FALSE)</f>
        <v>1</v>
      </c>
      <c r="F274" s="1" t="str">
        <f t="shared" si="28"/>
        <v>273</v>
      </c>
      <c r="G274" s="3">
        <v>42648</v>
      </c>
      <c r="H274" s="3" t="s">
        <v>1428</v>
      </c>
      <c r="I274" s="1">
        <v>140</v>
      </c>
      <c r="J274" s="3" t="str">
        <f t="shared" si="26"/>
        <v>Oct 05</v>
      </c>
      <c r="K274" s="1">
        <f t="shared" si="29"/>
        <v>23.335488000000002</v>
      </c>
      <c r="L274" s="1" t="str">
        <f t="shared" si="30"/>
        <v>Oct 05 23.34</v>
      </c>
      <c r="M274" t="str">
        <f t="shared" si="31"/>
        <v>no</v>
      </c>
      <c r="N274" t="s">
        <v>1443</v>
      </c>
      <c r="O274" t="s">
        <v>1443</v>
      </c>
      <c r="Q274" t="s">
        <v>5</v>
      </c>
    </row>
    <row r="275" spans="1:17" x14ac:dyDescent="0.25">
      <c r="A275" t="s">
        <v>232</v>
      </c>
      <c r="B275" s="8">
        <f t="shared" si="27"/>
        <v>40</v>
      </c>
      <c r="C275" s="2">
        <v>19.476109471328346</v>
      </c>
      <c r="D275">
        <f>VLOOKUP(A275,[1]Library_Genotypes_unfiltered_27!$A:$G,6,FALSE)</f>
        <v>99.63</v>
      </c>
      <c r="E275">
        <f>VLOOKUP(A275,[1]Library_Genotypes_unfiltered_27!$A:$G,7,FALSE)</f>
        <v>0.19</v>
      </c>
      <c r="F275" s="1" t="str">
        <f t="shared" si="28"/>
        <v>274</v>
      </c>
      <c r="G275" s="3">
        <v>42648</v>
      </c>
      <c r="H275" s="3" t="s">
        <v>1428</v>
      </c>
      <c r="I275" s="1">
        <v>140</v>
      </c>
      <c r="J275" s="3" t="str">
        <f t="shared" si="26"/>
        <v>Oct 05</v>
      </c>
      <c r="K275" s="1">
        <f t="shared" si="29"/>
        <v>23.335488000000002</v>
      </c>
      <c r="L275" s="1" t="str">
        <f t="shared" si="30"/>
        <v>Oct 05 23.34</v>
      </c>
      <c r="M275" t="str">
        <f t="shared" si="31"/>
        <v>yes</v>
      </c>
      <c r="N275" t="s">
        <v>1443</v>
      </c>
      <c r="O275" t="str">
        <f>VLOOKUP(A275,'[2]genotype table (dups removed)'!$TS$3:$TV$419,4,FALSE)</f>
        <v>Homozygous Spring</v>
      </c>
      <c r="Q275" t="s">
        <v>6</v>
      </c>
    </row>
    <row r="276" spans="1:17" x14ac:dyDescent="0.25">
      <c r="A276" t="s">
        <v>233</v>
      </c>
      <c r="B276" s="8">
        <f t="shared" si="27"/>
        <v>40</v>
      </c>
      <c r="C276" s="2">
        <v>5.885637477599226</v>
      </c>
      <c r="D276">
        <f>VLOOKUP(A276,[1]Library_Genotypes_unfiltered_27!$A:$G,6,FALSE)</f>
        <v>0</v>
      </c>
      <c r="E276">
        <f>VLOOKUP(A276,[1]Library_Genotypes_unfiltered_27!$A:$G,7,FALSE)</f>
        <v>0</v>
      </c>
      <c r="F276" s="1" t="str">
        <f t="shared" si="28"/>
        <v>275</v>
      </c>
      <c r="G276" s="3">
        <v>42648</v>
      </c>
      <c r="H276" s="3" t="s">
        <v>1428</v>
      </c>
      <c r="I276" s="1">
        <v>140</v>
      </c>
      <c r="J276" s="3" t="str">
        <f t="shared" si="26"/>
        <v>Oct 05</v>
      </c>
      <c r="K276" s="1">
        <f t="shared" si="29"/>
        <v>23.335488000000002</v>
      </c>
      <c r="L276" s="1" t="str">
        <f t="shared" si="30"/>
        <v>Oct 05 23.34</v>
      </c>
      <c r="M276" t="str">
        <f t="shared" si="31"/>
        <v>no</v>
      </c>
      <c r="N276" t="s">
        <v>1442</v>
      </c>
      <c r="O276" t="str">
        <f>VLOOKUP(A276,'[3]Sample Master'!$B$6:$P$289,15,FALSE)</f>
        <v/>
      </c>
    </row>
    <row r="277" spans="1:17" x14ac:dyDescent="0.25">
      <c r="A277" t="s">
        <v>234</v>
      </c>
      <c r="B277" s="8">
        <f t="shared" si="27"/>
        <v>40</v>
      </c>
      <c r="C277" s="2">
        <v>5.0295447535847932</v>
      </c>
      <c r="D277">
        <f>VLOOKUP(A277,[1]Library_Genotypes_unfiltered_27!$A:$G,6,FALSE)</f>
        <v>0</v>
      </c>
      <c r="E277">
        <f>VLOOKUP(A277,[1]Library_Genotypes_unfiltered_27!$A:$G,7,FALSE)</f>
        <v>42.86</v>
      </c>
      <c r="F277" s="1" t="str">
        <f t="shared" si="28"/>
        <v>276</v>
      </c>
      <c r="G277" s="3">
        <v>42648</v>
      </c>
      <c r="H277" s="3" t="s">
        <v>1428</v>
      </c>
      <c r="I277" s="1">
        <v>140</v>
      </c>
      <c r="J277" s="3" t="str">
        <f t="shared" si="26"/>
        <v>Oct 05</v>
      </c>
      <c r="K277" s="1">
        <f t="shared" si="29"/>
        <v>23.335488000000002</v>
      </c>
      <c r="L277" s="1" t="str">
        <f t="shared" si="30"/>
        <v>Oct 05 23.34</v>
      </c>
      <c r="M277" t="str">
        <f t="shared" si="31"/>
        <v>no</v>
      </c>
      <c r="N277" t="s">
        <v>1444</v>
      </c>
      <c r="O277" t="s">
        <v>1442</v>
      </c>
    </row>
    <row r="278" spans="1:17" x14ac:dyDescent="0.25">
      <c r="A278" t="s">
        <v>235</v>
      </c>
      <c r="B278" s="8">
        <f t="shared" si="27"/>
        <v>40</v>
      </c>
      <c r="C278" s="2">
        <v>1.3911506765234536</v>
      </c>
      <c r="D278">
        <f>VLOOKUP(A278,[1]Library_Genotypes_unfiltered_27!$A:$G,6,FALSE)</f>
        <v>0</v>
      </c>
      <c r="E278">
        <f>VLOOKUP(A278,[1]Library_Genotypes_unfiltered_27!$A:$G,7,FALSE)</f>
        <v>0</v>
      </c>
      <c r="F278" s="1" t="str">
        <f t="shared" si="28"/>
        <v>277</v>
      </c>
      <c r="G278" s="3">
        <v>42648</v>
      </c>
      <c r="H278" s="3" t="s">
        <v>1428</v>
      </c>
      <c r="I278" s="1">
        <v>140</v>
      </c>
      <c r="J278" s="3" t="str">
        <f t="shared" si="26"/>
        <v>Oct 05</v>
      </c>
      <c r="K278" s="1">
        <f t="shared" si="29"/>
        <v>23.335488000000002</v>
      </c>
      <c r="L278" s="1" t="str">
        <f t="shared" si="30"/>
        <v>Oct 05 23.34</v>
      </c>
      <c r="M278" t="str">
        <f t="shared" si="31"/>
        <v>no</v>
      </c>
      <c r="O278" t="s">
        <v>1443</v>
      </c>
    </row>
    <row r="279" spans="1:17" x14ac:dyDescent="0.25">
      <c r="A279" t="s">
        <v>236</v>
      </c>
      <c r="B279" s="8">
        <f t="shared" si="27"/>
        <v>40</v>
      </c>
      <c r="C279" s="2">
        <v>16.158750165772421</v>
      </c>
      <c r="D279">
        <f>VLOOKUP(A279,[1]Library_Genotypes_unfiltered_27!$A:$G,6,FALSE)</f>
        <v>99.26</v>
      </c>
      <c r="E279">
        <f>VLOOKUP(A279,[1]Library_Genotypes_unfiltered_27!$A:$G,7,FALSE)</f>
        <v>0.24</v>
      </c>
      <c r="F279" s="1" t="str">
        <f t="shared" si="28"/>
        <v>278</v>
      </c>
      <c r="G279" s="3">
        <v>42648</v>
      </c>
      <c r="H279" s="3" t="s">
        <v>1428</v>
      </c>
      <c r="I279" s="1">
        <v>140</v>
      </c>
      <c r="J279" s="3" t="str">
        <f t="shared" si="26"/>
        <v>Oct 05</v>
      </c>
      <c r="K279" s="1">
        <f t="shared" si="29"/>
        <v>23.335488000000002</v>
      </c>
      <c r="L279" s="1" t="str">
        <f t="shared" si="30"/>
        <v>Oct 05 23.34</v>
      </c>
      <c r="M279" t="str">
        <f t="shared" si="31"/>
        <v>yes</v>
      </c>
      <c r="N279" t="s">
        <v>1443</v>
      </c>
      <c r="O279" t="str">
        <f>VLOOKUP(A279,'[2]genotype table (dups removed)'!$TS$3:$TV$419,4,FALSE)</f>
        <v>Homozygous Spring</v>
      </c>
      <c r="Q279" t="s">
        <v>6</v>
      </c>
    </row>
    <row r="280" spans="1:17" x14ac:dyDescent="0.25">
      <c r="A280" t="s">
        <v>237</v>
      </c>
      <c r="B280" s="8">
        <f t="shared" si="27"/>
        <v>40</v>
      </c>
      <c r="C280" s="2">
        <v>1.3911506765234536</v>
      </c>
      <c r="D280">
        <f>VLOOKUP(A280,[1]Library_Genotypes_unfiltered_27!$A:$G,6,FALSE)</f>
        <v>0.37</v>
      </c>
      <c r="E280">
        <f>VLOOKUP(A280,[1]Library_Genotypes_unfiltered_27!$A:$G,7,FALSE)</f>
        <v>9.09</v>
      </c>
      <c r="F280" s="1" t="str">
        <f t="shared" si="28"/>
        <v>279</v>
      </c>
      <c r="G280" s="3">
        <v>42648</v>
      </c>
      <c r="H280" s="3" t="s">
        <v>1428</v>
      </c>
      <c r="I280" s="1">
        <v>140</v>
      </c>
      <c r="J280" s="3" t="str">
        <f t="shared" si="26"/>
        <v>Oct 05</v>
      </c>
      <c r="K280" s="1">
        <f t="shared" si="29"/>
        <v>23.335488000000002</v>
      </c>
      <c r="L280" s="1" t="str">
        <f t="shared" si="30"/>
        <v>Oct 05 23.34</v>
      </c>
      <c r="M280" t="str">
        <f t="shared" si="31"/>
        <v>no</v>
      </c>
      <c r="N280" t="s">
        <v>1444</v>
      </c>
      <c r="O280" t="s">
        <v>1443</v>
      </c>
    </row>
    <row r="281" spans="1:17" x14ac:dyDescent="0.25">
      <c r="A281" t="s">
        <v>1333</v>
      </c>
      <c r="B281" s="8">
        <f t="shared" si="27"/>
        <v>40</v>
      </c>
      <c r="D281">
        <f>VLOOKUP(A281,[1]Library_Genotypes_unfiltered_27!$A:$G,6,FALSE)</f>
        <v>78.23</v>
      </c>
      <c r="E281">
        <f>VLOOKUP(A281,[1]Library_Genotypes_unfiltered_27!$A:$G,7,FALSE)</f>
        <v>5.15</v>
      </c>
      <c r="F281" s="1" t="str">
        <f t="shared" si="28"/>
        <v>280</v>
      </c>
      <c r="G281" s="3">
        <v>42649</v>
      </c>
      <c r="H281" s="3" t="s">
        <v>1429</v>
      </c>
      <c r="I281" s="1">
        <v>136.6</v>
      </c>
      <c r="J281" s="3" t="str">
        <f t="shared" si="26"/>
        <v>Oct 06</v>
      </c>
      <c r="K281" s="1">
        <f t="shared" si="29"/>
        <v>17.863718399999993</v>
      </c>
      <c r="L281" s="1" t="str">
        <f t="shared" si="30"/>
        <v>Oct 06 17.86</v>
      </c>
      <c r="M281" t="str">
        <f t="shared" si="31"/>
        <v>no</v>
      </c>
      <c r="N281" t="s">
        <v>1444</v>
      </c>
      <c r="O281" t="s">
        <v>1444</v>
      </c>
    </row>
    <row r="282" spans="1:17" x14ac:dyDescent="0.25">
      <c r="A282" t="s">
        <v>1341</v>
      </c>
      <c r="B282" s="8">
        <f t="shared" si="27"/>
        <v>40</v>
      </c>
      <c r="D282">
        <f>VLOOKUP(A282,[1]Library_Genotypes_unfiltered_27!$A:$G,6,FALSE)</f>
        <v>47.97</v>
      </c>
      <c r="E282">
        <f>VLOOKUP(A282,[1]Library_Genotypes_unfiltered_27!$A:$G,7,FALSE)</f>
        <v>6.69</v>
      </c>
      <c r="F282" s="1" t="str">
        <f t="shared" si="28"/>
        <v>281</v>
      </c>
      <c r="G282" s="3">
        <v>42649</v>
      </c>
      <c r="H282" s="3" t="s">
        <v>1429</v>
      </c>
      <c r="I282" s="1">
        <v>136.6</v>
      </c>
      <c r="J282" s="3" t="str">
        <f t="shared" si="26"/>
        <v>Oct 06</v>
      </c>
      <c r="K282" s="1">
        <f t="shared" si="29"/>
        <v>17.863718399999993</v>
      </c>
      <c r="L282" s="1" t="str">
        <f t="shared" si="30"/>
        <v>Oct 06 17.86</v>
      </c>
      <c r="M282" t="str">
        <f t="shared" si="31"/>
        <v>no</v>
      </c>
      <c r="N282" t="s">
        <v>1443</v>
      </c>
      <c r="O282" t="s">
        <v>1443</v>
      </c>
    </row>
    <row r="283" spans="1:17" x14ac:dyDescent="0.25">
      <c r="A283" t="s">
        <v>238</v>
      </c>
      <c r="B283" s="8">
        <f t="shared" si="27"/>
        <v>40</v>
      </c>
      <c r="C283" s="2">
        <v>16.265761756274223</v>
      </c>
      <c r="D283">
        <f>VLOOKUP(A283,[1]Library_Genotypes_unfiltered_27!$A:$G,6,FALSE)</f>
        <v>98.15</v>
      </c>
      <c r="E283">
        <f>VLOOKUP(A283,[1]Library_Genotypes_unfiltered_27!$A:$G,7,FALSE)</f>
        <v>0.67</v>
      </c>
      <c r="F283" s="1" t="str">
        <f t="shared" si="28"/>
        <v>282</v>
      </c>
      <c r="G283" s="3">
        <v>42649</v>
      </c>
      <c r="H283" s="3" t="s">
        <v>1429</v>
      </c>
      <c r="I283" s="1">
        <v>136.6</v>
      </c>
      <c r="J283" s="3" t="str">
        <f t="shared" si="26"/>
        <v>Oct 06</v>
      </c>
      <c r="K283" s="1">
        <f t="shared" si="29"/>
        <v>17.863718399999993</v>
      </c>
      <c r="L283" s="1" t="str">
        <f t="shared" si="30"/>
        <v>Oct 06 17.86</v>
      </c>
      <c r="M283" t="str">
        <f t="shared" si="31"/>
        <v>yes</v>
      </c>
      <c r="N283" t="s">
        <v>1444</v>
      </c>
      <c r="O283" t="str">
        <f>VLOOKUP(A283,'[2]genotype table (dups removed)'!$TS$3:$TV$419,4,FALSE)</f>
        <v>Heterozygous</v>
      </c>
      <c r="Q283" t="s">
        <v>5</v>
      </c>
    </row>
    <row r="284" spans="1:17" x14ac:dyDescent="0.25">
      <c r="A284" t="s">
        <v>239</v>
      </c>
      <c r="B284" s="8">
        <f t="shared" si="27"/>
        <v>40</v>
      </c>
      <c r="C284" s="2">
        <v>0</v>
      </c>
      <c r="D284">
        <f>VLOOKUP(A284,[1]Library_Genotypes_unfiltered_27!$A:$G,6,FALSE)</f>
        <v>0</v>
      </c>
      <c r="E284">
        <f>VLOOKUP(A284,[1]Library_Genotypes_unfiltered_27!$A:$G,7,FALSE)</f>
        <v>0</v>
      </c>
      <c r="F284" s="1" t="str">
        <f t="shared" si="28"/>
        <v>283</v>
      </c>
      <c r="G284" s="3">
        <v>42649</v>
      </c>
      <c r="H284" s="3" t="s">
        <v>1429</v>
      </c>
      <c r="I284" s="1">
        <v>136.6</v>
      </c>
      <c r="J284" s="3" t="str">
        <f t="shared" si="26"/>
        <v>Oct 06</v>
      </c>
      <c r="K284" s="1">
        <f t="shared" si="29"/>
        <v>17.863718399999993</v>
      </c>
      <c r="L284" s="1" t="str">
        <f t="shared" si="30"/>
        <v>Oct 06 17.86</v>
      </c>
      <c r="M284" t="str">
        <f t="shared" si="31"/>
        <v>no</v>
      </c>
      <c r="O284" t="str">
        <f>VLOOKUP(A284,'[3]Sample Master'!$B$6:$P$289,15,FALSE)</f>
        <v/>
      </c>
      <c r="P284" t="s">
        <v>1445</v>
      </c>
    </row>
    <row r="285" spans="1:17" x14ac:dyDescent="0.25">
      <c r="A285" t="s">
        <v>240</v>
      </c>
      <c r="B285" s="8">
        <f t="shared" si="27"/>
        <v>40</v>
      </c>
      <c r="C285" s="2">
        <v>9.5240315546605654</v>
      </c>
      <c r="D285">
        <f>VLOOKUP(A285,[1]Library_Genotypes_unfiltered_27!$A:$G,6,FALSE)</f>
        <v>97.79</v>
      </c>
      <c r="E285">
        <f>VLOOKUP(A285,[1]Library_Genotypes_unfiltered_27!$A:$G,7,FALSE)</f>
        <v>0.44</v>
      </c>
      <c r="F285" s="1" t="str">
        <f t="shared" si="28"/>
        <v>284</v>
      </c>
      <c r="G285" s="3">
        <v>42649</v>
      </c>
      <c r="H285" s="3" t="s">
        <v>1429</v>
      </c>
      <c r="I285" s="1">
        <v>136.6</v>
      </c>
      <c r="J285" s="3" t="str">
        <f t="shared" si="26"/>
        <v>Oct 06</v>
      </c>
      <c r="K285" s="1">
        <f t="shared" si="29"/>
        <v>17.863718399999993</v>
      </c>
      <c r="L285" s="1" t="str">
        <f t="shared" si="30"/>
        <v>Oct 06 17.86</v>
      </c>
      <c r="M285" t="str">
        <f t="shared" si="31"/>
        <v>yes</v>
      </c>
      <c r="N285" t="s">
        <v>1443</v>
      </c>
      <c r="O285" t="str">
        <f>VLOOKUP(A285,'[2]genotype table (dups removed)'!$TS$3:$TV$419,4,FALSE)</f>
        <v>Homozygous Spring</v>
      </c>
      <c r="Q285" t="s">
        <v>5</v>
      </c>
    </row>
    <row r="286" spans="1:17" x14ac:dyDescent="0.25">
      <c r="A286" t="s">
        <v>241</v>
      </c>
      <c r="B286" s="8">
        <f t="shared" si="27"/>
        <v>40</v>
      </c>
      <c r="C286" s="2">
        <v>13.162425631721906</v>
      </c>
      <c r="D286">
        <f>VLOOKUP(A286,[1]Library_Genotypes_unfiltered_27!$A:$G,6,FALSE)</f>
        <v>2.21</v>
      </c>
      <c r="E286">
        <f>VLOOKUP(A286,[1]Library_Genotypes_unfiltered_27!$A:$G,7,FALSE)</f>
        <v>3.9</v>
      </c>
      <c r="F286" s="1" t="str">
        <f t="shared" si="28"/>
        <v>285</v>
      </c>
      <c r="G286" s="3">
        <v>42649</v>
      </c>
      <c r="H286" s="3" t="s">
        <v>1429</v>
      </c>
      <c r="I286" s="1">
        <v>136.6</v>
      </c>
      <c r="J286" s="3" t="str">
        <f t="shared" si="26"/>
        <v>Oct 06</v>
      </c>
      <c r="K286" s="1">
        <f t="shared" si="29"/>
        <v>17.863718399999993</v>
      </c>
      <c r="L286" s="1" t="str">
        <f t="shared" si="30"/>
        <v>Oct 06 17.86</v>
      </c>
      <c r="M286" t="str">
        <f t="shared" si="31"/>
        <v>no</v>
      </c>
      <c r="N286" t="s">
        <v>1443</v>
      </c>
      <c r="O286" t="s">
        <v>1443</v>
      </c>
    </row>
    <row r="287" spans="1:17" x14ac:dyDescent="0.25">
      <c r="A287" t="s">
        <v>242</v>
      </c>
      <c r="B287" s="8">
        <f t="shared" si="27"/>
        <v>40</v>
      </c>
      <c r="C287" s="2">
        <v>0.64206954301082464</v>
      </c>
      <c r="D287">
        <f>VLOOKUP(A287,[1]Library_Genotypes_unfiltered_27!$A:$G,6,FALSE)</f>
        <v>57.56</v>
      </c>
      <c r="E287">
        <f>VLOOKUP(A287,[1]Library_Genotypes_unfiltered_27!$A:$G,7,FALSE)</f>
        <v>1.5</v>
      </c>
      <c r="F287" s="1" t="str">
        <f t="shared" si="28"/>
        <v>286</v>
      </c>
      <c r="G287" s="3">
        <v>42649</v>
      </c>
      <c r="H287" s="3" t="s">
        <v>1429</v>
      </c>
      <c r="I287" s="1">
        <v>136.6</v>
      </c>
      <c r="J287" s="3" t="str">
        <f t="shared" si="26"/>
        <v>Oct 06</v>
      </c>
      <c r="K287" s="1">
        <f t="shared" si="29"/>
        <v>17.863718399999993</v>
      </c>
      <c r="L287" s="1" t="str">
        <f t="shared" si="30"/>
        <v>Oct 06 17.86</v>
      </c>
      <c r="M287" t="str">
        <f t="shared" si="31"/>
        <v>no</v>
      </c>
      <c r="N287" t="s">
        <v>1444</v>
      </c>
      <c r="O287" t="s">
        <v>1444</v>
      </c>
      <c r="Q287" t="s">
        <v>6</v>
      </c>
    </row>
    <row r="288" spans="1:17" x14ac:dyDescent="0.25">
      <c r="A288" t="s">
        <v>243</v>
      </c>
      <c r="B288" s="8">
        <f t="shared" si="27"/>
        <v>40</v>
      </c>
      <c r="C288" s="2">
        <v>0.21402318100360823</v>
      </c>
      <c r="D288">
        <f>VLOOKUP(A288,[1]Library_Genotypes_unfiltered_27!$A:$G,6,FALSE)</f>
        <v>0</v>
      </c>
      <c r="E288">
        <f>VLOOKUP(A288,[1]Library_Genotypes_unfiltered_27!$A:$G,7,FALSE)</f>
        <v>0</v>
      </c>
      <c r="F288" s="1" t="str">
        <f t="shared" si="28"/>
        <v>287</v>
      </c>
      <c r="G288" s="3">
        <v>42649</v>
      </c>
      <c r="H288" s="3" t="s">
        <v>1429</v>
      </c>
      <c r="I288" s="1">
        <v>136.6</v>
      </c>
      <c r="J288" s="3" t="str">
        <f t="shared" si="26"/>
        <v>Oct 06</v>
      </c>
      <c r="K288" s="1">
        <f t="shared" si="29"/>
        <v>17.863718399999993</v>
      </c>
      <c r="L288" s="1" t="str">
        <f t="shared" si="30"/>
        <v>Oct 06 17.86</v>
      </c>
      <c r="M288" t="str">
        <f t="shared" si="31"/>
        <v>no</v>
      </c>
      <c r="O288" t="str">
        <f>VLOOKUP(A288,'[3]Sample Master'!$B$6:$P$289,15,FALSE)</f>
        <v/>
      </c>
    </row>
    <row r="289" spans="1:17" x14ac:dyDescent="0.25">
      <c r="A289" t="s">
        <v>244</v>
      </c>
      <c r="B289" s="8">
        <f t="shared" si="27"/>
        <v>40</v>
      </c>
      <c r="C289" s="2">
        <v>3.6383940770613403</v>
      </c>
      <c r="D289">
        <f>VLOOKUP(A289,[1]Library_Genotypes_unfiltered_27!$A:$G,6,FALSE)</f>
        <v>2.21</v>
      </c>
      <c r="E289">
        <f>VLOOKUP(A289,[1]Library_Genotypes_unfiltered_27!$A:$G,7,FALSE)</f>
        <v>2.94</v>
      </c>
      <c r="F289" s="1" t="str">
        <f t="shared" si="28"/>
        <v>288</v>
      </c>
      <c r="G289" s="3">
        <v>42649</v>
      </c>
      <c r="H289" s="3" t="s">
        <v>1429</v>
      </c>
      <c r="I289" s="1">
        <v>136.6</v>
      </c>
      <c r="J289" s="3" t="str">
        <f t="shared" si="26"/>
        <v>Oct 06</v>
      </c>
      <c r="K289" s="1">
        <f t="shared" si="29"/>
        <v>17.863718399999993</v>
      </c>
      <c r="L289" s="1" t="str">
        <f t="shared" si="30"/>
        <v>Oct 06 17.86</v>
      </c>
      <c r="M289" t="str">
        <f t="shared" si="31"/>
        <v>no</v>
      </c>
      <c r="N289" t="s">
        <v>1444</v>
      </c>
      <c r="O289" t="s">
        <v>1444</v>
      </c>
    </row>
    <row r="290" spans="1:17" x14ac:dyDescent="0.25">
      <c r="A290" t="s">
        <v>245</v>
      </c>
      <c r="B290" s="8">
        <f t="shared" si="27"/>
        <v>40</v>
      </c>
      <c r="C290" s="2">
        <v>0.74908113351262884</v>
      </c>
      <c r="D290">
        <f>VLOOKUP(A290,[1]Library_Genotypes_unfiltered_27!$A:$G,6,FALSE)</f>
        <v>0</v>
      </c>
      <c r="E290">
        <f>VLOOKUP(A290,[1]Library_Genotypes_unfiltered_27!$A:$G,7,FALSE)</f>
        <v>0</v>
      </c>
      <c r="F290" s="1" t="str">
        <f t="shared" si="28"/>
        <v>289</v>
      </c>
      <c r="G290" s="3">
        <v>42649</v>
      </c>
      <c r="H290" s="3" t="s">
        <v>1429</v>
      </c>
      <c r="I290" s="1">
        <v>136.6</v>
      </c>
      <c r="J290" s="3" t="str">
        <f t="shared" si="26"/>
        <v>Oct 06</v>
      </c>
      <c r="K290" s="1">
        <f t="shared" si="29"/>
        <v>17.863718399999993</v>
      </c>
      <c r="L290" s="1" t="str">
        <f t="shared" si="30"/>
        <v>Oct 06 17.86</v>
      </c>
      <c r="M290" t="str">
        <f t="shared" si="31"/>
        <v>no</v>
      </c>
      <c r="N290" t="s">
        <v>1443</v>
      </c>
      <c r="O290" t="s">
        <v>1443</v>
      </c>
    </row>
    <row r="291" spans="1:17" x14ac:dyDescent="0.25">
      <c r="A291" t="s">
        <v>246</v>
      </c>
      <c r="B291" s="8">
        <f t="shared" si="27"/>
        <v>40</v>
      </c>
      <c r="C291" s="2">
        <v>3.0863286270758419</v>
      </c>
      <c r="D291">
        <f>VLOOKUP(A291,[1]Library_Genotypes_unfiltered_27!$A:$G,6,FALSE)</f>
        <v>31</v>
      </c>
      <c r="E291">
        <f>VLOOKUP(A291,[1]Library_Genotypes_unfiltered_27!$A:$G,7,FALSE)</f>
        <v>6.54</v>
      </c>
      <c r="F291" s="1" t="str">
        <f t="shared" si="28"/>
        <v>290</v>
      </c>
      <c r="G291" s="3">
        <v>42649</v>
      </c>
      <c r="H291" s="3" t="s">
        <v>1430</v>
      </c>
      <c r="I291" s="1">
        <v>133</v>
      </c>
      <c r="J291" s="3" t="str">
        <f t="shared" si="26"/>
        <v>Oct 06</v>
      </c>
      <c r="K291" s="1">
        <f t="shared" si="29"/>
        <v>12.070080000000001</v>
      </c>
      <c r="L291" s="1" t="str">
        <f t="shared" si="30"/>
        <v>Oct 06 12.07</v>
      </c>
      <c r="M291" t="str">
        <f t="shared" si="31"/>
        <v>no</v>
      </c>
      <c r="N291" t="s">
        <v>1443</v>
      </c>
      <c r="O291" t="str">
        <f>VLOOKUP(A291,'[3]Sample Master'!$B$6:$P$289,15,FALSE)</f>
        <v/>
      </c>
    </row>
    <row r="292" spans="1:17" x14ac:dyDescent="0.25">
      <c r="A292" t="s">
        <v>1342</v>
      </c>
      <c r="B292" s="8">
        <f t="shared" si="27"/>
        <v>40</v>
      </c>
      <c r="D292">
        <f>VLOOKUP(A292,[1]Library_Genotypes_unfiltered_27!$A:$G,6,FALSE)</f>
        <v>98.15</v>
      </c>
      <c r="E292">
        <f>VLOOKUP(A292,[1]Library_Genotypes_unfiltered_27!$A:$G,7,FALSE)</f>
        <v>1</v>
      </c>
      <c r="F292" s="1" t="str">
        <f t="shared" si="28"/>
        <v>291</v>
      </c>
      <c r="G292" s="3">
        <v>42649</v>
      </c>
      <c r="H292" s="3" t="s">
        <v>1430</v>
      </c>
      <c r="I292" s="1">
        <v>133</v>
      </c>
      <c r="J292" s="3" t="str">
        <f t="shared" si="26"/>
        <v>Oct 06</v>
      </c>
      <c r="K292" s="1">
        <f t="shared" si="29"/>
        <v>12.070080000000001</v>
      </c>
      <c r="L292" s="1" t="str">
        <f t="shared" si="30"/>
        <v>Oct 06 12.07</v>
      </c>
      <c r="M292" t="str">
        <f t="shared" si="31"/>
        <v>yes</v>
      </c>
      <c r="N292" t="s">
        <v>1444</v>
      </c>
      <c r="O292" t="str">
        <f>VLOOKUP(A292,'[2]genotype table (dups removed)'!$TS$3:$TV$419,4,FALSE)</f>
        <v>Heterozygous</v>
      </c>
      <c r="Q292" t="s">
        <v>6</v>
      </c>
    </row>
    <row r="293" spans="1:17" x14ac:dyDescent="0.25">
      <c r="A293" t="s">
        <v>247</v>
      </c>
      <c r="B293" s="8">
        <f t="shared" si="27"/>
        <v>40</v>
      </c>
      <c r="C293" s="2">
        <v>0.21402318100360823</v>
      </c>
      <c r="D293">
        <f>VLOOKUP(A293,[1]Library_Genotypes_unfiltered_27!$A:$G,6,FALSE)</f>
        <v>0</v>
      </c>
      <c r="E293">
        <f>VLOOKUP(A293,[1]Library_Genotypes_unfiltered_27!$A:$G,7,FALSE)</f>
        <v>0</v>
      </c>
      <c r="F293" s="1" t="str">
        <f t="shared" si="28"/>
        <v>292</v>
      </c>
      <c r="G293" s="3">
        <v>42649</v>
      </c>
      <c r="H293" s="3" t="s">
        <v>1430</v>
      </c>
      <c r="I293" s="1">
        <v>133</v>
      </c>
      <c r="J293" s="3" t="str">
        <f t="shared" si="26"/>
        <v>Oct 06</v>
      </c>
      <c r="K293" s="1">
        <f t="shared" si="29"/>
        <v>12.070080000000001</v>
      </c>
      <c r="L293" s="1" t="str">
        <f t="shared" si="30"/>
        <v>Oct 06 12.07</v>
      </c>
      <c r="M293" t="str">
        <f t="shared" si="31"/>
        <v>no</v>
      </c>
      <c r="O293" t="str">
        <f>VLOOKUP(A293,'[3]Sample Master'!$B$6:$P$289,15,FALSE)</f>
        <v/>
      </c>
    </row>
    <row r="294" spans="1:17" x14ac:dyDescent="0.25">
      <c r="A294" t="s">
        <v>248</v>
      </c>
      <c r="B294" s="8">
        <f t="shared" si="27"/>
        <v>40</v>
      </c>
      <c r="C294" s="2">
        <v>2.889312943548711</v>
      </c>
      <c r="D294">
        <f>VLOOKUP(A294,[1]Library_Genotypes_unfiltered_27!$A:$G,6,FALSE)</f>
        <v>0</v>
      </c>
      <c r="E294">
        <f>VLOOKUP(A294,[1]Library_Genotypes_unfiltered_27!$A:$G,7,FALSE)</f>
        <v>0</v>
      </c>
      <c r="F294" s="1" t="str">
        <f t="shared" si="28"/>
        <v>293</v>
      </c>
      <c r="G294" s="3">
        <v>42649</v>
      </c>
      <c r="H294" s="3" t="s">
        <v>1430</v>
      </c>
      <c r="I294" s="1">
        <v>133</v>
      </c>
      <c r="J294" s="3" t="str">
        <f t="shared" si="26"/>
        <v>Oct 06</v>
      </c>
      <c r="K294" s="1">
        <f t="shared" si="29"/>
        <v>12.070080000000001</v>
      </c>
      <c r="L294" s="1" t="str">
        <f t="shared" si="30"/>
        <v>Oct 06 12.07</v>
      </c>
      <c r="M294" t="str">
        <f t="shared" si="31"/>
        <v>no</v>
      </c>
      <c r="O294" t="s">
        <v>1443</v>
      </c>
    </row>
    <row r="295" spans="1:17" x14ac:dyDescent="0.25">
      <c r="A295" t="s">
        <v>249</v>
      </c>
      <c r="B295" s="8">
        <f t="shared" si="27"/>
        <v>40</v>
      </c>
      <c r="C295" s="2">
        <v>11.129205412187629</v>
      </c>
      <c r="D295">
        <f>VLOOKUP(A295,[1]Library_Genotypes_unfiltered_27!$A:$G,6,FALSE)</f>
        <v>93.36</v>
      </c>
      <c r="E295">
        <f>VLOOKUP(A295,[1]Library_Genotypes_unfiltered_27!$A:$G,7,FALSE)</f>
        <v>1.0900000000000001</v>
      </c>
      <c r="F295" s="1" t="str">
        <f t="shared" si="28"/>
        <v>294</v>
      </c>
      <c r="G295" s="3">
        <v>42649</v>
      </c>
      <c r="H295" s="3" t="s">
        <v>1430</v>
      </c>
      <c r="I295" s="1">
        <v>133</v>
      </c>
      <c r="J295" s="3" t="str">
        <f t="shared" si="26"/>
        <v>Oct 06</v>
      </c>
      <c r="K295" s="1">
        <f t="shared" si="29"/>
        <v>12.070080000000001</v>
      </c>
      <c r="L295" s="1" t="str">
        <f t="shared" si="30"/>
        <v>Oct 06 12.07</v>
      </c>
      <c r="M295" t="str">
        <f t="shared" si="31"/>
        <v>yes</v>
      </c>
      <c r="N295" t="s">
        <v>1442</v>
      </c>
      <c r="O295" t="str">
        <f>VLOOKUP(A295,'[2]genotype table (dups removed)'!$TS$3:$TV$419,4,FALSE)</f>
        <v>Homozygous Fall</v>
      </c>
      <c r="Q295" t="s">
        <v>6</v>
      </c>
    </row>
    <row r="296" spans="1:17" x14ac:dyDescent="0.25">
      <c r="A296" t="s">
        <v>250</v>
      </c>
      <c r="B296" s="8">
        <f t="shared" si="27"/>
        <v>40</v>
      </c>
      <c r="C296" s="2">
        <v>6.8487417921154634</v>
      </c>
      <c r="D296">
        <f>VLOOKUP(A296,[1]Library_Genotypes_unfiltered_27!$A:$G,6,FALSE)</f>
        <v>0.74</v>
      </c>
      <c r="E296">
        <f>VLOOKUP(A296,[1]Library_Genotypes_unfiltered_27!$A:$G,7,FALSE)</f>
        <v>11.11</v>
      </c>
      <c r="F296" s="1" t="str">
        <f t="shared" si="28"/>
        <v>295</v>
      </c>
      <c r="G296" s="3">
        <v>42649</v>
      </c>
      <c r="H296" s="3" t="s">
        <v>1430</v>
      </c>
      <c r="I296" s="1">
        <v>133</v>
      </c>
      <c r="J296" s="3" t="str">
        <f t="shared" si="26"/>
        <v>Oct 06</v>
      </c>
      <c r="K296" s="1">
        <f t="shared" si="29"/>
        <v>12.070080000000001</v>
      </c>
      <c r="L296" s="1" t="str">
        <f t="shared" si="30"/>
        <v>Oct 06 12.07</v>
      </c>
      <c r="M296" t="str">
        <f t="shared" si="31"/>
        <v>no</v>
      </c>
      <c r="N296" t="s">
        <v>1443</v>
      </c>
      <c r="O296" t="s">
        <v>1443</v>
      </c>
    </row>
    <row r="297" spans="1:17" x14ac:dyDescent="0.25">
      <c r="A297" t="s">
        <v>251</v>
      </c>
      <c r="B297" s="8">
        <f t="shared" si="27"/>
        <v>40</v>
      </c>
      <c r="C297" s="2">
        <v>0.21402318100360823</v>
      </c>
      <c r="D297">
        <f>VLOOKUP(A297,[1]Library_Genotypes_unfiltered_27!$A:$G,6,FALSE)</f>
        <v>15.5</v>
      </c>
      <c r="E297">
        <f>VLOOKUP(A297,[1]Library_Genotypes_unfiltered_27!$A:$G,7,FALSE)</f>
        <v>2.2999999999999998</v>
      </c>
      <c r="F297" s="1" t="str">
        <f t="shared" si="28"/>
        <v>296</v>
      </c>
      <c r="G297" s="3">
        <v>42649</v>
      </c>
      <c r="H297" s="3" t="s">
        <v>1430</v>
      </c>
      <c r="I297" s="1">
        <v>133</v>
      </c>
      <c r="J297" s="3" t="str">
        <f t="shared" si="26"/>
        <v>Oct 06</v>
      </c>
      <c r="K297" s="1">
        <f t="shared" si="29"/>
        <v>12.070080000000001</v>
      </c>
      <c r="L297" s="1" t="str">
        <f t="shared" si="30"/>
        <v>Oct 06 12.07</v>
      </c>
      <c r="M297" t="str">
        <f t="shared" si="31"/>
        <v>no</v>
      </c>
      <c r="N297" t="s">
        <v>1443</v>
      </c>
      <c r="O297" t="s">
        <v>1443</v>
      </c>
    </row>
    <row r="298" spans="1:17" x14ac:dyDescent="0.25">
      <c r="A298" t="s">
        <v>252</v>
      </c>
      <c r="B298" s="8">
        <f t="shared" si="27"/>
        <v>40</v>
      </c>
      <c r="C298" s="2">
        <v>2.6752897625451029</v>
      </c>
      <c r="D298">
        <f>VLOOKUP(A298,[1]Library_Genotypes_unfiltered_27!$A:$G,6,FALSE)</f>
        <v>0</v>
      </c>
      <c r="E298">
        <f>VLOOKUP(A298,[1]Library_Genotypes_unfiltered_27!$A:$G,7,FALSE)</f>
        <v>0</v>
      </c>
      <c r="F298" s="1" t="str">
        <f t="shared" si="28"/>
        <v>297</v>
      </c>
      <c r="G298" s="3">
        <v>42649</v>
      </c>
      <c r="H298" s="3" t="s">
        <v>1430</v>
      </c>
      <c r="I298" s="1">
        <v>133</v>
      </c>
      <c r="J298" s="3" t="str">
        <f t="shared" si="26"/>
        <v>Oct 06</v>
      </c>
      <c r="K298" s="1">
        <f t="shared" si="29"/>
        <v>12.070080000000001</v>
      </c>
      <c r="L298" s="1" t="str">
        <f t="shared" si="30"/>
        <v>Oct 06 12.07</v>
      </c>
      <c r="M298" t="str">
        <f t="shared" si="31"/>
        <v>no</v>
      </c>
      <c r="N298" t="s">
        <v>1444</v>
      </c>
      <c r="O298" t="str">
        <f>VLOOKUP(A298,'[3]Sample Master'!$B$6:$P$289,15,FALSE)</f>
        <v/>
      </c>
    </row>
    <row r="299" spans="1:17" x14ac:dyDescent="0.25">
      <c r="A299" t="s">
        <v>253</v>
      </c>
      <c r="B299" s="8">
        <f t="shared" si="27"/>
        <v>40</v>
      </c>
      <c r="C299" s="2">
        <v>5.9926490681010307</v>
      </c>
      <c r="D299">
        <f>VLOOKUP(A299,[1]Library_Genotypes_unfiltered_27!$A:$G,6,FALSE)</f>
        <v>1.48</v>
      </c>
      <c r="E299">
        <f>VLOOKUP(A299,[1]Library_Genotypes_unfiltered_27!$A:$G,7,FALSE)</f>
        <v>0</v>
      </c>
      <c r="F299" s="1" t="str">
        <f t="shared" si="28"/>
        <v>298</v>
      </c>
      <c r="G299" s="3">
        <v>42649</v>
      </c>
      <c r="H299" s="3" t="s">
        <v>1430</v>
      </c>
      <c r="I299" s="1">
        <v>133</v>
      </c>
      <c r="J299" s="3" t="str">
        <f t="shared" si="26"/>
        <v>Oct 06</v>
      </c>
      <c r="K299" s="1">
        <f t="shared" si="29"/>
        <v>12.070080000000001</v>
      </c>
      <c r="L299" s="1" t="str">
        <f t="shared" si="30"/>
        <v>Oct 06 12.07</v>
      </c>
      <c r="M299" t="str">
        <f t="shared" si="31"/>
        <v>no</v>
      </c>
      <c r="N299" t="s">
        <v>1444</v>
      </c>
      <c r="O299" t="s">
        <v>1444</v>
      </c>
    </row>
    <row r="300" spans="1:17" x14ac:dyDescent="0.25">
      <c r="A300" t="s">
        <v>254</v>
      </c>
      <c r="B300" s="8">
        <f t="shared" si="27"/>
        <v>40</v>
      </c>
      <c r="C300" s="2">
        <v>13.804495174732731</v>
      </c>
      <c r="D300">
        <f>VLOOKUP(A300,[1]Library_Genotypes_unfiltered_27!$A:$G,6,FALSE)</f>
        <v>4.8</v>
      </c>
      <c r="E300">
        <f>VLOOKUP(A300,[1]Library_Genotypes_unfiltered_27!$A:$G,7,FALSE)</f>
        <v>7.41</v>
      </c>
      <c r="F300" s="1" t="str">
        <f t="shared" si="28"/>
        <v>299</v>
      </c>
      <c r="G300" s="3">
        <v>42649</v>
      </c>
      <c r="H300" s="3" t="s">
        <v>1430</v>
      </c>
      <c r="I300" s="1">
        <v>133</v>
      </c>
      <c r="J300" s="3" t="str">
        <f t="shared" si="26"/>
        <v>Oct 06</v>
      </c>
      <c r="K300" s="1">
        <f t="shared" si="29"/>
        <v>12.070080000000001</v>
      </c>
      <c r="L300" s="1" t="str">
        <f t="shared" si="30"/>
        <v>Oct 06 12.07</v>
      </c>
      <c r="M300" t="str">
        <f t="shared" si="31"/>
        <v>no</v>
      </c>
      <c r="N300" t="s">
        <v>1444</v>
      </c>
      <c r="O300" t="str">
        <f>VLOOKUP(A300,'[3]Sample Master'!$B$6:$P$289,15,FALSE)</f>
        <v/>
      </c>
    </row>
    <row r="301" spans="1:17" x14ac:dyDescent="0.25">
      <c r="A301" t="s">
        <v>255</v>
      </c>
      <c r="B301" s="8">
        <f t="shared" si="27"/>
        <v>40</v>
      </c>
      <c r="C301" s="2">
        <v>6.7417302016136587</v>
      </c>
      <c r="D301">
        <f>VLOOKUP(A301,[1]Library_Genotypes_unfiltered_27!$A:$G,6,FALSE)</f>
        <v>0</v>
      </c>
      <c r="E301">
        <f>VLOOKUP(A301,[1]Library_Genotypes_unfiltered_27!$A:$G,7,FALSE)</f>
        <v>0</v>
      </c>
      <c r="F301" s="1" t="str">
        <f t="shared" si="28"/>
        <v>300</v>
      </c>
      <c r="G301" s="3">
        <v>42649</v>
      </c>
      <c r="H301" s="3" t="s">
        <v>1430</v>
      </c>
      <c r="I301" s="1">
        <v>133</v>
      </c>
      <c r="J301" s="3" t="str">
        <f t="shared" si="26"/>
        <v>Oct 06</v>
      </c>
      <c r="K301" s="1">
        <f t="shared" si="29"/>
        <v>12.070080000000001</v>
      </c>
      <c r="L301" s="1" t="str">
        <f t="shared" si="30"/>
        <v>Oct 06 12.07</v>
      </c>
      <c r="M301" t="str">
        <f t="shared" si="31"/>
        <v>no</v>
      </c>
      <c r="N301" t="s">
        <v>1444</v>
      </c>
      <c r="O301" t="s">
        <v>1444</v>
      </c>
    </row>
    <row r="302" spans="1:17" x14ac:dyDescent="0.25">
      <c r="A302" t="s">
        <v>256</v>
      </c>
      <c r="B302" s="8">
        <f t="shared" si="27"/>
        <v>40</v>
      </c>
      <c r="C302" s="2">
        <v>1.4981622670252577</v>
      </c>
      <c r="D302">
        <f>VLOOKUP(A302,[1]Library_Genotypes_unfiltered_27!$A:$G,6,FALSE)</f>
        <v>1.1100000000000001</v>
      </c>
      <c r="E302">
        <f>VLOOKUP(A302,[1]Library_Genotypes_unfiltered_27!$A:$G,7,FALSE)</f>
        <v>0</v>
      </c>
      <c r="F302" s="1" t="str">
        <f t="shared" si="28"/>
        <v>301</v>
      </c>
      <c r="G302" s="3">
        <v>42649</v>
      </c>
      <c r="H302" s="3" t="s">
        <v>1430</v>
      </c>
      <c r="I302" s="1">
        <v>133</v>
      </c>
      <c r="J302" s="3" t="str">
        <f t="shared" si="26"/>
        <v>Oct 06</v>
      </c>
      <c r="K302" s="1">
        <f t="shared" si="29"/>
        <v>12.070080000000001</v>
      </c>
      <c r="L302" s="1" t="str">
        <f t="shared" si="30"/>
        <v>Oct 06 12.07</v>
      </c>
      <c r="M302" t="str">
        <f t="shared" si="31"/>
        <v>no</v>
      </c>
      <c r="N302" t="s">
        <v>1444</v>
      </c>
      <c r="O302" t="s">
        <v>1444</v>
      </c>
    </row>
    <row r="303" spans="1:17" x14ac:dyDescent="0.25">
      <c r="A303" t="s">
        <v>1343</v>
      </c>
      <c r="B303" s="8">
        <f t="shared" si="27"/>
        <v>40</v>
      </c>
      <c r="D303">
        <f>VLOOKUP(A303,[1]Library_Genotypes_unfiltered_27!$A:$G,6,FALSE)</f>
        <v>49.45</v>
      </c>
      <c r="E303">
        <f>VLOOKUP(A303,[1]Library_Genotypes_unfiltered_27!$A:$G,7,FALSE)</f>
        <v>5.36</v>
      </c>
      <c r="F303" s="1" t="str">
        <f t="shared" si="28"/>
        <v>302</v>
      </c>
      <c r="G303" s="3">
        <v>42650</v>
      </c>
      <c r="H303" s="3" t="s">
        <v>1432</v>
      </c>
      <c r="I303" s="1">
        <v>128.5</v>
      </c>
      <c r="J303" s="3" t="str">
        <f t="shared" si="26"/>
        <v>Oct 07</v>
      </c>
      <c r="K303" s="1">
        <f t="shared" si="29"/>
        <v>4.8280320000000003</v>
      </c>
      <c r="L303" s="1" t="str">
        <f t="shared" si="30"/>
        <v>Oct 07 4.83</v>
      </c>
      <c r="M303" t="str">
        <f t="shared" si="31"/>
        <v>no</v>
      </c>
      <c r="N303" t="s">
        <v>1444</v>
      </c>
      <c r="O303" t="str">
        <f>VLOOKUP(A303,'[3]Sample Master'!$B$6:$P$289,15,FALSE)</f>
        <v/>
      </c>
    </row>
    <row r="304" spans="1:17" x14ac:dyDescent="0.25">
      <c r="A304" t="s">
        <v>1344</v>
      </c>
      <c r="B304" s="8">
        <f t="shared" si="27"/>
        <v>40</v>
      </c>
      <c r="D304">
        <f>VLOOKUP(A304,[1]Library_Genotypes_unfiltered_27!$A:$G,6,FALSE)</f>
        <v>20.66</v>
      </c>
      <c r="E304">
        <f>VLOOKUP(A304,[1]Library_Genotypes_unfiltered_27!$A:$G,7,FALSE)</f>
        <v>9.8699999999999992</v>
      </c>
      <c r="F304" s="1" t="str">
        <f t="shared" si="28"/>
        <v>303</v>
      </c>
      <c r="G304" s="3">
        <v>42650</v>
      </c>
      <c r="H304" s="3" t="s">
        <v>1432</v>
      </c>
      <c r="I304" s="1">
        <v>128.5</v>
      </c>
      <c r="J304" s="3" t="str">
        <f t="shared" si="26"/>
        <v>Oct 07</v>
      </c>
      <c r="K304" s="1">
        <f t="shared" si="29"/>
        <v>4.8280320000000003</v>
      </c>
      <c r="L304" s="1" t="str">
        <f t="shared" si="30"/>
        <v>Oct 07 4.83</v>
      </c>
      <c r="M304" t="str">
        <f t="shared" si="31"/>
        <v>no</v>
      </c>
      <c r="N304" t="s">
        <v>1443</v>
      </c>
      <c r="O304" t="str">
        <f>VLOOKUP(A304,'[3]Sample Master'!$B$6:$P$289,15,FALSE)</f>
        <v/>
      </c>
    </row>
    <row r="305" spans="1:17" x14ac:dyDescent="0.25">
      <c r="A305" t="s">
        <v>257</v>
      </c>
      <c r="B305" s="8">
        <f t="shared" si="27"/>
        <v>40</v>
      </c>
      <c r="C305" s="2">
        <v>1.6051738575270615</v>
      </c>
      <c r="D305">
        <f>VLOOKUP(A305,[1]Library_Genotypes_unfiltered_27!$A:$G,6,FALSE)</f>
        <v>64.94</v>
      </c>
      <c r="E305">
        <f>VLOOKUP(A305,[1]Library_Genotypes_unfiltered_27!$A:$G,7,FALSE)</f>
        <v>6.12</v>
      </c>
      <c r="F305" s="1" t="str">
        <f t="shared" si="28"/>
        <v>304</v>
      </c>
      <c r="G305" s="3">
        <v>42650</v>
      </c>
      <c r="H305" s="3" t="s">
        <v>1432</v>
      </c>
      <c r="I305" s="1">
        <v>128.5</v>
      </c>
      <c r="J305" s="3" t="str">
        <f t="shared" si="26"/>
        <v>Oct 07</v>
      </c>
      <c r="K305" s="1">
        <f t="shared" si="29"/>
        <v>4.8280320000000003</v>
      </c>
      <c r="L305" s="1" t="str">
        <f t="shared" si="30"/>
        <v>Oct 07 4.83</v>
      </c>
      <c r="M305" t="str">
        <f t="shared" si="31"/>
        <v>no</v>
      </c>
      <c r="N305" t="s">
        <v>1443</v>
      </c>
      <c r="O305" t="s">
        <v>1443</v>
      </c>
    </row>
    <row r="306" spans="1:17" x14ac:dyDescent="0.25">
      <c r="A306" t="s">
        <v>258</v>
      </c>
      <c r="B306" s="8">
        <f t="shared" si="27"/>
        <v>40</v>
      </c>
      <c r="C306" s="2">
        <v>1.0701159050180411</v>
      </c>
      <c r="D306">
        <f>VLOOKUP(A306,[1]Library_Genotypes_unfiltered_27!$A:$G,6,FALSE)</f>
        <v>77.489999999999995</v>
      </c>
      <c r="E306">
        <f>VLOOKUP(A306,[1]Library_Genotypes_unfiltered_27!$A:$G,7,FALSE)</f>
        <v>3.02</v>
      </c>
      <c r="F306" s="1" t="str">
        <f t="shared" si="28"/>
        <v>305</v>
      </c>
      <c r="G306" s="3">
        <v>42650</v>
      </c>
      <c r="H306" s="3" t="s">
        <v>1432</v>
      </c>
      <c r="I306" s="1">
        <v>128.5</v>
      </c>
      <c r="J306" s="3" t="str">
        <f t="shared" si="26"/>
        <v>Oct 07</v>
      </c>
      <c r="K306" s="1">
        <f t="shared" si="29"/>
        <v>4.8280320000000003</v>
      </c>
      <c r="L306" s="1" t="str">
        <f t="shared" si="30"/>
        <v>Oct 07 4.83</v>
      </c>
      <c r="M306" t="str">
        <f t="shared" si="31"/>
        <v>no</v>
      </c>
      <c r="N306" t="s">
        <v>1444</v>
      </c>
      <c r="O306" t="s">
        <v>1444</v>
      </c>
    </row>
    <row r="307" spans="1:17" x14ac:dyDescent="0.25">
      <c r="A307" t="s">
        <v>259</v>
      </c>
      <c r="B307" s="8">
        <f t="shared" si="27"/>
        <v>40</v>
      </c>
      <c r="C307" s="2">
        <v>15.40966903225979</v>
      </c>
      <c r="D307">
        <f>VLOOKUP(A307,[1]Library_Genotypes_unfiltered_27!$A:$G,6,FALSE)</f>
        <v>39.11</v>
      </c>
      <c r="E307">
        <f>VLOOKUP(A307,[1]Library_Genotypes_unfiltered_27!$A:$G,7,FALSE)</f>
        <v>6.67</v>
      </c>
      <c r="F307" s="1" t="str">
        <f t="shared" si="28"/>
        <v>306</v>
      </c>
      <c r="G307" s="3">
        <v>42650</v>
      </c>
      <c r="H307" s="3" t="s">
        <v>1432</v>
      </c>
      <c r="I307" s="1">
        <v>128.5</v>
      </c>
      <c r="J307" s="3" t="str">
        <f t="shared" si="26"/>
        <v>Oct 07</v>
      </c>
      <c r="K307" s="1">
        <f t="shared" si="29"/>
        <v>4.8280320000000003</v>
      </c>
      <c r="L307" s="1" t="str">
        <f t="shared" si="30"/>
        <v>Oct 07 4.83</v>
      </c>
      <c r="M307" t="str">
        <f t="shared" si="31"/>
        <v>no</v>
      </c>
      <c r="N307" t="s">
        <v>1444</v>
      </c>
      <c r="O307" t="str">
        <f>VLOOKUP(A307,'[3]Sample Master'!$B$6:$P$289,15,FALSE)</f>
        <v/>
      </c>
    </row>
    <row r="308" spans="1:17" x14ac:dyDescent="0.25">
      <c r="A308" t="s">
        <v>260</v>
      </c>
      <c r="B308" s="8">
        <f t="shared" si="27"/>
        <v>40</v>
      </c>
      <c r="C308" s="2">
        <v>3.4243708960577317</v>
      </c>
      <c r="D308">
        <f>VLOOKUP(A308,[1]Library_Genotypes_unfiltered_27!$A:$G,6,FALSE)</f>
        <v>65.31</v>
      </c>
      <c r="E308">
        <f>VLOOKUP(A308,[1]Library_Genotypes_unfiltered_27!$A:$G,7,FALSE)</f>
        <v>2</v>
      </c>
      <c r="F308" s="1" t="str">
        <f t="shared" si="28"/>
        <v>307</v>
      </c>
      <c r="G308" s="3">
        <v>42650</v>
      </c>
      <c r="H308" s="3" t="s">
        <v>1432</v>
      </c>
      <c r="I308" s="1">
        <v>128.5</v>
      </c>
      <c r="J308" s="3" t="str">
        <f t="shared" si="26"/>
        <v>Oct 07</v>
      </c>
      <c r="K308" s="1">
        <f t="shared" si="29"/>
        <v>4.8280320000000003</v>
      </c>
      <c r="L308" s="1" t="str">
        <f t="shared" si="30"/>
        <v>Oct 07 4.83</v>
      </c>
      <c r="M308" t="str">
        <f t="shared" si="31"/>
        <v>no</v>
      </c>
      <c r="O308" t="s">
        <v>1443</v>
      </c>
      <c r="Q308" t="s">
        <v>6</v>
      </c>
    </row>
    <row r="309" spans="1:17" x14ac:dyDescent="0.25">
      <c r="A309" t="s">
        <v>1345</v>
      </c>
      <c r="B309" s="8">
        <f t="shared" si="27"/>
        <v>40</v>
      </c>
      <c r="D309">
        <f>VLOOKUP(A309,[1]Library_Genotypes_unfiltered_27!$A:$G,6,FALSE)</f>
        <v>98.89</v>
      </c>
      <c r="E309">
        <f>VLOOKUP(A309,[1]Library_Genotypes_unfiltered_27!$A:$G,7,FALSE)</f>
        <v>0.99</v>
      </c>
      <c r="F309" s="1" t="str">
        <f t="shared" si="28"/>
        <v>308</v>
      </c>
      <c r="G309" s="3">
        <v>42650</v>
      </c>
      <c r="H309" s="3" t="s">
        <v>1431</v>
      </c>
      <c r="I309" s="1">
        <v>155.5</v>
      </c>
      <c r="J309" s="3" t="str">
        <f t="shared" si="26"/>
        <v>Oct 07</v>
      </c>
      <c r="K309" s="1">
        <f t="shared" si="29"/>
        <v>48.280320000000003</v>
      </c>
      <c r="L309" s="1" t="str">
        <f t="shared" si="30"/>
        <v>Oct 07 48.28</v>
      </c>
      <c r="M309" t="str">
        <f t="shared" si="31"/>
        <v>yes</v>
      </c>
      <c r="N309" t="s">
        <v>1444</v>
      </c>
      <c r="O309" t="str">
        <f>VLOOKUP(A309,'[2]genotype table (dups removed)'!$TS$3:$TV$419,4,FALSE)</f>
        <v>Heterozygous</v>
      </c>
      <c r="Q309" t="s">
        <v>5</v>
      </c>
    </row>
    <row r="310" spans="1:17" x14ac:dyDescent="0.25">
      <c r="A310" t="s">
        <v>1346</v>
      </c>
      <c r="B310" s="8">
        <f t="shared" si="27"/>
        <v>40</v>
      </c>
      <c r="D310">
        <f>VLOOKUP(A310,[1]Library_Genotypes_unfiltered_27!$A:$G,6,FALSE)</f>
        <v>69.739999999999995</v>
      </c>
      <c r="E310">
        <f>VLOOKUP(A310,[1]Library_Genotypes_unfiltered_27!$A:$G,7,FALSE)</f>
        <v>6.01</v>
      </c>
      <c r="F310" s="1" t="str">
        <f t="shared" si="28"/>
        <v>309</v>
      </c>
      <c r="G310" s="3">
        <v>42650</v>
      </c>
      <c r="H310" s="3" t="s">
        <v>1431</v>
      </c>
      <c r="I310" s="1">
        <v>155.5</v>
      </c>
      <c r="J310" s="3" t="str">
        <f t="shared" si="26"/>
        <v>Oct 07</v>
      </c>
      <c r="K310" s="1">
        <f t="shared" si="29"/>
        <v>48.280320000000003</v>
      </c>
      <c r="L310" s="1" t="str">
        <f t="shared" si="30"/>
        <v>Oct 07 48.28</v>
      </c>
      <c r="M310" t="str">
        <f t="shared" si="31"/>
        <v>no</v>
      </c>
      <c r="N310" t="s">
        <v>1444</v>
      </c>
      <c r="O310" t="str">
        <f>VLOOKUP(A310,'[3]Sample Master'!$B$6:$P$289,15,FALSE)</f>
        <v/>
      </c>
    </row>
    <row r="311" spans="1:17" x14ac:dyDescent="0.25">
      <c r="A311" t="s">
        <v>261</v>
      </c>
      <c r="B311" s="8">
        <f t="shared" si="27"/>
        <v>40</v>
      </c>
      <c r="C311" s="2">
        <v>15.40966903225979</v>
      </c>
      <c r="D311">
        <f>VLOOKUP(A311,[1]Library_Genotypes_unfiltered_27!$A:$G,6,FALSE)</f>
        <v>99.63</v>
      </c>
      <c r="E311">
        <f>VLOOKUP(A311,[1]Library_Genotypes_unfiltered_27!$A:$G,7,FALSE)</f>
        <v>0.2</v>
      </c>
      <c r="F311" s="1" t="str">
        <f t="shared" si="28"/>
        <v>310</v>
      </c>
      <c r="G311" s="3">
        <v>42650</v>
      </c>
      <c r="H311" s="3" t="s">
        <v>1431</v>
      </c>
      <c r="I311" s="1">
        <v>155.5</v>
      </c>
      <c r="J311" s="3" t="str">
        <f t="shared" si="26"/>
        <v>Oct 07</v>
      </c>
      <c r="K311" s="1">
        <f t="shared" si="29"/>
        <v>48.280320000000003</v>
      </c>
      <c r="L311" s="1" t="str">
        <f t="shared" si="30"/>
        <v>Oct 07 48.28</v>
      </c>
      <c r="M311" t="str">
        <f t="shared" si="31"/>
        <v>yes</v>
      </c>
      <c r="N311" t="s">
        <v>1443</v>
      </c>
      <c r="O311" t="str">
        <f>VLOOKUP(A311,'[2]genotype table (dups removed)'!$TS$3:$TV$419,4,FALSE)</f>
        <v>Homozygous Spring</v>
      </c>
      <c r="Q311" t="s">
        <v>6</v>
      </c>
    </row>
    <row r="312" spans="1:17" x14ac:dyDescent="0.25">
      <c r="A312" t="s">
        <v>262</v>
      </c>
      <c r="B312" s="8">
        <f t="shared" si="27"/>
        <v>40</v>
      </c>
      <c r="C312" s="2">
        <v>2.7823013530469072</v>
      </c>
      <c r="D312">
        <f>VLOOKUP(A312,[1]Library_Genotypes_unfiltered_27!$A:$G,6,FALSE)</f>
        <v>35.42</v>
      </c>
      <c r="E312">
        <f>VLOOKUP(A312,[1]Library_Genotypes_unfiltered_27!$A:$G,7,FALSE)</f>
        <v>3.02</v>
      </c>
      <c r="F312" s="1" t="str">
        <f t="shared" si="28"/>
        <v>311</v>
      </c>
      <c r="G312" s="3">
        <v>42650</v>
      </c>
      <c r="H312" s="3" t="s">
        <v>1431</v>
      </c>
      <c r="I312" s="1">
        <v>155.5</v>
      </c>
      <c r="J312" s="3" t="str">
        <f t="shared" si="26"/>
        <v>Oct 07</v>
      </c>
      <c r="K312" s="1">
        <f t="shared" si="29"/>
        <v>48.280320000000003</v>
      </c>
      <c r="L312" s="1" t="str">
        <f t="shared" si="30"/>
        <v>Oct 07 48.28</v>
      </c>
      <c r="M312" t="str">
        <f t="shared" si="31"/>
        <v>no</v>
      </c>
      <c r="N312" t="s">
        <v>1443</v>
      </c>
      <c r="O312" t="s">
        <v>1443</v>
      </c>
    </row>
    <row r="313" spans="1:17" x14ac:dyDescent="0.25">
      <c r="A313" t="s">
        <v>263</v>
      </c>
      <c r="B313" s="8">
        <f t="shared" si="27"/>
        <v>40</v>
      </c>
      <c r="C313" s="2">
        <v>5.4575911155920096</v>
      </c>
      <c r="D313">
        <f>VLOOKUP(A313,[1]Library_Genotypes_unfiltered_27!$A:$G,6,FALSE)</f>
        <v>99.26</v>
      </c>
      <c r="E313">
        <f>VLOOKUP(A313,[1]Library_Genotypes_unfiltered_27!$A:$G,7,FALSE)</f>
        <v>0.35</v>
      </c>
      <c r="F313" s="1" t="str">
        <f t="shared" si="28"/>
        <v>312</v>
      </c>
      <c r="G313" s="3">
        <v>42650</v>
      </c>
      <c r="H313" s="3" t="s">
        <v>1431</v>
      </c>
      <c r="I313" s="1">
        <v>155.5</v>
      </c>
      <c r="J313" s="3" t="str">
        <f t="shared" si="26"/>
        <v>Oct 07</v>
      </c>
      <c r="K313" s="1">
        <f t="shared" si="29"/>
        <v>48.280320000000003</v>
      </c>
      <c r="L313" s="1" t="str">
        <f t="shared" si="30"/>
        <v>Oct 07 48.28</v>
      </c>
      <c r="M313" t="str">
        <f t="shared" si="31"/>
        <v>yes</v>
      </c>
      <c r="N313" t="s">
        <v>1444</v>
      </c>
      <c r="O313" t="str">
        <f>VLOOKUP(A313,'[2]genotype table (dups removed)'!$TS$3:$TV$419,4,FALSE)</f>
        <v>Heterozygous</v>
      </c>
      <c r="Q313" t="s">
        <v>6</v>
      </c>
    </row>
    <row r="314" spans="1:17" x14ac:dyDescent="0.25">
      <c r="A314" t="s">
        <v>264</v>
      </c>
      <c r="B314" s="8">
        <f t="shared" si="27"/>
        <v>40</v>
      </c>
      <c r="C314" s="2">
        <v>4.6014983915775769</v>
      </c>
      <c r="D314">
        <f>VLOOKUP(A314,[1]Library_Genotypes_unfiltered_27!$A:$G,6,FALSE)</f>
        <v>91.14</v>
      </c>
      <c r="E314">
        <f>VLOOKUP(A314,[1]Library_Genotypes_unfiltered_27!$A:$G,7,FALSE)</f>
        <v>2.36</v>
      </c>
      <c r="F314" s="1" t="str">
        <f t="shared" si="28"/>
        <v>313</v>
      </c>
      <c r="G314" s="3">
        <v>42650</v>
      </c>
      <c r="H314" s="3" t="s">
        <v>1431</v>
      </c>
      <c r="I314" s="1">
        <v>155.5</v>
      </c>
      <c r="J314" s="3" t="str">
        <f t="shared" si="26"/>
        <v>Oct 07</v>
      </c>
      <c r="K314" s="1">
        <f t="shared" si="29"/>
        <v>48.280320000000003</v>
      </c>
      <c r="L314" s="1" t="str">
        <f t="shared" si="30"/>
        <v>Oct 07 48.28</v>
      </c>
      <c r="M314" t="str">
        <f t="shared" si="31"/>
        <v>yes</v>
      </c>
      <c r="N314" t="s">
        <v>1443</v>
      </c>
      <c r="O314" t="str">
        <f>VLOOKUP(A314,'[2]genotype table (dups removed)'!$TS$3:$TV$419,4,FALSE)</f>
        <v>Homozygous Spring</v>
      </c>
      <c r="Q314" t="s">
        <v>5</v>
      </c>
    </row>
    <row r="315" spans="1:17" x14ac:dyDescent="0.25">
      <c r="A315" t="s">
        <v>1347</v>
      </c>
      <c r="B315" s="8">
        <f t="shared" si="27"/>
        <v>41</v>
      </c>
      <c r="D315">
        <f>VLOOKUP(A315,[1]Library_Genotypes_unfiltered_27!$A:$G,6,FALSE)</f>
        <v>98.89</v>
      </c>
      <c r="E315">
        <f>VLOOKUP(A315,[1]Library_Genotypes_unfiltered_27!$A:$G,7,FALSE)</f>
        <v>0.99</v>
      </c>
      <c r="F315" s="1" t="str">
        <f t="shared" si="28"/>
        <v>314</v>
      </c>
      <c r="G315" s="3">
        <v>42653</v>
      </c>
      <c r="H315" s="3" t="s">
        <v>1435</v>
      </c>
      <c r="I315" s="1">
        <v>156.25</v>
      </c>
      <c r="J315" s="3" t="str">
        <f t="shared" si="26"/>
        <v>Oct 10</v>
      </c>
      <c r="K315" s="1">
        <f t="shared" si="29"/>
        <v>49.487328000000005</v>
      </c>
      <c r="L315" s="1" t="str">
        <f t="shared" si="30"/>
        <v>Oct 10 49.49</v>
      </c>
      <c r="M315" t="str">
        <f t="shared" si="31"/>
        <v>yes</v>
      </c>
      <c r="N315" t="s">
        <v>1443</v>
      </c>
      <c r="O315" t="str">
        <f>VLOOKUP(A315,'[2]genotype table (dups removed)'!$TS$3:$TV$419,4,FALSE)</f>
        <v>Homozygous Spring</v>
      </c>
      <c r="Q315" t="s">
        <v>6</v>
      </c>
    </row>
    <row r="316" spans="1:17" x14ac:dyDescent="0.25">
      <c r="A316" t="s">
        <v>1356</v>
      </c>
      <c r="B316" s="8">
        <f t="shared" si="27"/>
        <v>41</v>
      </c>
      <c r="D316">
        <f>VLOOKUP(A316,[1]Library_Genotypes_unfiltered_27!$A:$G,6,FALSE)</f>
        <v>99.26</v>
      </c>
      <c r="E316">
        <f>VLOOKUP(A316,[1]Library_Genotypes_unfiltered_27!$A:$G,7,FALSE)</f>
        <v>0.75</v>
      </c>
      <c r="F316" s="1" t="str">
        <f t="shared" si="28"/>
        <v>315</v>
      </c>
      <c r="G316" s="3">
        <v>42653</v>
      </c>
      <c r="H316" s="3" t="s">
        <v>1435</v>
      </c>
      <c r="I316" s="1">
        <v>156.25</v>
      </c>
      <c r="J316" s="3" t="str">
        <f t="shared" si="26"/>
        <v>Oct 10</v>
      </c>
      <c r="K316" s="1">
        <f t="shared" si="29"/>
        <v>49.487328000000005</v>
      </c>
      <c r="L316" s="1" t="str">
        <f t="shared" si="30"/>
        <v>Oct 10 49.49</v>
      </c>
      <c r="M316" t="str">
        <f t="shared" si="31"/>
        <v>yes</v>
      </c>
      <c r="N316" t="s">
        <v>1444</v>
      </c>
      <c r="O316" t="str">
        <f>VLOOKUP(A316,'[2]genotype table (dups removed)'!$TS$3:$TV$419,4,FALSE)</f>
        <v>Heterozygous</v>
      </c>
      <c r="Q316" t="s">
        <v>5</v>
      </c>
    </row>
    <row r="317" spans="1:17" x14ac:dyDescent="0.25">
      <c r="A317" t="s">
        <v>265</v>
      </c>
      <c r="B317" s="8">
        <f t="shared" si="27"/>
        <v>41</v>
      </c>
      <c r="C317" s="2">
        <v>3.531382486559536</v>
      </c>
      <c r="D317">
        <f>VLOOKUP(A317,[1]Library_Genotypes_unfiltered_27!$A:$G,6,FALSE)</f>
        <v>98.89</v>
      </c>
      <c r="E317">
        <f>VLOOKUP(A317,[1]Library_Genotypes_unfiltered_27!$A:$G,7,FALSE)</f>
        <v>0.69</v>
      </c>
      <c r="F317" s="1" t="str">
        <f t="shared" si="28"/>
        <v>316</v>
      </c>
      <c r="G317" s="3">
        <v>42653</v>
      </c>
      <c r="H317" s="3" t="s">
        <v>1435</v>
      </c>
      <c r="I317" s="1">
        <v>156.25</v>
      </c>
      <c r="J317" s="3" t="str">
        <f t="shared" si="26"/>
        <v>Oct 10</v>
      </c>
      <c r="K317" s="1">
        <f t="shared" si="29"/>
        <v>49.487328000000005</v>
      </c>
      <c r="L317" s="1" t="str">
        <f t="shared" si="30"/>
        <v>Oct 10 49.49</v>
      </c>
      <c r="M317" t="str">
        <f t="shared" si="31"/>
        <v>yes</v>
      </c>
      <c r="N317" t="s">
        <v>1444</v>
      </c>
      <c r="O317" t="str">
        <f>VLOOKUP(A317,'[2]genotype table (dups removed)'!$TS$3:$TV$419,4,FALSE)</f>
        <v>Heterozygous</v>
      </c>
      <c r="Q317" t="s">
        <v>6</v>
      </c>
    </row>
    <row r="318" spans="1:17" x14ac:dyDescent="0.25">
      <c r="A318" t="s">
        <v>266</v>
      </c>
      <c r="B318" s="8">
        <f t="shared" si="27"/>
        <v>41</v>
      </c>
      <c r="C318" s="2">
        <v>0.32103477150541232</v>
      </c>
      <c r="D318">
        <f>VLOOKUP(A318,[1]Library_Genotypes_unfiltered_27!$A:$G,6,FALSE)</f>
        <v>14.39</v>
      </c>
      <c r="E318">
        <f>VLOOKUP(A318,[1]Library_Genotypes_unfiltered_27!$A:$G,7,FALSE)</f>
        <v>1.69</v>
      </c>
      <c r="F318" s="1" t="str">
        <f t="shared" si="28"/>
        <v>317</v>
      </c>
      <c r="G318" s="3">
        <v>42653</v>
      </c>
      <c r="H318" s="3" t="s">
        <v>1435</v>
      </c>
      <c r="I318" s="1">
        <v>156.25</v>
      </c>
      <c r="J318" s="3" t="str">
        <f t="shared" si="26"/>
        <v>Oct 10</v>
      </c>
      <c r="K318" s="1">
        <f t="shared" si="29"/>
        <v>49.487328000000005</v>
      </c>
      <c r="L318" s="1" t="str">
        <f t="shared" si="30"/>
        <v>Oct 10 49.49</v>
      </c>
      <c r="M318" t="str">
        <f t="shared" si="31"/>
        <v>no</v>
      </c>
      <c r="N318" t="s">
        <v>1444</v>
      </c>
      <c r="O318" t="s">
        <v>1444</v>
      </c>
    </row>
    <row r="319" spans="1:17" x14ac:dyDescent="0.25">
      <c r="A319" t="s">
        <v>267</v>
      </c>
      <c r="B319" s="8">
        <f t="shared" si="27"/>
        <v>41</v>
      </c>
      <c r="C319" s="2">
        <v>3.9594288485667519</v>
      </c>
      <c r="D319">
        <f>VLOOKUP(A319,[1]Library_Genotypes_unfiltered_27!$A:$G,6,FALSE)</f>
        <v>0</v>
      </c>
      <c r="E319">
        <f>VLOOKUP(A319,[1]Library_Genotypes_unfiltered_27!$A:$G,7,FALSE)</f>
        <v>0</v>
      </c>
      <c r="F319" s="1" t="str">
        <f t="shared" si="28"/>
        <v>318</v>
      </c>
      <c r="G319" s="3">
        <v>42653</v>
      </c>
      <c r="H319" s="3" t="s">
        <v>1435</v>
      </c>
      <c r="I319" s="1">
        <v>156.25</v>
      </c>
      <c r="J319" s="3" t="str">
        <f t="shared" si="26"/>
        <v>Oct 10</v>
      </c>
      <c r="K319" s="1">
        <f t="shared" si="29"/>
        <v>49.487328000000005</v>
      </c>
      <c r="L319" s="1" t="str">
        <f t="shared" si="30"/>
        <v>Oct 10 49.49</v>
      </c>
      <c r="M319" t="str">
        <f t="shared" si="31"/>
        <v>no</v>
      </c>
      <c r="N319" t="s">
        <v>1443</v>
      </c>
      <c r="O319" t="s">
        <v>1443</v>
      </c>
    </row>
    <row r="320" spans="1:17" x14ac:dyDescent="0.25">
      <c r="A320" t="s">
        <v>268</v>
      </c>
      <c r="B320" s="8">
        <f t="shared" si="27"/>
        <v>41</v>
      </c>
      <c r="C320" s="2">
        <v>0.53505795250902055</v>
      </c>
      <c r="D320">
        <f>VLOOKUP(A320,[1]Library_Genotypes_unfiltered_27!$A:$G,6,FALSE)</f>
        <v>0.37</v>
      </c>
      <c r="E320">
        <f>VLOOKUP(A320,[1]Library_Genotypes_unfiltered_27!$A:$G,7,FALSE)</f>
        <v>0</v>
      </c>
      <c r="F320" s="1" t="str">
        <f t="shared" si="28"/>
        <v>319</v>
      </c>
      <c r="G320" s="3">
        <v>42653</v>
      </c>
      <c r="H320" s="3" t="s">
        <v>1435</v>
      </c>
      <c r="I320" s="1">
        <v>156.25</v>
      </c>
      <c r="J320" s="3" t="str">
        <f t="shared" si="26"/>
        <v>Oct 10</v>
      </c>
      <c r="K320" s="1">
        <f t="shared" si="29"/>
        <v>49.487328000000005</v>
      </c>
      <c r="L320" s="1" t="str">
        <f t="shared" si="30"/>
        <v>Oct 10 49.49</v>
      </c>
      <c r="M320" t="str">
        <f t="shared" si="31"/>
        <v>no</v>
      </c>
      <c r="O320" t="s">
        <v>1442</v>
      </c>
    </row>
    <row r="321" spans="1:17" x14ac:dyDescent="0.25">
      <c r="A321" t="s">
        <v>269</v>
      </c>
      <c r="B321" s="8">
        <f t="shared" si="27"/>
        <v>41</v>
      </c>
      <c r="C321" s="2">
        <v>7.5978229256280914</v>
      </c>
      <c r="D321">
        <f>VLOOKUP(A321,[1]Library_Genotypes_unfiltered_27!$A:$G,6,FALSE)</f>
        <v>98.52</v>
      </c>
      <c r="E321">
        <f>VLOOKUP(A321,[1]Library_Genotypes_unfiltered_27!$A:$G,7,FALSE)</f>
        <v>0.62</v>
      </c>
      <c r="F321" s="1" t="str">
        <f t="shared" si="28"/>
        <v>320</v>
      </c>
      <c r="G321" s="3">
        <v>42653</v>
      </c>
      <c r="H321" s="3" t="s">
        <v>1435</v>
      </c>
      <c r="I321" s="1">
        <v>156.25</v>
      </c>
      <c r="J321" s="3" t="str">
        <f t="shared" si="26"/>
        <v>Oct 10</v>
      </c>
      <c r="K321" s="1">
        <f t="shared" si="29"/>
        <v>49.487328000000005</v>
      </c>
      <c r="L321" s="1" t="str">
        <f t="shared" si="30"/>
        <v>Oct 10 49.49</v>
      </c>
      <c r="M321" t="str">
        <f t="shared" si="31"/>
        <v>yes</v>
      </c>
      <c r="N321" t="s">
        <v>1444</v>
      </c>
      <c r="O321" t="str">
        <f>VLOOKUP(A321,'[2]genotype table (dups removed)'!$TS$3:$TV$419,4,FALSE)</f>
        <v>Heterozygous</v>
      </c>
      <c r="Q321" t="s">
        <v>6</v>
      </c>
    </row>
    <row r="322" spans="1:17" x14ac:dyDescent="0.25">
      <c r="A322" t="s">
        <v>270</v>
      </c>
      <c r="B322" s="8">
        <f t="shared" si="27"/>
        <v>41</v>
      </c>
      <c r="C322" s="2">
        <v>10.059089507169586</v>
      </c>
      <c r="D322">
        <f>VLOOKUP(A322,[1]Library_Genotypes_unfiltered_27!$A:$G,6,FALSE)</f>
        <v>99.26</v>
      </c>
      <c r="E322">
        <f>VLOOKUP(A322,[1]Library_Genotypes_unfiltered_27!$A:$G,7,FALSE)</f>
        <v>0.27</v>
      </c>
      <c r="F322" s="1" t="str">
        <f t="shared" si="28"/>
        <v>321</v>
      </c>
      <c r="G322" s="3">
        <v>42653</v>
      </c>
      <c r="H322" s="3" t="s">
        <v>1435</v>
      </c>
      <c r="I322" s="1">
        <v>156.25</v>
      </c>
      <c r="J322" s="3" t="str">
        <f t="shared" ref="J322:J385" si="32">CONCATENATE(TEXT(G322,"MMM")," ",TEXT(G322,"DD"))</f>
        <v>Oct 10</v>
      </c>
      <c r="K322" s="1">
        <f t="shared" si="29"/>
        <v>49.487328000000005</v>
      </c>
      <c r="L322" s="1" t="str">
        <f t="shared" si="30"/>
        <v>Oct 10 49.49</v>
      </c>
      <c r="M322" t="str">
        <f t="shared" si="31"/>
        <v>yes</v>
      </c>
      <c r="N322" t="s">
        <v>1444</v>
      </c>
      <c r="O322" t="str">
        <f>VLOOKUP(A322,'[2]genotype table (dups removed)'!$TS$3:$TV$419,4,FALSE)</f>
        <v>Heterozygous</v>
      </c>
      <c r="Q322" t="s">
        <v>6</v>
      </c>
    </row>
    <row r="323" spans="1:17" x14ac:dyDescent="0.25">
      <c r="A323" t="s">
        <v>271</v>
      </c>
      <c r="B323" s="8">
        <f t="shared" ref="B323:B386" si="33">INT(((G323-DATE(YEAR(G323),1,1))-1)/7)+1</f>
        <v>41</v>
      </c>
      <c r="C323" s="2">
        <v>5.0295447535847932</v>
      </c>
      <c r="D323">
        <f>VLOOKUP(A323,[1]Library_Genotypes_unfiltered_27!$A:$G,6,FALSE)</f>
        <v>62.36</v>
      </c>
      <c r="E323">
        <f>VLOOKUP(A323,[1]Library_Genotypes_unfiltered_27!$A:$G,7,FALSE)</f>
        <v>3.46</v>
      </c>
      <c r="F323" s="1" t="str">
        <f t="shared" ref="F323:F386" si="34">RIGHT(A323,3)</f>
        <v>322</v>
      </c>
      <c r="G323" s="3">
        <v>42653</v>
      </c>
      <c r="H323" s="3" t="s">
        <v>1435</v>
      </c>
      <c r="I323" s="1">
        <v>156.25</v>
      </c>
      <c r="J323" s="3" t="str">
        <f t="shared" si="32"/>
        <v>Oct 10</v>
      </c>
      <c r="K323" s="1">
        <f t="shared" ref="K323:K386" si="35">CONVERT(I323-125.5,"mi","km")</f>
        <v>49.487328000000005</v>
      </c>
      <c r="L323" s="1" t="str">
        <f t="shared" ref="L323:L386" si="36">CONCATENATE(J323," ",ROUND(K323,2))</f>
        <v>Oct 10 49.49</v>
      </c>
      <c r="M323" t="str">
        <f t="shared" si="31"/>
        <v>no</v>
      </c>
      <c r="N323" t="s">
        <v>1443</v>
      </c>
      <c r="O323" t="s">
        <v>1443</v>
      </c>
    </row>
    <row r="324" spans="1:17" x14ac:dyDescent="0.25">
      <c r="A324" t="s">
        <v>1357</v>
      </c>
      <c r="B324" s="8">
        <f t="shared" si="33"/>
        <v>41</v>
      </c>
      <c r="D324">
        <f>VLOOKUP(A324,[1]Library_Genotypes_unfiltered_27!$A:$G,6,FALSE)</f>
        <v>99.63</v>
      </c>
      <c r="E324">
        <f>VLOOKUP(A324,[1]Library_Genotypes_unfiltered_27!$A:$G,7,FALSE)</f>
        <v>1.02</v>
      </c>
      <c r="F324" s="1" t="str">
        <f t="shared" si="34"/>
        <v>323</v>
      </c>
      <c r="G324" s="3">
        <v>42653</v>
      </c>
      <c r="H324" s="3" t="s">
        <v>1424</v>
      </c>
      <c r="I324" s="1">
        <v>154</v>
      </c>
      <c r="J324" s="3" t="str">
        <f t="shared" si="32"/>
        <v>Oct 10</v>
      </c>
      <c r="K324" s="1">
        <f t="shared" si="35"/>
        <v>45.866304</v>
      </c>
      <c r="L324" s="1" t="str">
        <f t="shared" si="36"/>
        <v>Oct 10 45.87</v>
      </c>
      <c r="M324" t="str">
        <f t="shared" si="31"/>
        <v>yes</v>
      </c>
      <c r="N324" t="s">
        <v>1444</v>
      </c>
      <c r="O324" t="str">
        <f>VLOOKUP(A324,'[2]genotype table (dups removed)'!$TS$3:$TV$419,4,FALSE)</f>
        <v>Heterozygous</v>
      </c>
      <c r="Q324" t="s">
        <v>6</v>
      </c>
    </row>
    <row r="325" spans="1:17" x14ac:dyDescent="0.25">
      <c r="A325" t="s">
        <v>1358</v>
      </c>
      <c r="B325" s="8">
        <f t="shared" si="33"/>
        <v>41</v>
      </c>
      <c r="D325">
        <f>VLOOKUP(A325,[1]Library_Genotypes_unfiltered_27!$A:$G,6,FALSE)</f>
        <v>89.67</v>
      </c>
      <c r="E325">
        <f>VLOOKUP(A325,[1]Library_Genotypes_unfiltered_27!$A:$G,7,FALSE)</f>
        <v>1.87</v>
      </c>
      <c r="F325" s="1" t="str">
        <f t="shared" si="34"/>
        <v>324</v>
      </c>
      <c r="G325" s="3">
        <v>42653</v>
      </c>
      <c r="H325" s="3" t="s">
        <v>1424</v>
      </c>
      <c r="I325" s="1">
        <v>154</v>
      </c>
      <c r="J325" s="3" t="str">
        <f t="shared" si="32"/>
        <v>Oct 10</v>
      </c>
      <c r="K325" s="1">
        <f t="shared" si="35"/>
        <v>45.866304</v>
      </c>
      <c r="L325" s="1" t="str">
        <f t="shared" si="36"/>
        <v>Oct 10 45.87</v>
      </c>
      <c r="M325" t="str">
        <f t="shared" si="31"/>
        <v>no</v>
      </c>
      <c r="N325" t="s">
        <v>1443</v>
      </c>
      <c r="Q325" t="s">
        <v>5</v>
      </c>
    </row>
    <row r="326" spans="1:17" x14ac:dyDescent="0.25">
      <c r="A326" t="s">
        <v>272</v>
      </c>
      <c r="B326" s="8">
        <f t="shared" si="33"/>
        <v>41</v>
      </c>
      <c r="C326" s="2">
        <v>7.3837997446244836</v>
      </c>
      <c r="D326">
        <f>VLOOKUP(A326,[1]Library_Genotypes_unfiltered_27!$A:$G,6,FALSE)</f>
        <v>99.63</v>
      </c>
      <c r="E326">
        <f>VLOOKUP(A326,[1]Library_Genotypes_unfiltered_27!$A:$G,7,FALSE)</f>
        <v>1.06</v>
      </c>
      <c r="F326" s="1" t="str">
        <f t="shared" si="34"/>
        <v>325</v>
      </c>
      <c r="G326" s="3">
        <v>42653</v>
      </c>
      <c r="H326" s="3" t="s">
        <v>1424</v>
      </c>
      <c r="I326" s="1">
        <v>154</v>
      </c>
      <c r="J326" s="3" t="str">
        <f t="shared" si="32"/>
        <v>Oct 10</v>
      </c>
      <c r="K326" s="1">
        <f t="shared" si="35"/>
        <v>45.866304</v>
      </c>
      <c r="L326" s="1" t="str">
        <f t="shared" si="36"/>
        <v>Oct 10 45.87</v>
      </c>
      <c r="M326" t="str">
        <f t="shared" si="31"/>
        <v>yes</v>
      </c>
      <c r="N326" t="s">
        <v>1443</v>
      </c>
      <c r="O326" t="str">
        <f>VLOOKUP(A326,'[2]genotype table (dups removed)'!$TS$3:$TV$419,4,FALSE)</f>
        <v>Homozygous Spring</v>
      </c>
      <c r="Q326" t="s">
        <v>6</v>
      </c>
    </row>
    <row r="327" spans="1:17" x14ac:dyDescent="0.25">
      <c r="A327" t="s">
        <v>273</v>
      </c>
      <c r="B327" s="8">
        <f t="shared" si="33"/>
        <v>41</v>
      </c>
      <c r="C327" s="2">
        <v>18.941051518819325</v>
      </c>
      <c r="D327">
        <f>VLOOKUP(A327,[1]Library_Genotypes_unfiltered_27!$A:$G,6,FALSE)</f>
        <v>99.63</v>
      </c>
      <c r="E327">
        <f>VLOOKUP(A327,[1]Library_Genotypes_unfiltered_27!$A:$G,7,FALSE)</f>
        <v>0.32</v>
      </c>
      <c r="F327" s="1" t="str">
        <f t="shared" si="34"/>
        <v>326</v>
      </c>
      <c r="G327" s="3">
        <v>42653</v>
      </c>
      <c r="H327" s="3" t="s">
        <v>1424</v>
      </c>
      <c r="I327" s="1">
        <v>154</v>
      </c>
      <c r="J327" s="3" t="str">
        <f t="shared" si="32"/>
        <v>Oct 10</v>
      </c>
      <c r="K327" s="1">
        <f t="shared" si="35"/>
        <v>45.866304</v>
      </c>
      <c r="L327" s="1" t="str">
        <f t="shared" si="36"/>
        <v>Oct 10 45.87</v>
      </c>
      <c r="M327" t="str">
        <f t="shared" si="31"/>
        <v>yes</v>
      </c>
      <c r="N327" t="s">
        <v>1444</v>
      </c>
      <c r="O327" t="str">
        <f>VLOOKUP(A327,'[2]genotype table (dups removed)'!$TS$3:$TV$419,4,FALSE)</f>
        <v>Heterozygous</v>
      </c>
      <c r="Q327" t="s">
        <v>5</v>
      </c>
    </row>
    <row r="328" spans="1:17" x14ac:dyDescent="0.25">
      <c r="A328" t="s">
        <v>274</v>
      </c>
      <c r="B328" s="8">
        <f t="shared" si="33"/>
        <v>41</v>
      </c>
      <c r="C328" s="2">
        <v>3.531382486559536</v>
      </c>
      <c r="D328">
        <f>VLOOKUP(A328,[1]Library_Genotypes_unfiltered_27!$A:$G,6,FALSE)</f>
        <v>31.37</v>
      </c>
      <c r="E328">
        <f>VLOOKUP(A328,[1]Library_Genotypes_unfiltered_27!$A:$G,7,FALSE)</f>
        <v>3.63</v>
      </c>
      <c r="F328" s="1" t="str">
        <f t="shared" si="34"/>
        <v>327</v>
      </c>
      <c r="G328" s="3">
        <v>42653</v>
      </c>
      <c r="H328" s="3" t="s">
        <v>1424</v>
      </c>
      <c r="I328" s="1">
        <v>154</v>
      </c>
      <c r="J328" s="3" t="str">
        <f t="shared" si="32"/>
        <v>Oct 10</v>
      </c>
      <c r="K328" s="1">
        <f t="shared" si="35"/>
        <v>45.866304</v>
      </c>
      <c r="L328" s="1" t="str">
        <f t="shared" si="36"/>
        <v>Oct 10 45.87</v>
      </c>
      <c r="M328" t="str">
        <f t="shared" si="31"/>
        <v>no</v>
      </c>
      <c r="N328" t="s">
        <v>1442</v>
      </c>
      <c r="O328" t="str">
        <f>VLOOKUP(A328,'[3]Sample Master'!$B$6:$P$289,15,FALSE)</f>
        <v/>
      </c>
    </row>
    <row r="329" spans="1:17" x14ac:dyDescent="0.25">
      <c r="A329" t="s">
        <v>275</v>
      </c>
      <c r="B329" s="8">
        <f t="shared" si="33"/>
        <v>41</v>
      </c>
      <c r="C329" s="2">
        <v>0.53505795250902055</v>
      </c>
      <c r="D329">
        <f>VLOOKUP(A329,[1]Library_Genotypes_unfiltered_27!$A:$G,6,FALSE)</f>
        <v>84.87</v>
      </c>
      <c r="E329">
        <f>VLOOKUP(A329,[1]Library_Genotypes_unfiltered_27!$A:$G,7,FALSE)</f>
        <v>3.84</v>
      </c>
      <c r="F329" s="1" t="str">
        <f t="shared" si="34"/>
        <v>328</v>
      </c>
      <c r="G329" s="3">
        <v>42653</v>
      </c>
      <c r="H329" s="3" t="s">
        <v>1424</v>
      </c>
      <c r="I329" s="1">
        <v>154</v>
      </c>
      <c r="J329" s="3" t="str">
        <f t="shared" si="32"/>
        <v>Oct 10</v>
      </c>
      <c r="K329" s="1">
        <f t="shared" si="35"/>
        <v>45.866304</v>
      </c>
      <c r="L329" s="1" t="str">
        <f t="shared" si="36"/>
        <v>Oct 10 45.87</v>
      </c>
      <c r="M329" t="str">
        <f t="shared" si="31"/>
        <v>no</v>
      </c>
      <c r="N329" t="s">
        <v>1443</v>
      </c>
      <c r="O329" t="s">
        <v>1443</v>
      </c>
    </row>
    <row r="330" spans="1:17" x14ac:dyDescent="0.25">
      <c r="A330" t="s">
        <v>276</v>
      </c>
      <c r="B330" s="8">
        <f t="shared" si="33"/>
        <v>41</v>
      </c>
      <c r="C330" s="2">
        <v>20.546225376346388</v>
      </c>
      <c r="D330">
        <f>VLOOKUP(A330,[1]Library_Genotypes_unfiltered_27!$A:$G,6,FALSE)</f>
        <v>99.26</v>
      </c>
      <c r="E330">
        <f>VLOOKUP(A330,[1]Library_Genotypes_unfiltered_27!$A:$G,7,FALSE)</f>
        <v>0.25</v>
      </c>
      <c r="F330" s="1" t="str">
        <f t="shared" si="34"/>
        <v>329</v>
      </c>
      <c r="G330" s="3">
        <v>42653</v>
      </c>
      <c r="H330" s="3" t="s">
        <v>1424</v>
      </c>
      <c r="I330" s="1">
        <v>154</v>
      </c>
      <c r="J330" s="3" t="str">
        <f t="shared" si="32"/>
        <v>Oct 10</v>
      </c>
      <c r="K330" s="1">
        <f t="shared" si="35"/>
        <v>45.866304</v>
      </c>
      <c r="L330" s="1" t="str">
        <f t="shared" si="36"/>
        <v>Oct 10 45.87</v>
      </c>
      <c r="M330" t="str">
        <f t="shared" si="31"/>
        <v>yes</v>
      </c>
      <c r="N330" t="s">
        <v>1443</v>
      </c>
      <c r="O330" t="str">
        <f>VLOOKUP(A330,'[2]genotype table (dups removed)'!$TS$3:$TV$419,4,FALSE)</f>
        <v>Homozygous Spring</v>
      </c>
      <c r="Q330" t="s">
        <v>6</v>
      </c>
    </row>
    <row r="331" spans="1:17" x14ac:dyDescent="0.25">
      <c r="A331" t="s">
        <v>277</v>
      </c>
      <c r="B331" s="8">
        <f t="shared" si="33"/>
        <v>41</v>
      </c>
      <c r="C331" s="2">
        <v>7.5978229256280914</v>
      </c>
      <c r="D331">
        <f>VLOOKUP(A331,[1]Library_Genotypes_unfiltered_27!$A:$G,6,FALSE)</f>
        <v>89.67</v>
      </c>
      <c r="E331">
        <f>VLOOKUP(A331,[1]Library_Genotypes_unfiltered_27!$A:$G,7,FALSE)</f>
        <v>1.1299999999999999</v>
      </c>
      <c r="F331" s="1" t="str">
        <f t="shared" si="34"/>
        <v>330</v>
      </c>
      <c r="G331" s="3">
        <v>42653</v>
      </c>
      <c r="H331" s="3" t="s">
        <v>1424</v>
      </c>
      <c r="I331" s="1">
        <v>154</v>
      </c>
      <c r="J331" s="3" t="str">
        <f t="shared" si="32"/>
        <v>Oct 10</v>
      </c>
      <c r="K331" s="1">
        <f t="shared" si="35"/>
        <v>45.866304</v>
      </c>
      <c r="L331" s="1" t="str">
        <f t="shared" si="36"/>
        <v>Oct 10 45.87</v>
      </c>
      <c r="M331" t="str">
        <f t="shared" si="31"/>
        <v>no</v>
      </c>
      <c r="N331" t="s">
        <v>1442</v>
      </c>
      <c r="O331" t="s">
        <v>1442</v>
      </c>
      <c r="Q331" t="s">
        <v>5</v>
      </c>
    </row>
    <row r="332" spans="1:17" x14ac:dyDescent="0.25">
      <c r="A332" t="s">
        <v>278</v>
      </c>
      <c r="B332" s="8">
        <f t="shared" si="33"/>
        <v>41</v>
      </c>
      <c r="C332" s="2">
        <v>5.3505795250902057</v>
      </c>
      <c r="D332">
        <f>VLOOKUP(A332,[1]Library_Genotypes_unfiltered_27!$A:$G,6,FALSE)</f>
        <v>84.5</v>
      </c>
      <c r="E332">
        <f>VLOOKUP(A332,[1]Library_Genotypes_unfiltered_27!$A:$G,7,FALSE)</f>
        <v>3.83</v>
      </c>
      <c r="F332" s="1" t="str">
        <f t="shared" si="34"/>
        <v>331</v>
      </c>
      <c r="G332" s="3">
        <v>42653</v>
      </c>
      <c r="H332" s="3" t="s">
        <v>1424</v>
      </c>
      <c r="I332" s="1">
        <v>154</v>
      </c>
      <c r="J332" s="3" t="str">
        <f t="shared" si="32"/>
        <v>Oct 10</v>
      </c>
      <c r="K332" s="1">
        <f t="shared" si="35"/>
        <v>45.866304</v>
      </c>
      <c r="L332" s="1" t="str">
        <f t="shared" si="36"/>
        <v>Oct 10 45.87</v>
      </c>
      <c r="M332" t="str">
        <f t="shared" si="31"/>
        <v>no</v>
      </c>
      <c r="N332" t="s">
        <v>1443</v>
      </c>
      <c r="O332" t="str">
        <f>VLOOKUP(A332,'[3]Sample Master'!$B$6:$P$289,15,FALSE)</f>
        <v/>
      </c>
    </row>
    <row r="333" spans="1:17" x14ac:dyDescent="0.25">
      <c r="A333" t="s">
        <v>279</v>
      </c>
      <c r="B333" s="8">
        <f t="shared" si="33"/>
        <v>41</v>
      </c>
      <c r="C333" s="2">
        <v>2.3542549910396899</v>
      </c>
      <c r="D333">
        <f>VLOOKUP(A333,[1]Library_Genotypes_unfiltered_27!$A:$G,6,FALSE)</f>
        <v>72.69</v>
      </c>
      <c r="E333">
        <f>VLOOKUP(A333,[1]Library_Genotypes_unfiltered_27!$A:$G,7,FALSE)</f>
        <v>1.83</v>
      </c>
      <c r="F333" s="1" t="str">
        <f t="shared" si="34"/>
        <v>332</v>
      </c>
      <c r="G333" s="3">
        <v>42653</v>
      </c>
      <c r="H333" s="3" t="s">
        <v>1424</v>
      </c>
      <c r="I333" s="1">
        <v>154</v>
      </c>
      <c r="J333" s="3" t="str">
        <f t="shared" si="32"/>
        <v>Oct 10</v>
      </c>
      <c r="K333" s="1">
        <f t="shared" si="35"/>
        <v>45.866304</v>
      </c>
      <c r="L333" s="1" t="str">
        <f t="shared" si="36"/>
        <v>Oct 10 45.87</v>
      </c>
      <c r="M333" t="str">
        <f t="shared" si="31"/>
        <v>no</v>
      </c>
      <c r="N333" t="s">
        <v>1444</v>
      </c>
      <c r="Q333" t="s">
        <v>5</v>
      </c>
    </row>
    <row r="334" spans="1:17" x14ac:dyDescent="0.25">
      <c r="A334" t="s">
        <v>280</v>
      </c>
      <c r="B334" s="8">
        <f t="shared" si="33"/>
        <v>41</v>
      </c>
      <c r="C334" s="2">
        <v>2.0332202195342779</v>
      </c>
      <c r="D334">
        <f>VLOOKUP(A334,[1]Library_Genotypes_unfiltered_27!$A:$G,6,FALSE)</f>
        <v>38.380000000000003</v>
      </c>
      <c r="E334">
        <f>VLOOKUP(A334,[1]Library_Genotypes_unfiltered_27!$A:$G,7,FALSE)</f>
        <v>2.37</v>
      </c>
      <c r="F334" s="1" t="str">
        <f t="shared" si="34"/>
        <v>333</v>
      </c>
      <c r="G334" s="3">
        <v>42653</v>
      </c>
      <c r="H334" s="3" t="s">
        <v>1424</v>
      </c>
      <c r="I334" s="1">
        <v>154</v>
      </c>
      <c r="J334" s="3" t="str">
        <f t="shared" si="32"/>
        <v>Oct 10</v>
      </c>
      <c r="K334" s="1">
        <f t="shared" si="35"/>
        <v>45.866304</v>
      </c>
      <c r="L334" s="1" t="str">
        <f t="shared" si="36"/>
        <v>Oct 10 45.87</v>
      </c>
      <c r="M334" t="str">
        <f t="shared" si="31"/>
        <v>no</v>
      </c>
      <c r="N334" t="s">
        <v>1444</v>
      </c>
      <c r="O334" t="s">
        <v>1444</v>
      </c>
      <c r="Q334" t="s">
        <v>5</v>
      </c>
    </row>
    <row r="335" spans="1:17" x14ac:dyDescent="0.25">
      <c r="A335" t="s">
        <v>281</v>
      </c>
      <c r="B335" s="8">
        <f t="shared" si="33"/>
        <v>41</v>
      </c>
      <c r="C335" s="2">
        <v>5.2435679345884019</v>
      </c>
      <c r="D335">
        <f>VLOOKUP(A335,[1]Library_Genotypes_unfiltered_27!$A:$G,6,FALSE)</f>
        <v>23.25</v>
      </c>
      <c r="E335">
        <f>VLOOKUP(A335,[1]Library_Genotypes_unfiltered_27!$A:$G,7,FALSE)</f>
        <v>6.5</v>
      </c>
      <c r="F335" s="1" t="str">
        <f t="shared" si="34"/>
        <v>334</v>
      </c>
      <c r="G335" s="3">
        <v>42653</v>
      </c>
      <c r="H335" s="3" t="s">
        <v>1424</v>
      </c>
      <c r="I335" s="1">
        <v>154</v>
      </c>
      <c r="J335" s="3" t="str">
        <f t="shared" si="32"/>
        <v>Oct 10</v>
      </c>
      <c r="K335" s="1">
        <f t="shared" si="35"/>
        <v>45.866304</v>
      </c>
      <c r="L335" s="1" t="str">
        <f t="shared" si="36"/>
        <v>Oct 10 45.87</v>
      </c>
      <c r="M335" t="str">
        <f t="shared" si="31"/>
        <v>no</v>
      </c>
      <c r="N335" t="s">
        <v>1443</v>
      </c>
      <c r="O335" t="s">
        <v>1444</v>
      </c>
    </row>
    <row r="336" spans="1:17" x14ac:dyDescent="0.25">
      <c r="A336" t="s">
        <v>1359</v>
      </c>
      <c r="B336" s="8">
        <f t="shared" si="33"/>
        <v>41</v>
      </c>
      <c r="D336">
        <f>VLOOKUP(A336,[1]Library_Genotypes_unfiltered_27!$A:$G,6,FALSE)</f>
        <v>23.62</v>
      </c>
      <c r="E336">
        <f>VLOOKUP(A336,[1]Library_Genotypes_unfiltered_27!$A:$G,7,FALSE)</f>
        <v>7.62</v>
      </c>
      <c r="F336" s="1" t="str">
        <f t="shared" si="34"/>
        <v>335</v>
      </c>
      <c r="G336" s="3">
        <v>42654</v>
      </c>
      <c r="H336" s="3" t="s">
        <v>1426</v>
      </c>
      <c r="I336" s="1">
        <v>150</v>
      </c>
      <c r="J336" s="3" t="str">
        <f t="shared" si="32"/>
        <v>Oct 11</v>
      </c>
      <c r="K336" s="1">
        <f t="shared" si="35"/>
        <v>39.428927999999999</v>
      </c>
      <c r="L336" s="1" t="str">
        <f t="shared" si="36"/>
        <v>Oct 11 39.43</v>
      </c>
      <c r="M336" t="str">
        <f t="shared" ref="M336:M399" si="37">IF(D336&gt;90,IF(E336&lt;2.5,"yes","no"),"no")</f>
        <v>no</v>
      </c>
      <c r="N336" t="s">
        <v>1443</v>
      </c>
      <c r="O336" t="s">
        <v>1444</v>
      </c>
    </row>
    <row r="337" spans="1:17" x14ac:dyDescent="0.25">
      <c r="A337" t="s">
        <v>1360</v>
      </c>
      <c r="B337" s="8">
        <f t="shared" si="33"/>
        <v>41</v>
      </c>
      <c r="D337">
        <f>VLOOKUP(A337,[1]Library_Genotypes_unfiltered_27!$A:$G,6,FALSE)</f>
        <v>11.44</v>
      </c>
      <c r="E337">
        <f>VLOOKUP(A337,[1]Library_Genotypes_unfiltered_27!$A:$G,7,FALSE)</f>
        <v>12.33</v>
      </c>
      <c r="F337" s="1" t="str">
        <f t="shared" si="34"/>
        <v>336</v>
      </c>
      <c r="G337" s="3">
        <v>42654</v>
      </c>
      <c r="H337" s="3" t="s">
        <v>1426</v>
      </c>
      <c r="I337" s="1">
        <v>150</v>
      </c>
      <c r="J337" s="3" t="str">
        <f t="shared" si="32"/>
        <v>Oct 11</v>
      </c>
      <c r="K337" s="1">
        <f t="shared" si="35"/>
        <v>39.428927999999999</v>
      </c>
      <c r="L337" s="1" t="str">
        <f t="shared" si="36"/>
        <v>Oct 11 39.43</v>
      </c>
      <c r="M337" t="str">
        <f t="shared" si="37"/>
        <v>no</v>
      </c>
      <c r="O337" t="str">
        <f>VLOOKUP(A337,'[3]Sample Master'!$B$6:$P$289,15,FALSE)</f>
        <v/>
      </c>
    </row>
    <row r="338" spans="1:17" x14ac:dyDescent="0.25">
      <c r="A338" t="s">
        <v>282</v>
      </c>
      <c r="B338" s="8">
        <f t="shared" si="33"/>
        <v>41</v>
      </c>
      <c r="C338" s="2">
        <v>2.889312943548711</v>
      </c>
      <c r="D338">
        <f>VLOOKUP(A338,[1]Library_Genotypes_unfiltered_27!$A:$G,6,FALSE)</f>
        <v>98.52</v>
      </c>
      <c r="E338">
        <f>VLOOKUP(A338,[1]Library_Genotypes_unfiltered_27!$A:$G,7,FALSE)</f>
        <v>0.59</v>
      </c>
      <c r="F338" s="1" t="str">
        <f t="shared" si="34"/>
        <v>337</v>
      </c>
      <c r="G338" s="3">
        <v>42654</v>
      </c>
      <c r="H338" s="3" t="s">
        <v>1426</v>
      </c>
      <c r="I338" s="1">
        <v>150</v>
      </c>
      <c r="J338" s="3" t="str">
        <f t="shared" si="32"/>
        <v>Oct 11</v>
      </c>
      <c r="K338" s="1">
        <f t="shared" si="35"/>
        <v>39.428927999999999</v>
      </c>
      <c r="L338" s="1" t="str">
        <f t="shared" si="36"/>
        <v>Oct 11 39.43</v>
      </c>
      <c r="M338" t="str">
        <f t="shared" si="37"/>
        <v>yes</v>
      </c>
      <c r="N338" t="s">
        <v>1443</v>
      </c>
      <c r="O338" t="str">
        <f>VLOOKUP(A338,'[2]genotype table (dups removed)'!$TS$3:$TV$419,4,FALSE)</f>
        <v>Homozygous Spring</v>
      </c>
      <c r="Q338" t="s">
        <v>6</v>
      </c>
    </row>
    <row r="339" spans="1:17" x14ac:dyDescent="0.25">
      <c r="A339" t="s">
        <v>283</v>
      </c>
      <c r="B339" s="8">
        <f t="shared" si="33"/>
        <v>41</v>
      </c>
      <c r="C339" s="2">
        <v>0.32103477150541232</v>
      </c>
      <c r="D339">
        <f>VLOOKUP(A339,[1]Library_Genotypes_unfiltered_27!$A:$G,6,FALSE)</f>
        <v>0</v>
      </c>
      <c r="E339">
        <f>VLOOKUP(A339,[1]Library_Genotypes_unfiltered_27!$A:$G,7,FALSE)</f>
        <v>0</v>
      </c>
      <c r="F339" s="1" t="str">
        <f t="shared" si="34"/>
        <v>338</v>
      </c>
      <c r="G339" s="3">
        <v>42654</v>
      </c>
      <c r="H339" s="3" t="s">
        <v>1426</v>
      </c>
      <c r="I339" s="1">
        <v>150</v>
      </c>
      <c r="J339" s="3" t="str">
        <f t="shared" si="32"/>
        <v>Oct 11</v>
      </c>
      <c r="K339" s="1">
        <f t="shared" si="35"/>
        <v>39.428927999999999</v>
      </c>
      <c r="L339" s="1" t="str">
        <f t="shared" si="36"/>
        <v>Oct 11 39.43</v>
      </c>
      <c r="M339" t="str">
        <f t="shared" si="37"/>
        <v>no</v>
      </c>
      <c r="N339" t="s">
        <v>1443</v>
      </c>
      <c r="O339" t="s">
        <v>1443</v>
      </c>
    </row>
    <row r="340" spans="1:17" x14ac:dyDescent="0.25">
      <c r="A340" t="s">
        <v>284</v>
      </c>
      <c r="B340" s="8">
        <f t="shared" si="33"/>
        <v>41</v>
      </c>
      <c r="C340" s="2">
        <v>10.487135869176804</v>
      </c>
      <c r="D340">
        <f>VLOOKUP(A340,[1]Library_Genotypes_unfiltered_27!$A:$G,6,FALSE)</f>
        <v>0.37</v>
      </c>
      <c r="E340">
        <f>VLOOKUP(A340,[1]Library_Genotypes_unfiltered_27!$A:$G,7,FALSE)</f>
        <v>10</v>
      </c>
      <c r="F340" s="1" t="str">
        <f t="shared" si="34"/>
        <v>339</v>
      </c>
      <c r="G340" s="3">
        <v>42654</v>
      </c>
      <c r="H340" s="3" t="s">
        <v>1426</v>
      </c>
      <c r="I340" s="1">
        <v>150</v>
      </c>
      <c r="J340" s="3" t="str">
        <f t="shared" si="32"/>
        <v>Oct 11</v>
      </c>
      <c r="K340" s="1">
        <f t="shared" si="35"/>
        <v>39.428927999999999</v>
      </c>
      <c r="L340" s="1" t="str">
        <f t="shared" si="36"/>
        <v>Oct 11 39.43</v>
      </c>
      <c r="M340" t="str">
        <f t="shared" si="37"/>
        <v>no</v>
      </c>
      <c r="N340" t="s">
        <v>1442</v>
      </c>
      <c r="O340" t="s">
        <v>1442</v>
      </c>
    </row>
    <row r="341" spans="1:17" x14ac:dyDescent="0.25">
      <c r="A341" t="s">
        <v>285</v>
      </c>
      <c r="B341" s="8">
        <f t="shared" si="33"/>
        <v>41</v>
      </c>
      <c r="C341" s="2">
        <v>5.0295447535847932</v>
      </c>
      <c r="D341">
        <f>VLOOKUP(A341,[1]Library_Genotypes_unfiltered_27!$A:$G,6,FALSE)</f>
        <v>2.58</v>
      </c>
      <c r="E341">
        <f>VLOOKUP(A341,[1]Library_Genotypes_unfiltered_27!$A:$G,7,FALSE)</f>
        <v>4.49</v>
      </c>
      <c r="F341" s="1" t="str">
        <f t="shared" si="34"/>
        <v>340</v>
      </c>
      <c r="G341" s="3">
        <v>42654</v>
      </c>
      <c r="H341" s="3" t="s">
        <v>1426</v>
      </c>
      <c r="I341" s="1">
        <v>150</v>
      </c>
      <c r="J341" s="3" t="str">
        <f t="shared" si="32"/>
        <v>Oct 11</v>
      </c>
      <c r="K341" s="1">
        <f t="shared" si="35"/>
        <v>39.428927999999999</v>
      </c>
      <c r="L341" s="1" t="str">
        <f t="shared" si="36"/>
        <v>Oct 11 39.43</v>
      </c>
      <c r="M341" t="str">
        <f t="shared" si="37"/>
        <v>no</v>
      </c>
      <c r="N341" t="s">
        <v>1444</v>
      </c>
      <c r="O341" t="s">
        <v>1444</v>
      </c>
    </row>
    <row r="342" spans="1:17" x14ac:dyDescent="0.25">
      <c r="A342" t="s">
        <v>286</v>
      </c>
      <c r="B342" s="8">
        <f t="shared" si="33"/>
        <v>41</v>
      </c>
      <c r="C342" s="2">
        <v>0</v>
      </c>
      <c r="D342">
        <f>VLOOKUP(A342,[1]Library_Genotypes_unfiltered_27!$A:$G,6,FALSE)</f>
        <v>0</v>
      </c>
      <c r="E342">
        <f>VLOOKUP(A342,[1]Library_Genotypes_unfiltered_27!$A:$G,7,FALSE)</f>
        <v>0</v>
      </c>
      <c r="F342" s="1" t="str">
        <f t="shared" si="34"/>
        <v>341</v>
      </c>
      <c r="G342" s="3">
        <v>42654</v>
      </c>
      <c r="H342" s="3" t="s">
        <v>1426</v>
      </c>
      <c r="I342" s="1">
        <v>150</v>
      </c>
      <c r="J342" s="3" t="str">
        <f t="shared" si="32"/>
        <v>Oct 11</v>
      </c>
      <c r="K342" s="1">
        <f t="shared" si="35"/>
        <v>39.428927999999999</v>
      </c>
      <c r="L342" s="1" t="str">
        <f t="shared" si="36"/>
        <v>Oct 11 39.43</v>
      </c>
      <c r="M342" t="str">
        <f t="shared" si="37"/>
        <v>no</v>
      </c>
      <c r="O342" t="str">
        <f>VLOOKUP(A342,'[3]Sample Master'!$B$6:$P$289,15,FALSE)</f>
        <v/>
      </c>
    </row>
    <row r="343" spans="1:17" x14ac:dyDescent="0.25">
      <c r="A343" t="s">
        <v>1361</v>
      </c>
      <c r="B343" s="8">
        <f t="shared" si="33"/>
        <v>41</v>
      </c>
      <c r="D343">
        <f>VLOOKUP(A343,[1]Library_Genotypes_unfiltered_27!$A:$G,6,FALSE)</f>
        <v>99.26</v>
      </c>
      <c r="E343">
        <f>VLOOKUP(A343,[1]Library_Genotypes_unfiltered_27!$A:$G,7,FALSE)</f>
        <v>0.9</v>
      </c>
      <c r="F343" s="1" t="str">
        <f t="shared" si="34"/>
        <v>342</v>
      </c>
      <c r="G343" s="3">
        <v>42654</v>
      </c>
      <c r="H343" s="3" t="s">
        <v>1425</v>
      </c>
      <c r="I343" s="1">
        <v>147.4</v>
      </c>
      <c r="J343" s="3" t="str">
        <f t="shared" si="32"/>
        <v>Oct 11</v>
      </c>
      <c r="K343" s="1">
        <f t="shared" si="35"/>
        <v>35.244633600000007</v>
      </c>
      <c r="L343" s="1" t="str">
        <f t="shared" si="36"/>
        <v>Oct 11 35.24</v>
      </c>
      <c r="M343" t="str">
        <f t="shared" si="37"/>
        <v>yes</v>
      </c>
      <c r="N343" t="s">
        <v>1444</v>
      </c>
      <c r="O343" t="str">
        <f>VLOOKUP(A343,'[2]genotype table (dups removed)'!$TS$3:$TV$419,4,FALSE)</f>
        <v>Heterozygous</v>
      </c>
      <c r="Q343" t="s">
        <v>6</v>
      </c>
    </row>
    <row r="344" spans="1:17" x14ac:dyDescent="0.25">
      <c r="A344" t="s">
        <v>1362</v>
      </c>
      <c r="B344" s="8">
        <f t="shared" si="33"/>
        <v>41</v>
      </c>
      <c r="D344">
        <f>VLOOKUP(A344,[1]Library_Genotypes_unfiltered_27!$A:$G,6,FALSE)</f>
        <v>80.81</v>
      </c>
      <c r="E344">
        <f>VLOOKUP(A344,[1]Library_Genotypes_unfiltered_27!$A:$G,7,FALSE)</f>
        <v>4.07</v>
      </c>
      <c r="F344" s="1" t="str">
        <f t="shared" si="34"/>
        <v>343</v>
      </c>
      <c r="G344" s="3">
        <v>42654</v>
      </c>
      <c r="H344" s="3" t="s">
        <v>1425</v>
      </c>
      <c r="I344" s="1">
        <v>147.4</v>
      </c>
      <c r="J344" s="3" t="str">
        <f t="shared" si="32"/>
        <v>Oct 11</v>
      </c>
      <c r="K344" s="1">
        <f t="shared" si="35"/>
        <v>35.244633600000007</v>
      </c>
      <c r="L344" s="1" t="str">
        <f t="shared" si="36"/>
        <v>Oct 11 35.24</v>
      </c>
      <c r="M344" t="str">
        <f t="shared" si="37"/>
        <v>no</v>
      </c>
      <c r="N344" t="s">
        <v>1443</v>
      </c>
      <c r="O344" t="s">
        <v>1443</v>
      </c>
    </row>
    <row r="345" spans="1:17" x14ac:dyDescent="0.25">
      <c r="A345" t="s">
        <v>287</v>
      </c>
      <c r="B345" s="8">
        <f t="shared" si="33"/>
        <v>41</v>
      </c>
      <c r="C345" s="2">
        <v>8.9860050377585008</v>
      </c>
      <c r="D345">
        <f>VLOOKUP(A345,[1]Library_Genotypes_unfiltered_27!$A:$G,6,FALSE)</f>
        <v>0</v>
      </c>
      <c r="E345">
        <f>VLOOKUP(A345,[1]Library_Genotypes_unfiltered_27!$A:$G,7,FALSE)</f>
        <v>0</v>
      </c>
      <c r="F345" s="1" t="str">
        <f t="shared" si="34"/>
        <v>344</v>
      </c>
      <c r="G345" s="3">
        <v>42654</v>
      </c>
      <c r="H345" s="3" t="s">
        <v>1425</v>
      </c>
      <c r="I345" s="1">
        <v>147.4</v>
      </c>
      <c r="J345" s="3" t="str">
        <f t="shared" si="32"/>
        <v>Oct 11</v>
      </c>
      <c r="K345" s="1">
        <f t="shared" si="35"/>
        <v>35.244633600000007</v>
      </c>
      <c r="L345" s="1" t="str">
        <f t="shared" si="36"/>
        <v>Oct 11 35.24</v>
      </c>
      <c r="M345" t="str">
        <f t="shared" si="37"/>
        <v>no</v>
      </c>
      <c r="N345" t="s">
        <v>1443</v>
      </c>
      <c r="O345" t="s">
        <v>1443</v>
      </c>
    </row>
    <row r="346" spans="1:17" x14ac:dyDescent="0.25">
      <c r="A346" t="s">
        <v>288</v>
      </c>
      <c r="B346" s="8">
        <f t="shared" si="33"/>
        <v>41</v>
      </c>
      <c r="C346" s="2">
        <v>13.939828327804856</v>
      </c>
      <c r="D346">
        <f>VLOOKUP(A346,[1]Library_Genotypes_unfiltered_27!$A:$G,6,FALSE)</f>
        <v>0</v>
      </c>
      <c r="E346">
        <f>VLOOKUP(A346,[1]Library_Genotypes_unfiltered_27!$A:$G,7,FALSE)</f>
        <v>0</v>
      </c>
      <c r="F346" s="1" t="str">
        <f t="shared" si="34"/>
        <v>345</v>
      </c>
      <c r="G346" s="3">
        <v>42654</v>
      </c>
      <c r="H346" s="3" t="s">
        <v>1425</v>
      </c>
      <c r="I346" s="1">
        <v>147.4</v>
      </c>
      <c r="J346" s="3" t="str">
        <f t="shared" si="32"/>
        <v>Oct 11</v>
      </c>
      <c r="K346" s="1">
        <f t="shared" si="35"/>
        <v>35.244633600000007</v>
      </c>
      <c r="L346" s="1" t="str">
        <f t="shared" si="36"/>
        <v>Oct 11 35.24</v>
      </c>
      <c r="M346" t="str">
        <f t="shared" si="37"/>
        <v>no</v>
      </c>
      <c r="N346" t="s">
        <v>1443</v>
      </c>
      <c r="O346" t="s">
        <v>1443</v>
      </c>
    </row>
    <row r="347" spans="1:17" x14ac:dyDescent="0.25">
      <c r="A347" t="s">
        <v>289</v>
      </c>
      <c r="B347" s="8">
        <f t="shared" si="33"/>
        <v>41</v>
      </c>
      <c r="C347" s="2">
        <v>9.907646580092706</v>
      </c>
      <c r="D347">
        <f>VLOOKUP(A347,[1]Library_Genotypes_unfiltered_27!$A:$G,6,FALSE)</f>
        <v>5.54</v>
      </c>
      <c r="E347">
        <f>VLOOKUP(A347,[1]Library_Genotypes_unfiltered_27!$A:$G,7,FALSE)</f>
        <v>4.74</v>
      </c>
      <c r="F347" s="1" t="str">
        <f t="shared" si="34"/>
        <v>346</v>
      </c>
      <c r="G347" s="3">
        <v>42654</v>
      </c>
      <c r="H347" s="3" t="s">
        <v>1425</v>
      </c>
      <c r="I347" s="1">
        <v>147.4</v>
      </c>
      <c r="J347" s="3" t="str">
        <f t="shared" si="32"/>
        <v>Oct 11</v>
      </c>
      <c r="K347" s="1">
        <f t="shared" si="35"/>
        <v>35.244633600000007</v>
      </c>
      <c r="L347" s="1" t="str">
        <f t="shared" si="36"/>
        <v>Oct 11 35.24</v>
      </c>
      <c r="M347" t="str">
        <f t="shared" si="37"/>
        <v>no</v>
      </c>
      <c r="N347" t="s">
        <v>1443</v>
      </c>
      <c r="O347" t="s">
        <v>1443</v>
      </c>
    </row>
    <row r="348" spans="1:17" x14ac:dyDescent="0.25">
      <c r="A348" t="s">
        <v>290</v>
      </c>
      <c r="B348" s="8">
        <f t="shared" si="33"/>
        <v>41</v>
      </c>
      <c r="C348" s="2">
        <v>5.1842336756299048</v>
      </c>
      <c r="D348">
        <f>VLOOKUP(A348,[1]Library_Genotypes_unfiltered_27!$A:$G,6,FALSE)</f>
        <v>1.48</v>
      </c>
      <c r="E348">
        <f>VLOOKUP(A348,[1]Library_Genotypes_unfiltered_27!$A:$G,7,FALSE)</f>
        <v>7.32</v>
      </c>
      <c r="F348" s="1" t="str">
        <f t="shared" si="34"/>
        <v>347</v>
      </c>
      <c r="G348" s="3">
        <v>42654</v>
      </c>
      <c r="H348" s="3" t="s">
        <v>1425</v>
      </c>
      <c r="I348" s="1">
        <v>147.4</v>
      </c>
      <c r="J348" s="3" t="str">
        <f t="shared" si="32"/>
        <v>Oct 11</v>
      </c>
      <c r="K348" s="1">
        <f t="shared" si="35"/>
        <v>35.244633600000007</v>
      </c>
      <c r="L348" s="1" t="str">
        <f t="shared" si="36"/>
        <v>Oct 11 35.24</v>
      </c>
      <c r="M348" t="str">
        <f t="shared" si="37"/>
        <v>no</v>
      </c>
      <c r="N348" t="s">
        <v>1443</v>
      </c>
      <c r="O348" t="s">
        <v>1443</v>
      </c>
    </row>
    <row r="349" spans="1:17" x14ac:dyDescent="0.25">
      <c r="A349" t="s">
        <v>291</v>
      </c>
      <c r="B349" s="8">
        <f t="shared" si="33"/>
        <v>41</v>
      </c>
      <c r="C349" s="2">
        <v>11.635724471969343</v>
      </c>
      <c r="D349">
        <f>VLOOKUP(A349,[1]Library_Genotypes_unfiltered_27!$A:$G,6,FALSE)</f>
        <v>98.89</v>
      </c>
      <c r="E349">
        <f>VLOOKUP(A349,[1]Library_Genotypes_unfiltered_27!$A:$G,7,FALSE)</f>
        <v>0.32</v>
      </c>
      <c r="F349" s="1" t="str">
        <f t="shared" si="34"/>
        <v>348</v>
      </c>
      <c r="G349" s="3">
        <v>42654</v>
      </c>
      <c r="H349" s="3" t="s">
        <v>1425</v>
      </c>
      <c r="I349" s="1">
        <v>147.4</v>
      </c>
      <c r="J349" s="3" t="str">
        <f t="shared" si="32"/>
        <v>Oct 11</v>
      </c>
      <c r="K349" s="1">
        <f t="shared" si="35"/>
        <v>35.244633600000007</v>
      </c>
      <c r="L349" s="1" t="str">
        <f t="shared" si="36"/>
        <v>Oct 11 35.24</v>
      </c>
      <c r="M349" t="str">
        <f t="shared" si="37"/>
        <v>yes</v>
      </c>
      <c r="N349" t="s">
        <v>1443</v>
      </c>
      <c r="O349" t="str">
        <f>VLOOKUP(A349,'[2]genotype table (dups removed)'!$TS$3:$TV$419,4,FALSE)</f>
        <v>Homozygous Spring</v>
      </c>
      <c r="Q349" t="s">
        <v>6</v>
      </c>
    </row>
    <row r="350" spans="1:17" x14ac:dyDescent="0.25">
      <c r="A350" t="s">
        <v>292</v>
      </c>
      <c r="B350" s="8">
        <f t="shared" si="33"/>
        <v>41</v>
      </c>
      <c r="C350" s="2">
        <v>12.672571207095324</v>
      </c>
      <c r="D350">
        <f>VLOOKUP(A350,[1]Library_Genotypes_unfiltered_27!$A:$G,6,FALSE)</f>
        <v>0</v>
      </c>
      <c r="E350">
        <f>VLOOKUP(A350,[1]Library_Genotypes_unfiltered_27!$A:$G,7,FALSE)</f>
        <v>0</v>
      </c>
      <c r="F350" s="1" t="str">
        <f t="shared" si="34"/>
        <v>349</v>
      </c>
      <c r="G350" s="3">
        <v>42654</v>
      </c>
      <c r="H350" s="3" t="s">
        <v>1425</v>
      </c>
      <c r="I350" s="1">
        <v>147.4</v>
      </c>
      <c r="J350" s="3" t="str">
        <f t="shared" si="32"/>
        <v>Oct 11</v>
      </c>
      <c r="K350" s="1">
        <f t="shared" si="35"/>
        <v>35.244633600000007</v>
      </c>
      <c r="L350" s="1" t="str">
        <f t="shared" si="36"/>
        <v>Oct 11 35.24</v>
      </c>
      <c r="M350" t="str">
        <f t="shared" si="37"/>
        <v>no</v>
      </c>
      <c r="N350" t="s">
        <v>1444</v>
      </c>
      <c r="O350" t="str">
        <f>VLOOKUP(A350,'[3]Sample Master'!$B$6:$P$289,15,FALSE)</f>
        <v/>
      </c>
    </row>
    <row r="351" spans="1:17" x14ac:dyDescent="0.25">
      <c r="A351" t="s">
        <v>293</v>
      </c>
      <c r="B351" s="8">
        <f t="shared" si="33"/>
        <v>41</v>
      </c>
      <c r="C351" s="2">
        <v>9.4955471523265622</v>
      </c>
      <c r="D351">
        <f>VLOOKUP(A351,[1]Library_Genotypes_unfiltered_27!$A:$G,6,FALSE)</f>
        <v>19.559999999999999</v>
      </c>
      <c r="E351">
        <f>VLOOKUP(A351,[1]Library_Genotypes_unfiltered_27!$A:$G,7,FALSE)</f>
        <v>5.85</v>
      </c>
      <c r="F351" s="1" t="str">
        <f t="shared" si="34"/>
        <v>350</v>
      </c>
      <c r="G351" s="3">
        <v>42654</v>
      </c>
      <c r="H351" s="3" t="s">
        <v>1425</v>
      </c>
      <c r="I351" s="1">
        <v>147.4</v>
      </c>
      <c r="J351" s="3" t="str">
        <f t="shared" si="32"/>
        <v>Oct 11</v>
      </c>
      <c r="K351" s="1">
        <f t="shared" si="35"/>
        <v>35.244633600000007</v>
      </c>
      <c r="L351" s="1" t="str">
        <f t="shared" si="36"/>
        <v>Oct 11 35.24</v>
      </c>
      <c r="M351" t="str">
        <f t="shared" si="37"/>
        <v>no</v>
      </c>
      <c r="N351" t="s">
        <v>1444</v>
      </c>
      <c r="O351" t="s">
        <v>1444</v>
      </c>
    </row>
    <row r="352" spans="1:17" x14ac:dyDescent="0.25">
      <c r="A352" t="s">
        <v>294</v>
      </c>
      <c r="B352" s="8">
        <f t="shared" si="33"/>
        <v>41</v>
      </c>
      <c r="C352" s="2">
        <v>0.9602238693363937</v>
      </c>
      <c r="D352">
        <f>VLOOKUP(A352,[1]Library_Genotypes_unfiltered_27!$A:$G,6,FALSE)</f>
        <v>85.24</v>
      </c>
      <c r="E352">
        <f>VLOOKUP(A352,[1]Library_Genotypes_unfiltered_27!$A:$G,7,FALSE)</f>
        <v>1.89</v>
      </c>
      <c r="F352" s="1" t="str">
        <f t="shared" si="34"/>
        <v>351</v>
      </c>
      <c r="G352" s="3">
        <v>42654</v>
      </c>
      <c r="H352" s="3" t="s">
        <v>1425</v>
      </c>
      <c r="I352" s="1">
        <v>147.4</v>
      </c>
      <c r="J352" s="3" t="str">
        <f t="shared" si="32"/>
        <v>Oct 11</v>
      </c>
      <c r="K352" s="1">
        <f t="shared" si="35"/>
        <v>35.244633600000007</v>
      </c>
      <c r="L352" s="1" t="str">
        <f t="shared" si="36"/>
        <v>Oct 11 35.24</v>
      </c>
      <c r="M352" t="str">
        <f t="shared" si="37"/>
        <v>no</v>
      </c>
      <c r="N352" t="s">
        <v>1443</v>
      </c>
      <c r="O352" t="s">
        <v>1443</v>
      </c>
      <c r="Q352" t="s">
        <v>5</v>
      </c>
    </row>
    <row r="353" spans="1:17" x14ac:dyDescent="0.25">
      <c r="A353" t="s">
        <v>295</v>
      </c>
      <c r="B353" s="8">
        <f t="shared" si="33"/>
        <v>41</v>
      </c>
      <c r="C353" s="2">
        <v>18.457636599466234</v>
      </c>
      <c r="D353">
        <f>VLOOKUP(A353,[1]Library_Genotypes_unfiltered_27!$A:$G,6,FALSE)</f>
        <v>98.89</v>
      </c>
      <c r="E353">
        <f>VLOOKUP(A353,[1]Library_Genotypes_unfiltered_27!$A:$G,7,FALSE)</f>
        <v>0.21</v>
      </c>
      <c r="F353" s="1" t="str">
        <f t="shared" si="34"/>
        <v>352</v>
      </c>
      <c r="G353" s="3">
        <v>42654</v>
      </c>
      <c r="H353" s="3" t="s">
        <v>1425</v>
      </c>
      <c r="I353" s="1">
        <v>147.4</v>
      </c>
      <c r="J353" s="3" t="str">
        <f t="shared" si="32"/>
        <v>Oct 11</v>
      </c>
      <c r="K353" s="1">
        <f t="shared" si="35"/>
        <v>35.244633600000007</v>
      </c>
      <c r="L353" s="1" t="str">
        <f t="shared" si="36"/>
        <v>Oct 11 35.24</v>
      </c>
      <c r="M353" t="str">
        <f t="shared" si="37"/>
        <v>yes</v>
      </c>
      <c r="N353" t="s">
        <v>1442</v>
      </c>
      <c r="O353" t="str">
        <f>VLOOKUP(A353,'[2]genotype table (dups removed)'!$TS$3:$TV$419,4,FALSE)</f>
        <v>Homozygous Fall</v>
      </c>
      <c r="Q353" t="s">
        <v>6</v>
      </c>
    </row>
    <row r="354" spans="1:17" x14ac:dyDescent="0.25">
      <c r="A354" t="s">
        <v>1363</v>
      </c>
      <c r="B354" s="8">
        <f t="shared" si="33"/>
        <v>41</v>
      </c>
      <c r="D354">
        <f>VLOOKUP(A354,[1]Library_Genotypes_unfiltered_27!$A:$G,6,FALSE)</f>
        <v>90.41</v>
      </c>
      <c r="E354">
        <f>VLOOKUP(A354,[1]Library_Genotypes_unfiltered_27!$A:$G,7,FALSE)</f>
        <v>2.5499999999999998</v>
      </c>
      <c r="F354" s="1" t="str">
        <f t="shared" si="34"/>
        <v>353</v>
      </c>
      <c r="G354" s="3">
        <v>42655</v>
      </c>
      <c r="H354" s="3" t="s">
        <v>1427</v>
      </c>
      <c r="I354" s="1">
        <v>144.19999999999999</v>
      </c>
      <c r="J354" s="3" t="str">
        <f t="shared" si="32"/>
        <v>Oct 12</v>
      </c>
      <c r="K354" s="1">
        <f t="shared" si="35"/>
        <v>30.094732799999981</v>
      </c>
      <c r="L354" s="1" t="str">
        <f t="shared" si="36"/>
        <v>Oct 12 30.09</v>
      </c>
      <c r="M354" t="str">
        <f t="shared" si="37"/>
        <v>no</v>
      </c>
      <c r="N354" t="s">
        <v>1444</v>
      </c>
      <c r="O354" t="s">
        <v>1444</v>
      </c>
    </row>
    <row r="355" spans="1:17" x14ac:dyDescent="0.25">
      <c r="A355" t="s">
        <v>1372</v>
      </c>
      <c r="B355" s="8">
        <f t="shared" si="33"/>
        <v>41</v>
      </c>
      <c r="D355">
        <f>VLOOKUP(A355,[1]Library_Genotypes_unfiltered_27!$A:$G,6,FALSE)</f>
        <v>25.46</v>
      </c>
      <c r="E355">
        <f>VLOOKUP(A355,[1]Library_Genotypes_unfiltered_27!$A:$G,7,FALSE)</f>
        <v>8.57</v>
      </c>
      <c r="F355" s="1" t="str">
        <f t="shared" si="34"/>
        <v>354</v>
      </c>
      <c r="G355" s="3">
        <v>42655</v>
      </c>
      <c r="H355" s="3" t="s">
        <v>1427</v>
      </c>
      <c r="I355" s="1">
        <v>144.19999999999999</v>
      </c>
      <c r="J355" s="3" t="str">
        <f t="shared" si="32"/>
        <v>Oct 12</v>
      </c>
      <c r="K355" s="1">
        <f t="shared" si="35"/>
        <v>30.094732799999981</v>
      </c>
      <c r="L355" s="1" t="str">
        <f t="shared" si="36"/>
        <v>Oct 12 30.09</v>
      </c>
      <c r="M355" t="str">
        <f t="shared" si="37"/>
        <v>no</v>
      </c>
      <c r="N355" t="s">
        <v>1444</v>
      </c>
      <c r="O355" t="s">
        <v>1444</v>
      </c>
    </row>
    <row r="356" spans="1:17" x14ac:dyDescent="0.25">
      <c r="A356" t="s">
        <v>296</v>
      </c>
      <c r="B356" s="8">
        <f t="shared" si="33"/>
        <v>41</v>
      </c>
      <c r="C356" s="2">
        <v>0.32007462311213125</v>
      </c>
      <c r="D356">
        <f>VLOOKUP(A356,[1]Library_Genotypes_unfiltered_27!$A:$G,6,FALSE)</f>
        <v>0.74</v>
      </c>
      <c r="E356">
        <f>VLOOKUP(A356,[1]Library_Genotypes_unfiltered_27!$A:$G,7,FALSE)</f>
        <v>5.88</v>
      </c>
      <c r="F356" s="1" t="str">
        <f t="shared" si="34"/>
        <v>355</v>
      </c>
      <c r="G356" s="3">
        <v>42655</v>
      </c>
      <c r="H356" s="3" t="s">
        <v>1427</v>
      </c>
      <c r="I356" s="1">
        <v>144.19999999999999</v>
      </c>
      <c r="J356" s="3" t="str">
        <f t="shared" si="32"/>
        <v>Oct 12</v>
      </c>
      <c r="K356" s="1">
        <f t="shared" si="35"/>
        <v>30.094732799999981</v>
      </c>
      <c r="L356" s="1" t="str">
        <f t="shared" si="36"/>
        <v>Oct 12 30.09</v>
      </c>
      <c r="M356" t="str">
        <f t="shared" si="37"/>
        <v>no</v>
      </c>
      <c r="N356" t="s">
        <v>1443</v>
      </c>
      <c r="O356" t="str">
        <f>VLOOKUP(A356,'[3]Sample Master'!$B$6:$P$289,15,FALSE)</f>
        <v/>
      </c>
    </row>
    <row r="357" spans="1:17" x14ac:dyDescent="0.25">
      <c r="A357" t="s">
        <v>297</v>
      </c>
      <c r="B357" s="8">
        <f t="shared" si="33"/>
        <v>41</v>
      </c>
      <c r="C357" s="2">
        <v>15.790348073531808</v>
      </c>
      <c r="D357">
        <f>VLOOKUP(A357,[1]Library_Genotypes_unfiltered_27!$A:$G,6,FALSE)</f>
        <v>98.89</v>
      </c>
      <c r="E357">
        <f>VLOOKUP(A357,[1]Library_Genotypes_unfiltered_27!$A:$G,7,FALSE)</f>
        <v>0.27</v>
      </c>
      <c r="F357" s="1" t="str">
        <f t="shared" si="34"/>
        <v>356</v>
      </c>
      <c r="G357" s="3">
        <v>42655</v>
      </c>
      <c r="H357" s="3" t="s">
        <v>1427</v>
      </c>
      <c r="I357" s="1">
        <v>144.19999999999999</v>
      </c>
      <c r="J357" s="3" t="str">
        <f t="shared" si="32"/>
        <v>Oct 12</v>
      </c>
      <c r="K357" s="1">
        <f t="shared" si="35"/>
        <v>30.094732799999981</v>
      </c>
      <c r="L357" s="1" t="str">
        <f t="shared" si="36"/>
        <v>Oct 12 30.09</v>
      </c>
      <c r="M357" t="str">
        <f t="shared" si="37"/>
        <v>yes</v>
      </c>
      <c r="N357" t="s">
        <v>1444</v>
      </c>
      <c r="O357" t="str">
        <f>VLOOKUP(A357,'[2]genotype table (dups removed)'!$TS$3:$TV$419,4,FALSE)</f>
        <v>Heterozygous</v>
      </c>
      <c r="Q357" t="s">
        <v>6</v>
      </c>
    </row>
    <row r="358" spans="1:17" x14ac:dyDescent="0.25">
      <c r="A358" t="s">
        <v>298</v>
      </c>
      <c r="B358" s="8">
        <f t="shared" si="33"/>
        <v>41</v>
      </c>
      <c r="C358" s="2">
        <v>2.7739800669718044</v>
      </c>
      <c r="D358">
        <f>VLOOKUP(A358,[1]Library_Genotypes_unfiltered_27!$A:$G,6,FALSE)</f>
        <v>1.48</v>
      </c>
      <c r="E358">
        <f>VLOOKUP(A358,[1]Library_Genotypes_unfiltered_27!$A:$G,7,FALSE)</f>
        <v>0</v>
      </c>
      <c r="F358" s="1" t="str">
        <f t="shared" si="34"/>
        <v>357</v>
      </c>
      <c r="G358" s="3">
        <v>42655</v>
      </c>
      <c r="H358" s="3" t="s">
        <v>1427</v>
      </c>
      <c r="I358" s="1">
        <v>144.19999999999999</v>
      </c>
      <c r="J358" s="3" t="str">
        <f t="shared" si="32"/>
        <v>Oct 12</v>
      </c>
      <c r="K358" s="1">
        <f t="shared" si="35"/>
        <v>30.094732799999981</v>
      </c>
      <c r="L358" s="1" t="str">
        <f t="shared" si="36"/>
        <v>Oct 12 30.09</v>
      </c>
      <c r="M358" t="str">
        <f t="shared" si="37"/>
        <v>no</v>
      </c>
      <c r="N358" t="s">
        <v>1444</v>
      </c>
      <c r="O358" t="str">
        <f>VLOOKUP(A358,'[3]Sample Master'!$B$6:$P$289,15,FALSE)</f>
        <v/>
      </c>
    </row>
    <row r="359" spans="1:17" x14ac:dyDescent="0.25">
      <c r="A359" t="s">
        <v>299</v>
      </c>
      <c r="B359" s="8">
        <f t="shared" si="33"/>
        <v>41</v>
      </c>
      <c r="C359" s="2">
        <v>3.5208208542334445</v>
      </c>
      <c r="D359">
        <f>VLOOKUP(A359,[1]Library_Genotypes_unfiltered_27!$A:$G,6,FALSE)</f>
        <v>22.14</v>
      </c>
      <c r="E359">
        <f>VLOOKUP(A359,[1]Library_Genotypes_unfiltered_27!$A:$G,7,FALSE)</f>
        <v>5.29</v>
      </c>
      <c r="F359" s="1" t="str">
        <f t="shared" si="34"/>
        <v>358</v>
      </c>
      <c r="G359" s="3">
        <v>42655</v>
      </c>
      <c r="H359" s="3" t="s">
        <v>1427</v>
      </c>
      <c r="I359" s="1">
        <v>144.19999999999999</v>
      </c>
      <c r="J359" s="3" t="str">
        <f t="shared" si="32"/>
        <v>Oct 12</v>
      </c>
      <c r="K359" s="1">
        <f t="shared" si="35"/>
        <v>30.094732799999981</v>
      </c>
      <c r="L359" s="1" t="str">
        <f t="shared" si="36"/>
        <v>Oct 12 30.09</v>
      </c>
      <c r="M359" t="str">
        <f t="shared" si="37"/>
        <v>no</v>
      </c>
      <c r="N359" t="s">
        <v>1443</v>
      </c>
      <c r="O359" t="s">
        <v>1443</v>
      </c>
    </row>
    <row r="360" spans="1:17" x14ac:dyDescent="0.25">
      <c r="A360" t="s">
        <v>300</v>
      </c>
      <c r="B360" s="8">
        <f t="shared" si="33"/>
        <v>41</v>
      </c>
      <c r="C360" s="2">
        <v>6.9349501674295109</v>
      </c>
      <c r="D360">
        <f>VLOOKUP(A360,[1]Library_Genotypes_unfiltered_27!$A:$G,6,FALSE)</f>
        <v>0</v>
      </c>
      <c r="E360">
        <f>VLOOKUP(A360,[1]Library_Genotypes_unfiltered_27!$A:$G,7,FALSE)</f>
        <v>0</v>
      </c>
      <c r="F360" s="1" t="str">
        <f t="shared" si="34"/>
        <v>359</v>
      </c>
      <c r="G360" s="3">
        <v>42655</v>
      </c>
      <c r="H360" s="3" t="s">
        <v>1427</v>
      </c>
      <c r="I360" s="1">
        <v>144.19999999999999</v>
      </c>
      <c r="J360" s="3" t="str">
        <f t="shared" si="32"/>
        <v>Oct 12</v>
      </c>
      <c r="K360" s="1">
        <f t="shared" si="35"/>
        <v>30.094732799999981</v>
      </c>
      <c r="L360" s="1" t="str">
        <f t="shared" si="36"/>
        <v>Oct 12 30.09</v>
      </c>
      <c r="M360" t="str">
        <f t="shared" si="37"/>
        <v>no</v>
      </c>
      <c r="O360" t="s">
        <v>1444</v>
      </c>
    </row>
    <row r="361" spans="1:17" x14ac:dyDescent="0.25">
      <c r="A361" t="s">
        <v>301</v>
      </c>
      <c r="B361" s="8">
        <f t="shared" si="33"/>
        <v>41</v>
      </c>
      <c r="C361" s="2">
        <v>12.482910301373121</v>
      </c>
      <c r="D361">
        <f>VLOOKUP(A361,[1]Library_Genotypes_unfiltered_27!$A:$G,6,FALSE)</f>
        <v>1.1100000000000001</v>
      </c>
      <c r="E361">
        <f>VLOOKUP(A361,[1]Library_Genotypes_unfiltered_27!$A:$G,7,FALSE)</f>
        <v>0</v>
      </c>
      <c r="F361" s="1" t="str">
        <f t="shared" si="34"/>
        <v>360</v>
      </c>
      <c r="G361" s="3">
        <v>42655</v>
      </c>
      <c r="H361" s="3" t="s">
        <v>1427</v>
      </c>
      <c r="I361" s="1">
        <v>144.19999999999999</v>
      </c>
      <c r="J361" s="3" t="str">
        <f t="shared" si="32"/>
        <v>Oct 12</v>
      </c>
      <c r="K361" s="1">
        <f t="shared" si="35"/>
        <v>30.094732799999981</v>
      </c>
      <c r="L361" s="1" t="str">
        <f t="shared" si="36"/>
        <v>Oct 12 30.09</v>
      </c>
      <c r="M361" t="str">
        <f t="shared" si="37"/>
        <v>no</v>
      </c>
      <c r="N361" t="s">
        <v>1444</v>
      </c>
      <c r="O361" t="str">
        <f>VLOOKUP(A361,'[3]Sample Master'!$B$6:$P$289,15,FALSE)</f>
        <v/>
      </c>
    </row>
    <row r="362" spans="1:17" x14ac:dyDescent="0.25">
      <c r="A362" t="s">
        <v>302</v>
      </c>
      <c r="B362" s="8">
        <f t="shared" si="33"/>
        <v>41</v>
      </c>
      <c r="C362" s="2">
        <v>5.1211939697941</v>
      </c>
      <c r="D362">
        <f>VLOOKUP(A362,[1]Library_Genotypes_unfiltered_27!$A:$G,6,FALSE)</f>
        <v>98.52</v>
      </c>
      <c r="E362">
        <f>VLOOKUP(A362,[1]Library_Genotypes_unfiltered_27!$A:$G,7,FALSE)</f>
        <v>0.43</v>
      </c>
      <c r="F362" s="1" t="str">
        <f t="shared" si="34"/>
        <v>361</v>
      </c>
      <c r="G362" s="3">
        <v>42655</v>
      </c>
      <c r="H362" s="3" t="s">
        <v>1427</v>
      </c>
      <c r="I362" s="1">
        <v>144.19999999999999</v>
      </c>
      <c r="J362" s="3" t="str">
        <f t="shared" si="32"/>
        <v>Oct 12</v>
      </c>
      <c r="K362" s="1">
        <f t="shared" si="35"/>
        <v>30.094732799999981</v>
      </c>
      <c r="L362" s="1" t="str">
        <f t="shared" si="36"/>
        <v>Oct 12 30.09</v>
      </c>
      <c r="M362" t="str">
        <f t="shared" si="37"/>
        <v>yes</v>
      </c>
      <c r="N362" t="s">
        <v>1444</v>
      </c>
      <c r="O362" t="str">
        <f>VLOOKUP(A362,'[2]genotype table (dups removed)'!$TS$3:$TV$419,4,FALSE)</f>
        <v>Heterozygous</v>
      </c>
      <c r="Q362" t="s">
        <v>5</v>
      </c>
    </row>
    <row r="363" spans="1:17" x14ac:dyDescent="0.25">
      <c r="A363" t="s">
        <v>303</v>
      </c>
      <c r="B363" s="8">
        <f t="shared" si="33"/>
        <v>41</v>
      </c>
      <c r="C363" s="2">
        <v>3.2007462311213128</v>
      </c>
      <c r="D363">
        <f>VLOOKUP(A363,[1]Library_Genotypes_unfiltered_27!$A:$G,6,FALSE)</f>
        <v>0</v>
      </c>
      <c r="E363">
        <f>VLOOKUP(A363,[1]Library_Genotypes_unfiltered_27!$A:$G,7,FALSE)</f>
        <v>0</v>
      </c>
      <c r="F363" s="1" t="str">
        <f t="shared" si="34"/>
        <v>362</v>
      </c>
      <c r="G363" s="3">
        <v>42655</v>
      </c>
      <c r="H363" s="3" t="s">
        <v>1427</v>
      </c>
      <c r="I363" s="1">
        <v>144.19999999999999</v>
      </c>
      <c r="J363" s="3" t="str">
        <f t="shared" si="32"/>
        <v>Oct 12</v>
      </c>
      <c r="K363" s="1">
        <f t="shared" si="35"/>
        <v>30.094732799999981</v>
      </c>
      <c r="L363" s="1" t="str">
        <f t="shared" si="36"/>
        <v>Oct 12 30.09</v>
      </c>
      <c r="M363" t="str">
        <f t="shared" si="37"/>
        <v>no</v>
      </c>
      <c r="N363" t="s">
        <v>1443</v>
      </c>
      <c r="O363" t="s">
        <v>1443</v>
      </c>
    </row>
    <row r="364" spans="1:17" x14ac:dyDescent="0.25">
      <c r="A364" t="s">
        <v>304</v>
      </c>
      <c r="B364" s="8">
        <f t="shared" si="33"/>
        <v>41</v>
      </c>
      <c r="C364" s="2">
        <v>5.5479601339436089</v>
      </c>
      <c r="D364">
        <f>VLOOKUP(A364,[1]Library_Genotypes_unfiltered_27!$A:$G,6,FALSE)</f>
        <v>98.15</v>
      </c>
      <c r="E364">
        <f>VLOOKUP(A364,[1]Library_Genotypes_unfiltered_27!$A:$G,7,FALSE)</f>
        <v>0.44</v>
      </c>
      <c r="F364" s="1" t="str">
        <f t="shared" si="34"/>
        <v>363</v>
      </c>
      <c r="G364" s="3">
        <v>42655</v>
      </c>
      <c r="H364" s="3" t="s">
        <v>1427</v>
      </c>
      <c r="I364" s="1">
        <v>144.19999999999999</v>
      </c>
      <c r="J364" s="3" t="str">
        <f t="shared" si="32"/>
        <v>Oct 12</v>
      </c>
      <c r="K364" s="1">
        <f t="shared" si="35"/>
        <v>30.094732799999981</v>
      </c>
      <c r="L364" s="1" t="str">
        <f t="shared" si="36"/>
        <v>Oct 12 30.09</v>
      </c>
      <c r="M364" t="str">
        <f t="shared" si="37"/>
        <v>yes</v>
      </c>
      <c r="N364" t="s">
        <v>1444</v>
      </c>
      <c r="O364" t="str">
        <f>VLOOKUP(A364,'[2]genotype table (dups removed)'!$TS$3:$TV$419,4,FALSE)</f>
        <v>Homozygous Spring</v>
      </c>
      <c r="Q364" t="s">
        <v>6</v>
      </c>
    </row>
    <row r="365" spans="1:17" x14ac:dyDescent="0.25">
      <c r="A365" t="s">
        <v>305</v>
      </c>
      <c r="B365" s="8">
        <f t="shared" si="33"/>
        <v>41</v>
      </c>
      <c r="C365" s="2">
        <v>0.6401492462242625</v>
      </c>
      <c r="D365">
        <f>VLOOKUP(A365,[1]Library_Genotypes_unfiltered_27!$A:$G,6,FALSE)</f>
        <v>56.46</v>
      </c>
      <c r="E365">
        <f>VLOOKUP(A365,[1]Library_Genotypes_unfiltered_27!$A:$G,7,FALSE)</f>
        <v>4.34</v>
      </c>
      <c r="F365" s="1" t="str">
        <f t="shared" si="34"/>
        <v>364</v>
      </c>
      <c r="G365" s="3">
        <v>42655</v>
      </c>
      <c r="H365" s="3" t="s">
        <v>1427</v>
      </c>
      <c r="I365" s="1">
        <v>144.19999999999999</v>
      </c>
      <c r="J365" s="3" t="str">
        <f t="shared" si="32"/>
        <v>Oct 12</v>
      </c>
      <c r="K365" s="1">
        <f t="shared" si="35"/>
        <v>30.094732799999981</v>
      </c>
      <c r="L365" s="1" t="str">
        <f t="shared" si="36"/>
        <v>Oct 12 30.09</v>
      </c>
      <c r="M365" t="str">
        <f t="shared" si="37"/>
        <v>no</v>
      </c>
      <c r="N365" t="s">
        <v>1444</v>
      </c>
      <c r="O365" t="s">
        <v>1444</v>
      </c>
    </row>
    <row r="366" spans="1:17" x14ac:dyDescent="0.25">
      <c r="A366" t="s">
        <v>306</v>
      </c>
      <c r="B366" s="8">
        <f t="shared" si="33"/>
        <v>41</v>
      </c>
      <c r="C366" s="2">
        <v>7.1483332495042653</v>
      </c>
      <c r="D366">
        <f>VLOOKUP(A366,[1]Library_Genotypes_unfiltered_27!$A:$G,6,FALSE)</f>
        <v>98.89</v>
      </c>
      <c r="E366">
        <f>VLOOKUP(A366,[1]Library_Genotypes_unfiltered_27!$A:$G,7,FALSE)</f>
        <v>0.32</v>
      </c>
      <c r="F366" s="1" t="str">
        <f t="shared" si="34"/>
        <v>365</v>
      </c>
      <c r="G366" s="3">
        <v>42655</v>
      </c>
      <c r="H366" s="3" t="s">
        <v>1427</v>
      </c>
      <c r="I366" s="1">
        <v>144.19999999999999</v>
      </c>
      <c r="J366" s="3" t="str">
        <f t="shared" si="32"/>
        <v>Oct 12</v>
      </c>
      <c r="K366" s="1">
        <f t="shared" si="35"/>
        <v>30.094732799999981</v>
      </c>
      <c r="L366" s="1" t="str">
        <f t="shared" si="36"/>
        <v>Oct 12 30.09</v>
      </c>
      <c r="M366" t="str">
        <f t="shared" si="37"/>
        <v>yes</v>
      </c>
      <c r="N366" t="s">
        <v>1443</v>
      </c>
      <c r="O366" t="str">
        <f>VLOOKUP(A366,'[2]genotype table (dups removed)'!$TS$3:$TV$419,4,FALSE)</f>
        <v>Homozygous Spring</v>
      </c>
      <c r="Q366" t="s">
        <v>6</v>
      </c>
    </row>
    <row r="367" spans="1:17" x14ac:dyDescent="0.25">
      <c r="A367" t="s">
        <v>307</v>
      </c>
      <c r="B367" s="8">
        <f t="shared" si="33"/>
        <v>41</v>
      </c>
      <c r="C367" s="2">
        <v>1.280298492448525</v>
      </c>
      <c r="D367">
        <f>VLOOKUP(A367,[1]Library_Genotypes_unfiltered_27!$A:$G,6,FALSE)</f>
        <v>0</v>
      </c>
      <c r="E367">
        <f>VLOOKUP(A367,[1]Library_Genotypes_unfiltered_27!$A:$G,7,FALSE)</f>
        <v>0</v>
      </c>
      <c r="F367" s="1" t="str">
        <f t="shared" si="34"/>
        <v>366</v>
      </c>
      <c r="G367" s="3">
        <v>42655</v>
      </c>
      <c r="H367" s="3" t="s">
        <v>1427</v>
      </c>
      <c r="I367" s="1">
        <v>144.19999999999999</v>
      </c>
      <c r="J367" s="3" t="str">
        <f t="shared" si="32"/>
        <v>Oct 12</v>
      </c>
      <c r="K367" s="1">
        <f t="shared" si="35"/>
        <v>30.094732799999981</v>
      </c>
      <c r="L367" s="1" t="str">
        <f t="shared" si="36"/>
        <v>Oct 12 30.09</v>
      </c>
      <c r="M367" t="str">
        <f t="shared" si="37"/>
        <v>no</v>
      </c>
      <c r="N367" t="s">
        <v>1443</v>
      </c>
      <c r="O367" t="s">
        <v>1444</v>
      </c>
    </row>
    <row r="368" spans="1:17" x14ac:dyDescent="0.25">
      <c r="A368" t="s">
        <v>308</v>
      </c>
      <c r="B368" s="8">
        <f t="shared" si="33"/>
        <v>41</v>
      </c>
      <c r="C368" s="2">
        <v>3.5208208542334445</v>
      </c>
      <c r="D368">
        <f>VLOOKUP(A368,[1]Library_Genotypes_unfiltered_27!$A:$G,6,FALSE)</f>
        <v>0.74</v>
      </c>
      <c r="E368">
        <f>VLOOKUP(A368,[1]Library_Genotypes_unfiltered_27!$A:$G,7,FALSE)</f>
        <v>0</v>
      </c>
      <c r="F368" s="1" t="str">
        <f t="shared" si="34"/>
        <v>367</v>
      </c>
      <c r="G368" s="3">
        <v>42655</v>
      </c>
      <c r="H368" s="3" t="s">
        <v>1427</v>
      </c>
      <c r="I368" s="1">
        <v>144.19999999999999</v>
      </c>
      <c r="J368" s="3" t="str">
        <f t="shared" si="32"/>
        <v>Oct 12</v>
      </c>
      <c r="K368" s="1">
        <f t="shared" si="35"/>
        <v>30.094732799999981</v>
      </c>
      <c r="L368" s="1" t="str">
        <f t="shared" si="36"/>
        <v>Oct 12 30.09</v>
      </c>
      <c r="M368" t="str">
        <f t="shared" si="37"/>
        <v>no</v>
      </c>
      <c r="N368" t="s">
        <v>1444</v>
      </c>
      <c r="O368" t="s">
        <v>1444</v>
      </c>
    </row>
    <row r="369" spans="1:17" x14ac:dyDescent="0.25">
      <c r="A369" t="s">
        <v>309</v>
      </c>
      <c r="B369" s="8">
        <f t="shared" si="33"/>
        <v>41</v>
      </c>
      <c r="C369" s="2">
        <v>2.7739800669718044</v>
      </c>
      <c r="D369">
        <f>VLOOKUP(A369,[1]Library_Genotypes_unfiltered_27!$A:$G,6,FALSE)</f>
        <v>0.37</v>
      </c>
      <c r="E369">
        <f>VLOOKUP(A369,[1]Library_Genotypes_unfiltered_27!$A:$G,7,FALSE)</f>
        <v>0</v>
      </c>
      <c r="F369" s="1" t="str">
        <f t="shared" si="34"/>
        <v>368</v>
      </c>
      <c r="G369" s="3">
        <v>42655</v>
      </c>
      <c r="H369" s="3" t="s">
        <v>1427</v>
      </c>
      <c r="I369" s="1">
        <v>144.19999999999999</v>
      </c>
      <c r="J369" s="3" t="str">
        <f t="shared" si="32"/>
        <v>Oct 12</v>
      </c>
      <c r="K369" s="1">
        <f t="shared" si="35"/>
        <v>30.094732799999981</v>
      </c>
      <c r="L369" s="1" t="str">
        <f t="shared" si="36"/>
        <v>Oct 12 30.09</v>
      </c>
      <c r="M369" t="str">
        <f t="shared" si="37"/>
        <v>no</v>
      </c>
      <c r="O369" t="s">
        <v>1443</v>
      </c>
    </row>
    <row r="370" spans="1:17" x14ac:dyDescent="0.25">
      <c r="A370" t="s">
        <v>310</v>
      </c>
      <c r="B370" s="8">
        <f t="shared" si="33"/>
        <v>41</v>
      </c>
      <c r="C370" s="2">
        <v>0</v>
      </c>
      <c r="D370">
        <f>VLOOKUP(A370,[1]Library_Genotypes_unfiltered_27!$A:$G,6,FALSE)</f>
        <v>0</v>
      </c>
      <c r="E370">
        <f>VLOOKUP(A370,[1]Library_Genotypes_unfiltered_27!$A:$G,7,FALSE)</f>
        <v>0</v>
      </c>
      <c r="F370" s="1" t="str">
        <f t="shared" si="34"/>
        <v>369</v>
      </c>
      <c r="G370" s="3">
        <v>42655</v>
      </c>
      <c r="H370" s="3" t="s">
        <v>1427</v>
      </c>
      <c r="I370" s="1">
        <v>144.19999999999999</v>
      </c>
      <c r="J370" s="3" t="str">
        <f t="shared" si="32"/>
        <v>Oct 12</v>
      </c>
      <c r="K370" s="1">
        <f t="shared" si="35"/>
        <v>30.094732799999981</v>
      </c>
      <c r="L370" s="1" t="str">
        <f t="shared" si="36"/>
        <v>Oct 12 30.09</v>
      </c>
      <c r="M370" t="str">
        <f t="shared" si="37"/>
        <v>no</v>
      </c>
      <c r="O370" t="s">
        <v>1443</v>
      </c>
    </row>
    <row r="371" spans="1:17" x14ac:dyDescent="0.25">
      <c r="A371" t="s">
        <v>311</v>
      </c>
      <c r="B371" s="8">
        <f t="shared" si="33"/>
        <v>41</v>
      </c>
      <c r="C371" s="2">
        <v>0.2133830820747542</v>
      </c>
      <c r="D371">
        <f>VLOOKUP(A371,[1]Library_Genotypes_unfiltered_27!$A:$G,6,FALSE)</f>
        <v>8.49</v>
      </c>
      <c r="E371">
        <f>VLOOKUP(A371,[1]Library_Genotypes_unfiltered_27!$A:$G,7,FALSE)</f>
        <v>6.44</v>
      </c>
      <c r="F371" s="1" t="str">
        <f t="shared" si="34"/>
        <v>370</v>
      </c>
      <c r="G371" s="3">
        <v>42655</v>
      </c>
      <c r="H371" s="3" t="s">
        <v>1427</v>
      </c>
      <c r="I371" s="1">
        <v>144.19999999999999</v>
      </c>
      <c r="J371" s="3" t="str">
        <f t="shared" si="32"/>
        <v>Oct 12</v>
      </c>
      <c r="K371" s="1">
        <f t="shared" si="35"/>
        <v>30.094732799999981</v>
      </c>
      <c r="L371" s="1" t="str">
        <f t="shared" si="36"/>
        <v>Oct 12 30.09</v>
      </c>
      <c r="M371" t="str">
        <f t="shared" si="37"/>
        <v>no</v>
      </c>
      <c r="N371" t="s">
        <v>1444</v>
      </c>
      <c r="O371" t="s">
        <v>1444</v>
      </c>
    </row>
    <row r="372" spans="1:17" x14ac:dyDescent="0.25">
      <c r="A372" t="s">
        <v>312</v>
      </c>
      <c r="B372" s="8">
        <f t="shared" si="33"/>
        <v>41</v>
      </c>
      <c r="C372" s="2">
        <v>0.85353232829901682</v>
      </c>
      <c r="D372">
        <f>VLOOKUP(A372,[1]Library_Genotypes_unfiltered_27!$A:$G,6,FALSE)</f>
        <v>0.74</v>
      </c>
      <c r="E372">
        <f>VLOOKUP(A372,[1]Library_Genotypes_unfiltered_27!$A:$G,7,FALSE)</f>
        <v>0</v>
      </c>
      <c r="F372" s="1" t="str">
        <f t="shared" si="34"/>
        <v>371</v>
      </c>
      <c r="G372" s="3">
        <v>42655</v>
      </c>
      <c r="H372" s="3" t="s">
        <v>1427</v>
      </c>
      <c r="I372" s="1">
        <v>144.19999999999999</v>
      </c>
      <c r="J372" s="3" t="str">
        <f t="shared" si="32"/>
        <v>Oct 12</v>
      </c>
      <c r="K372" s="1">
        <f t="shared" si="35"/>
        <v>30.094732799999981</v>
      </c>
      <c r="L372" s="1" t="str">
        <f t="shared" si="36"/>
        <v>Oct 12 30.09</v>
      </c>
      <c r="M372" t="str">
        <f t="shared" si="37"/>
        <v>no</v>
      </c>
      <c r="O372" t="str">
        <f>VLOOKUP(A372,'[3]Sample Master'!$B$6:$P$289,15,FALSE)</f>
        <v/>
      </c>
    </row>
    <row r="373" spans="1:17" x14ac:dyDescent="0.25">
      <c r="A373" t="s">
        <v>313</v>
      </c>
      <c r="B373" s="8">
        <f t="shared" si="33"/>
        <v>41</v>
      </c>
      <c r="C373" s="2">
        <v>19.631243550877382</v>
      </c>
      <c r="D373">
        <f>VLOOKUP(A373,[1]Library_Genotypes_unfiltered_27!$A:$G,6,FALSE)</f>
        <v>39.479999999999997</v>
      </c>
      <c r="E373">
        <f>VLOOKUP(A373,[1]Library_Genotypes_unfiltered_27!$A:$G,7,FALSE)</f>
        <v>2.79</v>
      </c>
      <c r="F373" s="1" t="str">
        <f t="shared" si="34"/>
        <v>372</v>
      </c>
      <c r="G373" s="3">
        <v>42655</v>
      </c>
      <c r="H373" s="3" t="s">
        <v>1427</v>
      </c>
      <c r="I373" s="1">
        <v>144.19999999999999</v>
      </c>
      <c r="J373" s="3" t="str">
        <f t="shared" si="32"/>
        <v>Oct 12</v>
      </c>
      <c r="K373" s="1">
        <f t="shared" si="35"/>
        <v>30.094732799999981</v>
      </c>
      <c r="L373" s="1" t="str">
        <f t="shared" si="36"/>
        <v>Oct 12 30.09</v>
      </c>
      <c r="M373" t="str">
        <f t="shared" si="37"/>
        <v>no</v>
      </c>
      <c r="N373" t="s">
        <v>1444</v>
      </c>
      <c r="O373" t="s">
        <v>1443</v>
      </c>
    </row>
    <row r="374" spans="1:17" x14ac:dyDescent="0.25">
      <c r="A374" t="s">
        <v>1373</v>
      </c>
      <c r="B374" s="8">
        <f t="shared" si="33"/>
        <v>41</v>
      </c>
      <c r="D374">
        <f>VLOOKUP(A374,[1]Library_Genotypes_unfiltered_27!$A:$G,6,FALSE)</f>
        <v>53.87</v>
      </c>
      <c r="E374">
        <f>VLOOKUP(A374,[1]Library_Genotypes_unfiltered_27!$A:$G,7,FALSE)</f>
        <v>5.66</v>
      </c>
      <c r="F374" s="1" t="str">
        <f t="shared" si="34"/>
        <v>373</v>
      </c>
      <c r="G374" s="3">
        <v>42655</v>
      </c>
      <c r="H374" s="3" t="s">
        <v>1428</v>
      </c>
      <c r="I374" s="1">
        <v>140</v>
      </c>
      <c r="J374" s="3" t="str">
        <f t="shared" si="32"/>
        <v>Oct 12</v>
      </c>
      <c r="K374" s="1">
        <f t="shared" si="35"/>
        <v>23.335488000000002</v>
      </c>
      <c r="L374" s="1" t="str">
        <f t="shared" si="36"/>
        <v>Oct 12 23.34</v>
      </c>
      <c r="M374" t="str">
        <f t="shared" si="37"/>
        <v>no</v>
      </c>
      <c r="N374" t="s">
        <v>1444</v>
      </c>
      <c r="O374" t="str">
        <f>VLOOKUP(A374,'[3]Sample Master'!$B$6:$P$289,15,FALSE)</f>
        <v/>
      </c>
    </row>
    <row r="375" spans="1:17" x14ac:dyDescent="0.25">
      <c r="A375" t="s">
        <v>1374</v>
      </c>
      <c r="B375" s="8">
        <f t="shared" si="33"/>
        <v>41</v>
      </c>
      <c r="D375">
        <f>VLOOKUP(A375,[1]Library_Genotypes_unfiltered_27!$A:$G,6,FALSE)</f>
        <v>90.77</v>
      </c>
      <c r="E375">
        <f>VLOOKUP(A375,[1]Library_Genotypes_unfiltered_27!$A:$G,7,FALSE)</f>
        <v>2.19</v>
      </c>
      <c r="F375" s="1" t="str">
        <f t="shared" si="34"/>
        <v>374</v>
      </c>
      <c r="G375" s="3">
        <v>42655</v>
      </c>
      <c r="H375" s="3" t="s">
        <v>1428</v>
      </c>
      <c r="I375" s="1">
        <v>140</v>
      </c>
      <c r="J375" s="3" t="str">
        <f t="shared" si="32"/>
        <v>Oct 12</v>
      </c>
      <c r="K375" s="1">
        <f t="shared" si="35"/>
        <v>23.335488000000002</v>
      </c>
      <c r="L375" s="1" t="str">
        <f t="shared" si="36"/>
        <v>Oct 12 23.34</v>
      </c>
      <c r="M375" t="str">
        <f t="shared" si="37"/>
        <v>yes</v>
      </c>
      <c r="N375" t="s">
        <v>1443</v>
      </c>
      <c r="O375" t="str">
        <f>VLOOKUP(A375,'[2]genotype table (dups removed)'!$TS$3:$TV$419,4,FALSE)</f>
        <v>Homozygous Spring</v>
      </c>
      <c r="Q375" t="s">
        <v>5</v>
      </c>
    </row>
    <row r="376" spans="1:17" x14ac:dyDescent="0.25">
      <c r="A376" t="s">
        <v>314</v>
      </c>
      <c r="B376" s="8">
        <f t="shared" si="33"/>
        <v>41</v>
      </c>
      <c r="C376" s="2">
        <v>6.7215670853547564</v>
      </c>
      <c r="D376">
        <f>VLOOKUP(A376,[1]Library_Genotypes_unfiltered_27!$A:$G,6,FALSE)</f>
        <v>0.74</v>
      </c>
      <c r="E376">
        <f>VLOOKUP(A376,[1]Library_Genotypes_unfiltered_27!$A:$G,7,FALSE)</f>
        <v>10</v>
      </c>
      <c r="F376" s="1" t="str">
        <f t="shared" si="34"/>
        <v>375</v>
      </c>
      <c r="G376" s="3">
        <v>42655</v>
      </c>
      <c r="H376" s="3" t="s">
        <v>1428</v>
      </c>
      <c r="I376" s="1">
        <v>140</v>
      </c>
      <c r="J376" s="3" t="str">
        <f t="shared" si="32"/>
        <v>Oct 12</v>
      </c>
      <c r="K376" s="1">
        <f t="shared" si="35"/>
        <v>23.335488000000002</v>
      </c>
      <c r="L376" s="1" t="str">
        <f t="shared" si="36"/>
        <v>Oct 12 23.34</v>
      </c>
      <c r="M376" t="str">
        <f t="shared" si="37"/>
        <v>no</v>
      </c>
      <c r="N376" t="s">
        <v>1444</v>
      </c>
      <c r="O376" t="str">
        <f>VLOOKUP(A376,'[3]Sample Master'!$B$6:$P$289,15,FALSE)</f>
        <v/>
      </c>
    </row>
    <row r="377" spans="1:17" x14ac:dyDescent="0.25">
      <c r="A377" t="s">
        <v>315</v>
      </c>
      <c r="B377" s="8">
        <f t="shared" si="33"/>
        <v>41</v>
      </c>
      <c r="C377" s="2">
        <v>1.1736069514111478</v>
      </c>
      <c r="D377">
        <f>VLOOKUP(A377,[1]Library_Genotypes_unfiltered_27!$A:$G,6,FALSE)</f>
        <v>97.79</v>
      </c>
      <c r="E377">
        <f>VLOOKUP(A377,[1]Library_Genotypes_unfiltered_27!$A:$G,7,FALSE)</f>
        <v>1.06</v>
      </c>
      <c r="F377" s="1" t="str">
        <f t="shared" si="34"/>
        <v>376</v>
      </c>
      <c r="G377" s="3">
        <v>42655</v>
      </c>
      <c r="H377" s="3" t="s">
        <v>1428</v>
      </c>
      <c r="I377" s="1">
        <v>140</v>
      </c>
      <c r="J377" s="3" t="str">
        <f t="shared" si="32"/>
        <v>Oct 12</v>
      </c>
      <c r="K377" s="1">
        <f t="shared" si="35"/>
        <v>23.335488000000002</v>
      </c>
      <c r="L377" s="1" t="str">
        <f t="shared" si="36"/>
        <v>Oct 12 23.34</v>
      </c>
      <c r="M377" t="str">
        <f t="shared" si="37"/>
        <v>yes</v>
      </c>
      <c r="N377" t="s">
        <v>1444</v>
      </c>
      <c r="O377" t="str">
        <f>VLOOKUP(A377,'[2]genotype table (dups removed)'!$TS$3:$TV$419,4,FALSE)</f>
        <v>Heterozygous</v>
      </c>
      <c r="Q377" t="s">
        <v>6</v>
      </c>
    </row>
    <row r="378" spans="1:17" x14ac:dyDescent="0.25">
      <c r="A378" t="s">
        <v>316</v>
      </c>
      <c r="B378" s="8">
        <f t="shared" si="33"/>
        <v>41</v>
      </c>
      <c r="C378" s="2">
        <v>5.7613432160183633</v>
      </c>
      <c r="D378">
        <f>VLOOKUP(A378,[1]Library_Genotypes_unfiltered_27!$A:$G,6,FALSE)</f>
        <v>0</v>
      </c>
      <c r="E378">
        <f>VLOOKUP(A378,[1]Library_Genotypes_unfiltered_27!$A:$G,7,FALSE)</f>
        <v>0</v>
      </c>
      <c r="F378" s="1" t="str">
        <f t="shared" si="34"/>
        <v>377</v>
      </c>
      <c r="G378" s="3">
        <v>42655</v>
      </c>
      <c r="H378" s="3" t="s">
        <v>1428</v>
      </c>
      <c r="I378" s="1">
        <v>140</v>
      </c>
      <c r="J378" s="3" t="str">
        <f t="shared" si="32"/>
        <v>Oct 12</v>
      </c>
      <c r="K378" s="1">
        <f t="shared" si="35"/>
        <v>23.335488000000002</v>
      </c>
      <c r="L378" s="1" t="str">
        <f t="shared" si="36"/>
        <v>Oct 12 23.34</v>
      </c>
      <c r="M378" t="str">
        <f t="shared" si="37"/>
        <v>no</v>
      </c>
      <c r="N378" t="s">
        <v>1442</v>
      </c>
      <c r="O378" t="s">
        <v>1442</v>
      </c>
    </row>
    <row r="379" spans="1:17" x14ac:dyDescent="0.25">
      <c r="A379" t="s">
        <v>317</v>
      </c>
      <c r="B379" s="8">
        <f t="shared" si="33"/>
        <v>41</v>
      </c>
      <c r="C379" s="2">
        <v>3.8408954773455748</v>
      </c>
      <c r="D379">
        <f>VLOOKUP(A379,[1]Library_Genotypes_unfiltered_27!$A:$G,6,FALSE)</f>
        <v>1.85</v>
      </c>
      <c r="E379">
        <f>VLOOKUP(A379,[1]Library_Genotypes_unfiltered_27!$A:$G,7,FALSE)</f>
        <v>17.649999999999999</v>
      </c>
      <c r="F379" s="1" t="str">
        <f t="shared" si="34"/>
        <v>378</v>
      </c>
      <c r="G379" s="3">
        <v>42655</v>
      </c>
      <c r="H379" s="3" t="s">
        <v>1428</v>
      </c>
      <c r="I379" s="1">
        <v>140</v>
      </c>
      <c r="J379" s="3" t="str">
        <f t="shared" si="32"/>
        <v>Oct 12</v>
      </c>
      <c r="K379" s="1">
        <f t="shared" si="35"/>
        <v>23.335488000000002</v>
      </c>
      <c r="L379" s="1" t="str">
        <f t="shared" si="36"/>
        <v>Oct 12 23.34</v>
      </c>
      <c r="M379" t="str">
        <f t="shared" si="37"/>
        <v>no</v>
      </c>
      <c r="N379" t="s">
        <v>1444</v>
      </c>
      <c r="O379" t="s">
        <v>1444</v>
      </c>
    </row>
    <row r="380" spans="1:17" x14ac:dyDescent="0.25">
      <c r="A380" t="s">
        <v>318</v>
      </c>
      <c r="B380" s="8">
        <f t="shared" si="33"/>
        <v>41</v>
      </c>
      <c r="C380" s="2">
        <v>0.85353232829901682</v>
      </c>
      <c r="D380">
        <f>VLOOKUP(A380,[1]Library_Genotypes_unfiltered_27!$A:$G,6,FALSE)</f>
        <v>85.61</v>
      </c>
      <c r="E380">
        <f>VLOOKUP(A380,[1]Library_Genotypes_unfiltered_27!$A:$G,7,FALSE)</f>
        <v>1.43</v>
      </c>
      <c r="F380" s="1" t="str">
        <f t="shared" si="34"/>
        <v>379</v>
      </c>
      <c r="G380" s="3">
        <v>42655</v>
      </c>
      <c r="H380" s="3" t="s">
        <v>1428</v>
      </c>
      <c r="I380" s="1">
        <v>140</v>
      </c>
      <c r="J380" s="3" t="str">
        <f t="shared" si="32"/>
        <v>Oct 12</v>
      </c>
      <c r="K380" s="1">
        <f t="shared" si="35"/>
        <v>23.335488000000002</v>
      </c>
      <c r="L380" s="1" t="str">
        <f t="shared" si="36"/>
        <v>Oct 12 23.34</v>
      </c>
      <c r="M380" t="str">
        <f t="shared" si="37"/>
        <v>no</v>
      </c>
      <c r="N380" t="s">
        <v>1444</v>
      </c>
      <c r="O380" t="s">
        <v>1444</v>
      </c>
      <c r="Q380" t="s">
        <v>5</v>
      </c>
    </row>
    <row r="381" spans="1:17" x14ac:dyDescent="0.25">
      <c r="A381" t="s">
        <v>319</v>
      </c>
      <c r="B381" s="8">
        <f t="shared" si="33"/>
        <v>41</v>
      </c>
      <c r="C381" s="2">
        <v>2.4539054438596728</v>
      </c>
      <c r="D381">
        <f>VLOOKUP(A381,[1]Library_Genotypes_unfiltered_27!$A:$G,6,FALSE)</f>
        <v>70.849999999999994</v>
      </c>
      <c r="E381">
        <f>VLOOKUP(A381,[1]Library_Genotypes_unfiltered_27!$A:$G,7,FALSE)</f>
        <v>3.6</v>
      </c>
      <c r="F381" s="1" t="str">
        <f t="shared" si="34"/>
        <v>380</v>
      </c>
      <c r="G381" s="3">
        <v>42655</v>
      </c>
      <c r="H381" s="3" t="s">
        <v>1428</v>
      </c>
      <c r="I381" s="1">
        <v>140</v>
      </c>
      <c r="J381" s="3" t="str">
        <f t="shared" si="32"/>
        <v>Oct 12</v>
      </c>
      <c r="K381" s="1">
        <f t="shared" si="35"/>
        <v>23.335488000000002</v>
      </c>
      <c r="L381" s="1" t="str">
        <f t="shared" si="36"/>
        <v>Oct 12 23.34</v>
      </c>
      <c r="M381" t="str">
        <f t="shared" si="37"/>
        <v>no</v>
      </c>
      <c r="N381" t="s">
        <v>1442</v>
      </c>
      <c r="O381" t="s">
        <v>1442</v>
      </c>
    </row>
    <row r="382" spans="1:17" x14ac:dyDescent="0.25">
      <c r="A382" t="s">
        <v>320</v>
      </c>
      <c r="B382" s="8">
        <f t="shared" si="33"/>
        <v>41</v>
      </c>
      <c r="C382" s="2">
        <v>9.9223133164760711</v>
      </c>
      <c r="D382">
        <f>VLOOKUP(A382,[1]Library_Genotypes_unfiltered_27!$A:$G,6,FALSE)</f>
        <v>4.0599999999999996</v>
      </c>
      <c r="E382">
        <f>VLOOKUP(A382,[1]Library_Genotypes_unfiltered_27!$A:$G,7,FALSE)</f>
        <v>2.11</v>
      </c>
      <c r="F382" s="1" t="str">
        <f t="shared" si="34"/>
        <v>381</v>
      </c>
      <c r="G382" s="3">
        <v>42655</v>
      </c>
      <c r="H382" s="3" t="s">
        <v>1428</v>
      </c>
      <c r="I382" s="1">
        <v>140</v>
      </c>
      <c r="J382" s="3" t="str">
        <f t="shared" si="32"/>
        <v>Oct 12</v>
      </c>
      <c r="K382" s="1">
        <f t="shared" si="35"/>
        <v>23.335488000000002</v>
      </c>
      <c r="L382" s="1" t="str">
        <f t="shared" si="36"/>
        <v>Oct 12 23.34</v>
      </c>
      <c r="M382" t="str">
        <f t="shared" si="37"/>
        <v>no</v>
      </c>
      <c r="N382" t="s">
        <v>1444</v>
      </c>
      <c r="O382" t="str">
        <f>VLOOKUP(A382,'[3]Sample Master'!$B$6:$P$289,15,FALSE)</f>
        <v/>
      </c>
    </row>
    <row r="383" spans="1:17" x14ac:dyDescent="0.25">
      <c r="A383" t="s">
        <v>321</v>
      </c>
      <c r="B383" s="8">
        <f t="shared" si="33"/>
        <v>41</v>
      </c>
      <c r="C383" s="2">
        <v>1.9204477386727874</v>
      </c>
      <c r="D383">
        <f>VLOOKUP(A383,[1]Library_Genotypes_unfiltered_27!$A:$G,6,FALSE)</f>
        <v>0.37</v>
      </c>
      <c r="E383">
        <f>VLOOKUP(A383,[1]Library_Genotypes_unfiltered_27!$A:$G,7,FALSE)</f>
        <v>8.33</v>
      </c>
      <c r="F383" s="1" t="str">
        <f t="shared" si="34"/>
        <v>382</v>
      </c>
      <c r="G383" s="3">
        <v>42655</v>
      </c>
      <c r="H383" s="3" t="s">
        <v>1428</v>
      </c>
      <c r="I383" s="1">
        <v>140</v>
      </c>
      <c r="J383" s="3" t="str">
        <f t="shared" si="32"/>
        <v>Oct 12</v>
      </c>
      <c r="K383" s="1">
        <f t="shared" si="35"/>
        <v>23.335488000000002</v>
      </c>
      <c r="L383" s="1" t="str">
        <f t="shared" si="36"/>
        <v>Oct 12 23.34</v>
      </c>
      <c r="M383" t="str">
        <f t="shared" si="37"/>
        <v>no</v>
      </c>
      <c r="N383" t="s">
        <v>1443</v>
      </c>
      <c r="O383" t="s">
        <v>1444</v>
      </c>
    </row>
    <row r="384" spans="1:17" x14ac:dyDescent="0.25">
      <c r="A384" t="s">
        <v>322</v>
      </c>
      <c r="B384" s="8">
        <f t="shared" si="33"/>
        <v>41</v>
      </c>
      <c r="C384" s="2">
        <v>10.029004857513447</v>
      </c>
      <c r="D384">
        <f>VLOOKUP(A384,[1]Library_Genotypes_unfiltered_27!$A:$G,6,FALSE)</f>
        <v>0</v>
      </c>
      <c r="E384">
        <f>VLOOKUP(A384,[1]Library_Genotypes_unfiltered_27!$A:$G,7,FALSE)</f>
        <v>0</v>
      </c>
      <c r="F384" s="1" t="str">
        <f t="shared" si="34"/>
        <v>383</v>
      </c>
      <c r="G384" s="3">
        <v>42655</v>
      </c>
      <c r="H384" s="3" t="s">
        <v>1428</v>
      </c>
      <c r="I384" s="1">
        <v>140</v>
      </c>
      <c r="J384" s="3" t="str">
        <f t="shared" si="32"/>
        <v>Oct 12</v>
      </c>
      <c r="K384" s="1">
        <f t="shared" si="35"/>
        <v>23.335488000000002</v>
      </c>
      <c r="L384" s="1" t="str">
        <f t="shared" si="36"/>
        <v>Oct 12 23.34</v>
      </c>
      <c r="M384" t="str">
        <f t="shared" si="37"/>
        <v>no</v>
      </c>
      <c r="O384" t="s">
        <v>1443</v>
      </c>
    </row>
    <row r="385" spans="1:17" x14ac:dyDescent="0.25">
      <c r="A385" t="s">
        <v>323</v>
      </c>
      <c r="B385" s="8">
        <f t="shared" si="33"/>
        <v>41</v>
      </c>
      <c r="C385" s="2">
        <v>4.8011193466819693</v>
      </c>
      <c r="D385">
        <f>VLOOKUP(A385,[1]Library_Genotypes_unfiltered_27!$A:$G,6,FALSE)</f>
        <v>91.51</v>
      </c>
      <c r="E385">
        <f>VLOOKUP(A385,[1]Library_Genotypes_unfiltered_27!$A:$G,7,FALSE)</f>
        <v>2.21</v>
      </c>
      <c r="F385" s="1" t="str">
        <f t="shared" si="34"/>
        <v>384</v>
      </c>
      <c r="G385" s="3">
        <v>42655</v>
      </c>
      <c r="H385" s="3" t="s">
        <v>1428</v>
      </c>
      <c r="I385" s="1">
        <v>140</v>
      </c>
      <c r="J385" s="3" t="str">
        <f t="shared" si="32"/>
        <v>Oct 12</v>
      </c>
      <c r="K385" s="1">
        <f t="shared" si="35"/>
        <v>23.335488000000002</v>
      </c>
      <c r="L385" s="1" t="str">
        <f t="shared" si="36"/>
        <v>Oct 12 23.34</v>
      </c>
      <c r="M385" t="str">
        <f t="shared" si="37"/>
        <v>yes</v>
      </c>
      <c r="N385" t="s">
        <v>1443</v>
      </c>
      <c r="O385" t="str">
        <f>VLOOKUP(A385,'[2]genotype table (dups removed)'!$TS$3:$TV$419,4,FALSE)</f>
        <v>Homozygous Spring</v>
      </c>
      <c r="Q385" t="s">
        <v>5</v>
      </c>
    </row>
    <row r="386" spans="1:17" x14ac:dyDescent="0.25">
      <c r="A386" t="s">
        <v>324</v>
      </c>
      <c r="B386" s="8">
        <f t="shared" si="33"/>
        <v>41</v>
      </c>
      <c r="C386" s="2">
        <v>2.133830820747542</v>
      </c>
      <c r="D386">
        <f>VLOOKUP(A386,[1]Library_Genotypes_unfiltered_27!$A:$G,6,FALSE)</f>
        <v>1.48</v>
      </c>
      <c r="E386">
        <f>VLOOKUP(A386,[1]Library_Genotypes_unfiltered_27!$A:$G,7,FALSE)</f>
        <v>4.17</v>
      </c>
      <c r="F386" s="1" t="str">
        <f t="shared" si="34"/>
        <v>385</v>
      </c>
      <c r="G386" s="3">
        <v>42655</v>
      </c>
      <c r="H386" s="3" t="s">
        <v>1428</v>
      </c>
      <c r="I386" s="1">
        <v>140</v>
      </c>
      <c r="J386" s="3" t="str">
        <f t="shared" ref="J386:J449" si="38">CONCATENATE(TEXT(G386,"MMM")," ",TEXT(G386,"DD"))</f>
        <v>Oct 12</v>
      </c>
      <c r="K386" s="1">
        <f t="shared" si="35"/>
        <v>23.335488000000002</v>
      </c>
      <c r="L386" s="1" t="str">
        <f t="shared" si="36"/>
        <v>Oct 12 23.34</v>
      </c>
      <c r="M386" t="str">
        <f t="shared" si="37"/>
        <v>no</v>
      </c>
      <c r="N386" t="s">
        <v>1444</v>
      </c>
      <c r="O386" t="s">
        <v>1444</v>
      </c>
    </row>
    <row r="387" spans="1:17" x14ac:dyDescent="0.25">
      <c r="A387" t="s">
        <v>325</v>
      </c>
      <c r="B387" s="8">
        <f t="shared" ref="B387:B446" si="39">INT(((G387-DATE(YEAR(G387),1,1))-1)/7)+1</f>
        <v>41</v>
      </c>
      <c r="C387" s="2">
        <v>1.3869900334859022</v>
      </c>
      <c r="D387">
        <f>VLOOKUP(A387,[1]Library_Genotypes_unfiltered_27!$A:$G,6,FALSE)</f>
        <v>7.01</v>
      </c>
      <c r="E387">
        <f>VLOOKUP(A387,[1]Library_Genotypes_unfiltered_27!$A:$G,7,FALSE)</f>
        <v>2.62</v>
      </c>
      <c r="F387" s="1" t="str">
        <f t="shared" ref="F387:F450" si="40">RIGHT(A387,3)</f>
        <v>386</v>
      </c>
      <c r="G387" s="3">
        <v>42655</v>
      </c>
      <c r="H387" s="3" t="s">
        <v>1428</v>
      </c>
      <c r="I387" s="1">
        <v>140</v>
      </c>
      <c r="J387" s="3" t="str">
        <f t="shared" si="38"/>
        <v>Oct 12</v>
      </c>
      <c r="K387" s="1">
        <f t="shared" ref="K387:K450" si="41">CONVERT(I387-125.5,"mi","km")</f>
        <v>23.335488000000002</v>
      </c>
      <c r="L387" s="1" t="str">
        <f t="shared" ref="L387:L450" si="42">CONCATENATE(J387," ",ROUND(K387,2))</f>
        <v>Oct 12 23.34</v>
      </c>
      <c r="M387" t="str">
        <f t="shared" si="37"/>
        <v>no</v>
      </c>
      <c r="N387" t="s">
        <v>1442</v>
      </c>
    </row>
    <row r="388" spans="1:17" x14ac:dyDescent="0.25">
      <c r="A388" t="s">
        <v>1375</v>
      </c>
      <c r="B388" s="8">
        <f t="shared" si="39"/>
        <v>41</v>
      </c>
      <c r="D388">
        <f>VLOOKUP(A388,[1]Library_Genotypes_unfiltered_27!$A:$G,6,FALSE)</f>
        <v>98.89</v>
      </c>
      <c r="E388">
        <f>VLOOKUP(A388,[1]Library_Genotypes_unfiltered_27!$A:$G,7,FALSE)</f>
        <v>0.88</v>
      </c>
      <c r="F388" s="1" t="str">
        <f t="shared" si="40"/>
        <v>387</v>
      </c>
      <c r="G388" s="3">
        <v>42656</v>
      </c>
      <c r="H388" s="3" t="s">
        <v>1429</v>
      </c>
      <c r="I388" s="1">
        <v>136.6</v>
      </c>
      <c r="J388" s="3" t="str">
        <f t="shared" si="38"/>
        <v>Oct 13</v>
      </c>
      <c r="K388" s="1">
        <f t="shared" si="41"/>
        <v>17.863718399999993</v>
      </c>
      <c r="L388" s="1" t="str">
        <f t="shared" si="42"/>
        <v>Oct 13 17.86</v>
      </c>
      <c r="M388" t="str">
        <f t="shared" si="37"/>
        <v>yes</v>
      </c>
      <c r="N388" t="s">
        <v>1444</v>
      </c>
      <c r="O388" t="str">
        <f>VLOOKUP(A388,'[2]genotype table (dups removed)'!$TS$3:$TV$419,4,FALSE)</f>
        <v>Heterozygous</v>
      </c>
      <c r="Q388" t="s">
        <v>6</v>
      </c>
    </row>
    <row r="389" spans="1:17" x14ac:dyDescent="0.25">
      <c r="A389" t="s">
        <v>1376</v>
      </c>
      <c r="B389" s="8">
        <f t="shared" si="39"/>
        <v>41</v>
      </c>
      <c r="D389">
        <f>VLOOKUP(A389,[1]Library_Genotypes_unfiltered_27!$A:$G,6,FALSE)</f>
        <v>11.81</v>
      </c>
      <c r="E389">
        <f>VLOOKUP(A389,[1]Library_Genotypes_unfiltered_27!$A:$G,7,FALSE)</f>
        <v>9.4600000000000009</v>
      </c>
      <c r="F389" s="1" t="str">
        <f t="shared" si="40"/>
        <v>388</v>
      </c>
      <c r="G389" s="3">
        <v>42656</v>
      </c>
      <c r="H389" s="3" t="s">
        <v>1429</v>
      </c>
      <c r="I389" s="1">
        <v>136.6</v>
      </c>
      <c r="J389" s="3" t="str">
        <f t="shared" si="38"/>
        <v>Oct 13</v>
      </c>
      <c r="K389" s="1">
        <f t="shared" si="41"/>
        <v>17.863718399999993</v>
      </c>
      <c r="L389" s="1" t="str">
        <f t="shared" si="42"/>
        <v>Oct 13 17.86</v>
      </c>
      <c r="M389" t="str">
        <f t="shared" si="37"/>
        <v>no</v>
      </c>
      <c r="N389" t="s">
        <v>1442</v>
      </c>
    </row>
    <row r="390" spans="1:17" x14ac:dyDescent="0.25">
      <c r="A390" t="s">
        <v>326</v>
      </c>
      <c r="B390" s="8">
        <f t="shared" si="39"/>
        <v>41</v>
      </c>
      <c r="C390" s="2">
        <v>4.3743531825324613</v>
      </c>
      <c r="D390">
        <f>VLOOKUP(A390,[1]Library_Genotypes_unfiltered_27!$A:$G,6,FALSE)</f>
        <v>2.58</v>
      </c>
      <c r="E390">
        <f>VLOOKUP(A390,[1]Library_Genotypes_unfiltered_27!$A:$G,7,FALSE)</f>
        <v>1.27</v>
      </c>
      <c r="F390" s="1" t="str">
        <f t="shared" si="40"/>
        <v>389</v>
      </c>
      <c r="G390" s="3">
        <v>42656</v>
      </c>
      <c r="H390" s="3" t="s">
        <v>1429</v>
      </c>
      <c r="I390" s="1">
        <v>136.6</v>
      </c>
      <c r="J390" s="3" t="str">
        <f t="shared" si="38"/>
        <v>Oct 13</v>
      </c>
      <c r="K390" s="1">
        <f t="shared" si="41"/>
        <v>17.863718399999993</v>
      </c>
      <c r="L390" s="1" t="str">
        <f t="shared" si="42"/>
        <v>Oct 13 17.86</v>
      </c>
      <c r="M390" t="str">
        <f t="shared" si="37"/>
        <v>no</v>
      </c>
      <c r="N390" t="s">
        <v>1444</v>
      </c>
    </row>
    <row r="391" spans="1:17" x14ac:dyDescent="0.25">
      <c r="A391" t="s">
        <v>327</v>
      </c>
      <c r="B391" s="8">
        <f t="shared" si="39"/>
        <v>41</v>
      </c>
      <c r="C391" s="2">
        <v>13.9765918758964</v>
      </c>
      <c r="D391">
        <f>VLOOKUP(A391,[1]Library_Genotypes_unfiltered_27!$A:$G,6,FALSE)</f>
        <v>2.21</v>
      </c>
      <c r="E391">
        <f>VLOOKUP(A391,[1]Library_Genotypes_unfiltered_27!$A:$G,7,FALSE)</f>
        <v>4.71</v>
      </c>
      <c r="F391" s="1" t="str">
        <f t="shared" si="40"/>
        <v>390</v>
      </c>
      <c r="G391" s="3">
        <v>42656</v>
      </c>
      <c r="H391" s="3" t="s">
        <v>1429</v>
      </c>
      <c r="I391" s="1">
        <v>136.6</v>
      </c>
      <c r="J391" s="3" t="str">
        <f t="shared" si="38"/>
        <v>Oct 13</v>
      </c>
      <c r="K391" s="1">
        <f t="shared" si="41"/>
        <v>17.863718399999993</v>
      </c>
      <c r="L391" s="1" t="str">
        <f t="shared" si="42"/>
        <v>Oct 13 17.86</v>
      </c>
      <c r="M391" t="str">
        <f t="shared" si="37"/>
        <v>no</v>
      </c>
      <c r="N391" t="s">
        <v>1443</v>
      </c>
    </row>
    <row r="392" spans="1:17" x14ac:dyDescent="0.25">
      <c r="A392" t="s">
        <v>328</v>
      </c>
      <c r="B392" s="8">
        <f t="shared" si="39"/>
        <v>41</v>
      </c>
      <c r="C392" s="2">
        <v>1.4936815745232794</v>
      </c>
      <c r="D392">
        <f>VLOOKUP(A392,[1]Library_Genotypes_unfiltered_27!$A:$G,6,FALSE)</f>
        <v>0</v>
      </c>
      <c r="E392">
        <f>VLOOKUP(A392,[1]Library_Genotypes_unfiltered_27!$A:$G,7,FALSE)</f>
        <v>0</v>
      </c>
      <c r="F392" s="1" t="str">
        <f t="shared" si="40"/>
        <v>391</v>
      </c>
      <c r="G392" s="3">
        <v>42656</v>
      </c>
      <c r="H392" s="3" t="s">
        <v>1429</v>
      </c>
      <c r="I392" s="1">
        <v>136.6</v>
      </c>
      <c r="J392" s="3" t="str">
        <f t="shared" si="38"/>
        <v>Oct 13</v>
      </c>
      <c r="K392" s="1">
        <f t="shared" si="41"/>
        <v>17.863718399999993</v>
      </c>
      <c r="L392" s="1" t="str">
        <f t="shared" si="42"/>
        <v>Oct 13 17.86</v>
      </c>
      <c r="M392" t="str">
        <f t="shared" si="37"/>
        <v>no</v>
      </c>
    </row>
    <row r="393" spans="1:17" x14ac:dyDescent="0.25">
      <c r="A393" t="s">
        <v>329</v>
      </c>
      <c r="B393" s="8">
        <f t="shared" si="39"/>
        <v>41</v>
      </c>
      <c r="C393" s="2">
        <v>7.6817909546911496</v>
      </c>
      <c r="D393">
        <f>VLOOKUP(A393,[1]Library_Genotypes_unfiltered_27!$A:$G,6,FALSE)</f>
        <v>0</v>
      </c>
      <c r="E393">
        <f>VLOOKUP(A393,[1]Library_Genotypes_unfiltered_27!$A:$G,7,FALSE)</f>
        <v>0</v>
      </c>
      <c r="F393" s="1" t="str">
        <f t="shared" si="40"/>
        <v>392</v>
      </c>
      <c r="G393" s="3">
        <v>42656</v>
      </c>
      <c r="H393" s="3" t="s">
        <v>1429</v>
      </c>
      <c r="I393" s="1">
        <v>136.6</v>
      </c>
      <c r="J393" s="3" t="str">
        <f t="shared" si="38"/>
        <v>Oct 13</v>
      </c>
      <c r="K393" s="1">
        <f t="shared" si="41"/>
        <v>17.863718399999993</v>
      </c>
      <c r="L393" s="1" t="str">
        <f t="shared" si="42"/>
        <v>Oct 13 17.86</v>
      </c>
      <c r="M393" t="str">
        <f t="shared" si="37"/>
        <v>no</v>
      </c>
      <c r="N393" t="s">
        <v>1443</v>
      </c>
    </row>
    <row r="394" spans="1:17" x14ac:dyDescent="0.25">
      <c r="A394" t="s">
        <v>1377</v>
      </c>
      <c r="B394" s="8">
        <f t="shared" si="39"/>
        <v>41</v>
      </c>
      <c r="D394">
        <f>VLOOKUP(A394,[1]Library_Genotypes_unfiltered_27!$A:$G,6,FALSE)</f>
        <v>5.54</v>
      </c>
      <c r="E394">
        <f>VLOOKUP(A394,[1]Library_Genotypes_unfiltered_27!$A:$G,7,FALSE)</f>
        <v>7.23</v>
      </c>
      <c r="F394" s="1" t="str">
        <f t="shared" si="40"/>
        <v>393</v>
      </c>
      <c r="G394" s="3">
        <v>42656</v>
      </c>
      <c r="H394" s="3" t="s">
        <v>1430</v>
      </c>
      <c r="I394" s="1">
        <v>133</v>
      </c>
      <c r="J394" s="3" t="str">
        <f t="shared" si="38"/>
        <v>Oct 13</v>
      </c>
      <c r="K394" s="1">
        <f t="shared" si="41"/>
        <v>12.070080000000001</v>
      </c>
      <c r="L394" s="1" t="str">
        <f t="shared" si="42"/>
        <v>Oct 13 12.07</v>
      </c>
      <c r="M394" t="str">
        <f t="shared" si="37"/>
        <v>no</v>
      </c>
    </row>
    <row r="395" spans="1:17" x14ac:dyDescent="0.25">
      <c r="A395" t="s">
        <v>1378</v>
      </c>
      <c r="B395" s="8">
        <f t="shared" si="39"/>
        <v>41</v>
      </c>
      <c r="D395">
        <f>VLOOKUP(A395,[1]Library_Genotypes_unfiltered_27!$A:$G,6,FALSE)</f>
        <v>98.89</v>
      </c>
      <c r="E395">
        <f>VLOOKUP(A395,[1]Library_Genotypes_unfiltered_27!$A:$G,7,FALSE)</f>
        <v>1</v>
      </c>
      <c r="F395" s="1" t="str">
        <f t="shared" si="40"/>
        <v>394</v>
      </c>
      <c r="G395" s="3">
        <v>42656</v>
      </c>
      <c r="H395" s="3" t="s">
        <v>1430</v>
      </c>
      <c r="I395" s="1">
        <v>133</v>
      </c>
      <c r="J395" s="3" t="str">
        <f t="shared" si="38"/>
        <v>Oct 13</v>
      </c>
      <c r="K395" s="1">
        <f t="shared" si="41"/>
        <v>12.070080000000001</v>
      </c>
      <c r="L395" s="1" t="str">
        <f t="shared" si="42"/>
        <v>Oct 13 12.07</v>
      </c>
      <c r="M395" t="str">
        <f t="shared" si="37"/>
        <v>yes</v>
      </c>
      <c r="N395" t="s">
        <v>1444</v>
      </c>
      <c r="O395" t="str">
        <f>VLOOKUP(A395,'[2]genotype table (dups removed)'!$TS$3:$TV$419,4,FALSE)</f>
        <v>Heterozygous</v>
      </c>
      <c r="Q395" t="s">
        <v>5</v>
      </c>
    </row>
    <row r="396" spans="1:17" x14ac:dyDescent="0.25">
      <c r="A396" t="s">
        <v>330</v>
      </c>
      <c r="B396" s="8">
        <f t="shared" si="39"/>
        <v>41</v>
      </c>
      <c r="C396" s="2">
        <v>2.4539054438596728</v>
      </c>
      <c r="D396">
        <f>VLOOKUP(A396,[1]Library_Genotypes_unfiltered_27!$A:$G,6,FALSE)</f>
        <v>92.99</v>
      </c>
      <c r="E396">
        <f>VLOOKUP(A396,[1]Library_Genotypes_unfiltered_27!$A:$G,7,FALSE)</f>
        <v>0.76</v>
      </c>
      <c r="F396" s="1" t="str">
        <f t="shared" si="40"/>
        <v>395</v>
      </c>
      <c r="G396" s="3">
        <v>42656</v>
      </c>
      <c r="H396" s="3" t="s">
        <v>1430</v>
      </c>
      <c r="I396" s="1">
        <v>133</v>
      </c>
      <c r="J396" s="3" t="str">
        <f t="shared" si="38"/>
        <v>Oct 13</v>
      </c>
      <c r="K396" s="1">
        <f t="shared" si="41"/>
        <v>12.070080000000001</v>
      </c>
      <c r="L396" s="1" t="str">
        <f t="shared" si="42"/>
        <v>Oct 13 12.07</v>
      </c>
      <c r="M396" t="str">
        <f t="shared" si="37"/>
        <v>yes</v>
      </c>
      <c r="N396" t="s">
        <v>1442</v>
      </c>
      <c r="O396" t="str">
        <f>VLOOKUP(A396,'[2]genotype table (dups removed)'!$TS$3:$TV$419,4,FALSE)</f>
        <v>Homozygous Fall</v>
      </c>
      <c r="Q396" t="s">
        <v>6</v>
      </c>
    </row>
    <row r="397" spans="1:17" x14ac:dyDescent="0.25">
      <c r="A397" t="s">
        <v>331</v>
      </c>
      <c r="B397" s="8">
        <f t="shared" si="39"/>
        <v>41</v>
      </c>
      <c r="C397" s="2">
        <v>5.0145024287567237</v>
      </c>
      <c r="D397">
        <f>VLOOKUP(A397,[1]Library_Genotypes_unfiltered_27!$A:$G,6,FALSE)</f>
        <v>99.63</v>
      </c>
      <c r="E397">
        <f>VLOOKUP(A397,[1]Library_Genotypes_unfiltered_27!$A:$G,7,FALSE)</f>
        <v>0.44</v>
      </c>
      <c r="F397" s="1" t="str">
        <f t="shared" si="40"/>
        <v>396</v>
      </c>
      <c r="G397" s="3">
        <v>42656</v>
      </c>
      <c r="H397" s="3" t="s">
        <v>1430</v>
      </c>
      <c r="I397" s="1">
        <v>133</v>
      </c>
      <c r="J397" s="3" t="str">
        <f t="shared" si="38"/>
        <v>Oct 13</v>
      </c>
      <c r="K397" s="1">
        <f t="shared" si="41"/>
        <v>12.070080000000001</v>
      </c>
      <c r="L397" s="1" t="str">
        <f t="shared" si="42"/>
        <v>Oct 13 12.07</v>
      </c>
      <c r="M397" t="str">
        <f t="shared" si="37"/>
        <v>yes</v>
      </c>
      <c r="N397" t="s">
        <v>1442</v>
      </c>
      <c r="O397" t="str">
        <f>VLOOKUP(A397,'[2]genotype table (dups removed)'!$TS$3:$TV$419,4,FALSE)</f>
        <v>Homozygous Fall</v>
      </c>
      <c r="Q397" t="s">
        <v>5</v>
      </c>
    </row>
    <row r="398" spans="1:17" x14ac:dyDescent="0.25">
      <c r="A398" t="s">
        <v>332</v>
      </c>
      <c r="B398" s="8">
        <f t="shared" si="39"/>
        <v>41</v>
      </c>
      <c r="C398" s="2">
        <v>13.549825711746889</v>
      </c>
      <c r="D398">
        <f>VLOOKUP(A398,[1]Library_Genotypes_unfiltered_27!$A:$G,6,FALSE)</f>
        <v>0</v>
      </c>
      <c r="E398">
        <f>VLOOKUP(A398,[1]Library_Genotypes_unfiltered_27!$A:$G,7,FALSE)</f>
        <v>0</v>
      </c>
      <c r="F398" s="1" t="str">
        <f t="shared" si="40"/>
        <v>397</v>
      </c>
      <c r="G398" s="3">
        <v>42656</v>
      </c>
      <c r="H398" s="3" t="s">
        <v>1430</v>
      </c>
      <c r="I398" s="1">
        <v>133</v>
      </c>
      <c r="J398" s="3" t="str">
        <f t="shared" si="38"/>
        <v>Oct 13</v>
      </c>
      <c r="K398" s="1">
        <f t="shared" si="41"/>
        <v>12.070080000000001</v>
      </c>
      <c r="L398" s="1" t="str">
        <f t="shared" si="42"/>
        <v>Oct 13 12.07</v>
      </c>
      <c r="M398" t="str">
        <f t="shared" si="37"/>
        <v>no</v>
      </c>
      <c r="N398" t="s">
        <v>1443</v>
      </c>
    </row>
    <row r="399" spans="1:17" x14ac:dyDescent="0.25">
      <c r="A399" t="s">
        <v>333</v>
      </c>
      <c r="B399" s="8">
        <f t="shared" si="39"/>
        <v>41</v>
      </c>
      <c r="C399" s="2">
        <v>3.3074377721586901</v>
      </c>
      <c r="D399">
        <f>VLOOKUP(A399,[1]Library_Genotypes_unfiltered_27!$A:$G,6,FALSE)</f>
        <v>99.63</v>
      </c>
      <c r="E399">
        <f>VLOOKUP(A399,[1]Library_Genotypes_unfiltered_27!$A:$G,7,FALSE)</f>
        <v>0.5</v>
      </c>
      <c r="F399" s="1" t="str">
        <f t="shared" si="40"/>
        <v>398</v>
      </c>
      <c r="G399" s="3">
        <v>42656</v>
      </c>
      <c r="H399" s="3" t="s">
        <v>1430</v>
      </c>
      <c r="I399" s="1">
        <v>133</v>
      </c>
      <c r="J399" s="3" t="str">
        <f t="shared" si="38"/>
        <v>Oct 13</v>
      </c>
      <c r="K399" s="1">
        <f t="shared" si="41"/>
        <v>12.070080000000001</v>
      </c>
      <c r="L399" s="1" t="str">
        <f t="shared" si="42"/>
        <v>Oct 13 12.07</v>
      </c>
      <c r="M399" t="str">
        <f t="shared" si="37"/>
        <v>yes</v>
      </c>
      <c r="N399" t="s">
        <v>1442</v>
      </c>
      <c r="O399" t="str">
        <f>VLOOKUP(A399,'[2]genotype table (dups removed)'!$TS$3:$TV$419,4,FALSE)</f>
        <v>Homozygous Fall</v>
      </c>
      <c r="Q399" t="s">
        <v>5</v>
      </c>
    </row>
    <row r="400" spans="1:17" x14ac:dyDescent="0.25">
      <c r="A400" t="s">
        <v>334</v>
      </c>
      <c r="B400" s="8">
        <f t="shared" si="39"/>
        <v>41</v>
      </c>
      <c r="C400" s="2">
        <v>12.376218760335744</v>
      </c>
      <c r="D400">
        <f>VLOOKUP(A400,[1]Library_Genotypes_unfiltered_27!$A:$G,6,FALSE)</f>
        <v>0</v>
      </c>
      <c r="E400">
        <f>VLOOKUP(A400,[1]Library_Genotypes_unfiltered_27!$A:$G,7,FALSE)</f>
        <v>0</v>
      </c>
      <c r="F400" s="1" t="str">
        <f t="shared" si="40"/>
        <v>399</v>
      </c>
      <c r="G400" s="3">
        <v>42656</v>
      </c>
      <c r="H400" s="3" t="s">
        <v>1430</v>
      </c>
      <c r="I400" s="1">
        <v>133</v>
      </c>
      <c r="J400" s="3" t="str">
        <f t="shared" si="38"/>
        <v>Oct 13</v>
      </c>
      <c r="K400" s="1">
        <f t="shared" si="41"/>
        <v>12.070080000000001</v>
      </c>
      <c r="L400" s="1" t="str">
        <f t="shared" si="42"/>
        <v>Oct 13 12.07</v>
      </c>
      <c r="M400" t="str">
        <f t="shared" ref="M400:M463" si="43">IF(D400&gt;90,IF(E400&lt;2.5,"yes","no"),"no")</f>
        <v>no</v>
      </c>
      <c r="N400" t="s">
        <v>1444</v>
      </c>
    </row>
    <row r="401" spans="1:17" x14ac:dyDescent="0.25">
      <c r="A401" t="s">
        <v>335</v>
      </c>
      <c r="B401" s="8">
        <f t="shared" si="39"/>
        <v>41</v>
      </c>
      <c r="C401" s="2">
        <v>11.095920267887218</v>
      </c>
      <c r="D401">
        <f>VLOOKUP(A401,[1]Library_Genotypes_unfiltered_27!$A:$G,6,FALSE)</f>
        <v>0</v>
      </c>
      <c r="E401">
        <f>VLOOKUP(A401,[1]Library_Genotypes_unfiltered_27!$A:$G,7,FALSE)</f>
        <v>0</v>
      </c>
      <c r="F401" s="1" t="str">
        <f t="shared" si="40"/>
        <v>400</v>
      </c>
      <c r="G401" s="3">
        <v>42656</v>
      </c>
      <c r="H401" s="3" t="s">
        <v>1430</v>
      </c>
      <c r="I401" s="1">
        <v>133</v>
      </c>
      <c r="J401" s="3" t="str">
        <f t="shared" si="38"/>
        <v>Oct 13</v>
      </c>
      <c r="K401" s="1">
        <f t="shared" si="41"/>
        <v>12.070080000000001</v>
      </c>
      <c r="L401" s="1" t="str">
        <f t="shared" si="42"/>
        <v>Oct 13 12.07</v>
      </c>
      <c r="M401" t="str">
        <f t="shared" si="43"/>
        <v>no</v>
      </c>
      <c r="N401" t="s">
        <v>1443</v>
      </c>
    </row>
    <row r="402" spans="1:17" x14ac:dyDescent="0.25">
      <c r="A402" t="s">
        <v>336</v>
      </c>
      <c r="B402" s="8">
        <f t="shared" si="39"/>
        <v>41</v>
      </c>
      <c r="C402" s="2">
        <v>0</v>
      </c>
      <c r="D402">
        <f>VLOOKUP(A402,[1]Library_Genotypes_unfiltered_27!$A:$G,6,FALSE)</f>
        <v>0</v>
      </c>
      <c r="E402">
        <f>VLOOKUP(A402,[1]Library_Genotypes_unfiltered_27!$A:$G,7,FALSE)</f>
        <v>0</v>
      </c>
      <c r="F402" s="1" t="str">
        <f t="shared" si="40"/>
        <v>401</v>
      </c>
      <c r="G402" s="3">
        <v>42656</v>
      </c>
      <c r="H402" s="3" t="s">
        <v>1430</v>
      </c>
      <c r="I402" s="1">
        <v>133</v>
      </c>
      <c r="J402" s="3" t="str">
        <f t="shared" si="38"/>
        <v>Oct 13</v>
      </c>
      <c r="K402" s="1">
        <f t="shared" si="41"/>
        <v>12.070080000000001</v>
      </c>
      <c r="L402" s="1" t="str">
        <f t="shared" si="42"/>
        <v>Oct 13 12.07</v>
      </c>
      <c r="M402" t="str">
        <f t="shared" si="43"/>
        <v>no</v>
      </c>
    </row>
    <row r="403" spans="1:17" x14ac:dyDescent="0.25">
      <c r="A403" t="s">
        <v>337</v>
      </c>
      <c r="B403" s="8">
        <f t="shared" si="39"/>
        <v>41</v>
      </c>
      <c r="C403" s="2">
        <v>4.9078108877193456</v>
      </c>
      <c r="D403">
        <f>VLOOKUP(A403,[1]Library_Genotypes_unfiltered_27!$A:$G,6,FALSE)</f>
        <v>17.71</v>
      </c>
      <c r="E403">
        <f>VLOOKUP(A403,[1]Library_Genotypes_unfiltered_27!$A:$G,7,FALSE)</f>
        <v>3.09</v>
      </c>
      <c r="F403" s="1" t="str">
        <f t="shared" si="40"/>
        <v>402</v>
      </c>
      <c r="G403" s="3">
        <v>42656</v>
      </c>
      <c r="H403" s="3" t="s">
        <v>1430</v>
      </c>
      <c r="I403" s="1">
        <v>133</v>
      </c>
      <c r="J403" s="3" t="str">
        <f t="shared" si="38"/>
        <v>Oct 13</v>
      </c>
      <c r="K403" s="1">
        <f t="shared" si="41"/>
        <v>12.070080000000001</v>
      </c>
      <c r="L403" s="1" t="str">
        <f t="shared" si="42"/>
        <v>Oct 13 12.07</v>
      </c>
      <c r="M403" t="str">
        <f t="shared" si="43"/>
        <v>no</v>
      </c>
      <c r="N403" t="s">
        <v>1444</v>
      </c>
    </row>
    <row r="404" spans="1:17" x14ac:dyDescent="0.25">
      <c r="A404" t="s">
        <v>1379</v>
      </c>
      <c r="B404" s="8">
        <f t="shared" si="39"/>
        <v>42</v>
      </c>
      <c r="D404">
        <f>VLOOKUP(A404,[1]Library_Genotypes_unfiltered_27!$A:$G,6,FALSE)</f>
        <v>99.26</v>
      </c>
      <c r="E404">
        <f>VLOOKUP(A404,[1]Library_Genotypes_unfiltered_27!$A:$G,7,FALSE)</f>
        <v>0.47</v>
      </c>
      <c r="F404" s="1" t="str">
        <f t="shared" si="40"/>
        <v>403</v>
      </c>
      <c r="G404" s="3">
        <v>42660</v>
      </c>
      <c r="H404" s="3" t="s">
        <v>1435</v>
      </c>
      <c r="I404" s="1">
        <v>156.25</v>
      </c>
      <c r="J404" s="3" t="str">
        <f t="shared" si="38"/>
        <v>Oct 17</v>
      </c>
      <c r="K404" s="1">
        <f t="shared" si="41"/>
        <v>49.487328000000005</v>
      </c>
      <c r="L404" s="1" t="str">
        <f t="shared" si="42"/>
        <v>Oct 17 49.49</v>
      </c>
      <c r="M404" t="str">
        <f t="shared" si="43"/>
        <v>yes</v>
      </c>
      <c r="N404" t="s">
        <v>1444</v>
      </c>
      <c r="O404" t="str">
        <f>VLOOKUP(A404,'[2]genotype table (dups removed)'!$TS$3:$TV$419,4,FALSE)</f>
        <v>Heterozygous</v>
      </c>
      <c r="Q404" t="s">
        <v>6</v>
      </c>
    </row>
    <row r="405" spans="1:17" x14ac:dyDescent="0.25">
      <c r="A405" t="s">
        <v>1387</v>
      </c>
      <c r="B405" s="8">
        <f t="shared" si="39"/>
        <v>42</v>
      </c>
      <c r="D405">
        <f>VLOOKUP(A405,[1]Library_Genotypes_unfiltered_27!$A:$G,6,FALSE)</f>
        <v>94.1</v>
      </c>
      <c r="E405">
        <f>VLOOKUP(A405,[1]Library_Genotypes_unfiltered_27!$A:$G,7,FALSE)</f>
        <v>1.99</v>
      </c>
      <c r="F405" s="1" t="str">
        <f t="shared" si="40"/>
        <v>404</v>
      </c>
      <c r="G405" s="3">
        <v>42660</v>
      </c>
      <c r="H405" s="3" t="s">
        <v>1435</v>
      </c>
      <c r="I405" s="1">
        <v>156.25</v>
      </c>
      <c r="J405" s="3" t="str">
        <f t="shared" si="38"/>
        <v>Oct 17</v>
      </c>
      <c r="K405" s="1">
        <f t="shared" si="41"/>
        <v>49.487328000000005</v>
      </c>
      <c r="L405" s="1" t="str">
        <f t="shared" si="42"/>
        <v>Oct 17 49.49</v>
      </c>
      <c r="M405" t="str">
        <f t="shared" si="43"/>
        <v>yes</v>
      </c>
      <c r="N405" t="s">
        <v>1444</v>
      </c>
      <c r="O405" t="str">
        <f>VLOOKUP(A405,'[2]genotype table (dups removed)'!$TS$3:$TV$419,4,FALSE)</f>
        <v>Heterozygous</v>
      </c>
      <c r="Q405" t="s">
        <v>6</v>
      </c>
    </row>
    <row r="406" spans="1:17" x14ac:dyDescent="0.25">
      <c r="A406" t="s">
        <v>338</v>
      </c>
      <c r="B406" s="8">
        <f t="shared" si="39"/>
        <v>42</v>
      </c>
      <c r="C406" s="2">
        <v>8.1085571188406593</v>
      </c>
      <c r="D406">
        <f>VLOOKUP(A406,[1]Library_Genotypes_unfiltered_27!$A:$G,6,FALSE)</f>
        <v>6.64</v>
      </c>
      <c r="E406">
        <f>VLOOKUP(A406,[1]Library_Genotypes_unfiltered_27!$A:$G,7,FALSE)</f>
        <v>2</v>
      </c>
      <c r="F406" s="1" t="str">
        <f t="shared" si="40"/>
        <v>405</v>
      </c>
      <c r="G406" s="3">
        <v>42660</v>
      </c>
      <c r="H406" s="3" t="s">
        <v>1435</v>
      </c>
      <c r="I406" s="1">
        <v>156.25</v>
      </c>
      <c r="J406" s="3" t="str">
        <f t="shared" si="38"/>
        <v>Oct 17</v>
      </c>
      <c r="K406" s="1">
        <f t="shared" si="41"/>
        <v>49.487328000000005</v>
      </c>
      <c r="L406" s="1" t="str">
        <f t="shared" si="42"/>
        <v>Oct 17 49.49</v>
      </c>
      <c r="M406" t="str">
        <f t="shared" si="43"/>
        <v>no</v>
      </c>
      <c r="N406" t="s">
        <v>1443</v>
      </c>
    </row>
    <row r="407" spans="1:17" x14ac:dyDescent="0.25">
      <c r="A407" t="s">
        <v>1388</v>
      </c>
      <c r="B407" s="8">
        <f t="shared" si="39"/>
        <v>42</v>
      </c>
      <c r="D407">
        <f>VLOOKUP(A407,[1]Library_Genotypes_unfiltered_27!$A:$G,6,FALSE)</f>
        <v>92.99</v>
      </c>
      <c r="E407">
        <f>VLOOKUP(A407,[1]Library_Genotypes_unfiltered_27!$A:$G,7,FALSE)</f>
        <v>2.61</v>
      </c>
      <c r="F407" s="1" t="str">
        <f t="shared" si="40"/>
        <v>406</v>
      </c>
      <c r="G407" s="3">
        <v>42660</v>
      </c>
      <c r="H407" s="3" t="s">
        <v>1424</v>
      </c>
      <c r="I407" s="1">
        <v>154</v>
      </c>
      <c r="J407" s="3" t="str">
        <f t="shared" si="38"/>
        <v>Oct 17</v>
      </c>
      <c r="K407" s="1">
        <f t="shared" si="41"/>
        <v>45.866304</v>
      </c>
      <c r="L407" s="1" t="str">
        <f t="shared" si="42"/>
        <v>Oct 17 45.87</v>
      </c>
      <c r="M407" t="str">
        <f t="shared" si="43"/>
        <v>no</v>
      </c>
      <c r="N407" t="s">
        <v>1442</v>
      </c>
    </row>
    <row r="408" spans="1:17" x14ac:dyDescent="0.25">
      <c r="A408" t="s">
        <v>1389</v>
      </c>
      <c r="B408" s="8">
        <f t="shared" si="39"/>
        <v>42</v>
      </c>
      <c r="D408">
        <f>VLOOKUP(A408,[1]Library_Genotypes_unfiltered_27!$A:$G,6,FALSE)</f>
        <v>99.26</v>
      </c>
      <c r="E408">
        <f>VLOOKUP(A408,[1]Library_Genotypes_unfiltered_27!$A:$G,7,FALSE)</f>
        <v>0.3</v>
      </c>
      <c r="F408" s="1" t="str">
        <f t="shared" si="40"/>
        <v>407</v>
      </c>
      <c r="G408" s="3">
        <v>42660</v>
      </c>
      <c r="H408" s="3" t="s">
        <v>1424</v>
      </c>
      <c r="I408" s="1">
        <v>154</v>
      </c>
      <c r="J408" s="3" t="str">
        <f t="shared" si="38"/>
        <v>Oct 17</v>
      </c>
      <c r="K408" s="1">
        <f t="shared" si="41"/>
        <v>45.866304</v>
      </c>
      <c r="L408" s="1" t="str">
        <f t="shared" si="42"/>
        <v>Oct 17 45.87</v>
      </c>
      <c r="M408" t="str">
        <f t="shared" si="43"/>
        <v>yes</v>
      </c>
      <c r="N408" t="s">
        <v>1444</v>
      </c>
      <c r="O408" t="str">
        <f>VLOOKUP(A408,'[2]genotype table (dups removed)'!$TS$3:$TV$419,4,FALSE)</f>
        <v>Heterozygous</v>
      </c>
      <c r="Q408" t="s">
        <v>5</v>
      </c>
    </row>
    <row r="409" spans="1:17" x14ac:dyDescent="0.25">
      <c r="A409" t="s">
        <v>339</v>
      </c>
      <c r="B409" s="8">
        <f t="shared" si="39"/>
        <v>42</v>
      </c>
      <c r="C409" s="2">
        <v>1.280298492448525</v>
      </c>
      <c r="D409">
        <f>VLOOKUP(A409,[1]Library_Genotypes_unfiltered_27!$A:$G,6,FALSE)</f>
        <v>90.41</v>
      </c>
      <c r="E409">
        <f>VLOOKUP(A409,[1]Library_Genotypes_unfiltered_27!$A:$G,7,FALSE)</f>
        <v>2.4500000000000002</v>
      </c>
      <c r="F409" s="1" t="str">
        <f t="shared" si="40"/>
        <v>408</v>
      </c>
      <c r="G409" s="3">
        <v>42660</v>
      </c>
      <c r="H409" s="3" t="s">
        <v>1424</v>
      </c>
      <c r="I409" s="1">
        <v>154</v>
      </c>
      <c r="J409" s="3" t="str">
        <f t="shared" si="38"/>
        <v>Oct 17</v>
      </c>
      <c r="K409" s="1">
        <f t="shared" si="41"/>
        <v>45.866304</v>
      </c>
      <c r="L409" s="1" t="str">
        <f t="shared" si="42"/>
        <v>Oct 17 45.87</v>
      </c>
      <c r="M409" t="str">
        <f t="shared" si="43"/>
        <v>yes</v>
      </c>
      <c r="N409" t="s">
        <v>1443</v>
      </c>
      <c r="O409" t="str">
        <f>VLOOKUP(A409,'[2]genotype table (dups removed)'!$TS$3:$TV$419,4,FALSE)</f>
        <v>Homozygous Spring</v>
      </c>
      <c r="Q409" t="s">
        <v>6</v>
      </c>
    </row>
    <row r="410" spans="1:17" x14ac:dyDescent="0.25">
      <c r="A410" t="s">
        <v>340</v>
      </c>
      <c r="B410" s="8">
        <f t="shared" si="39"/>
        <v>42</v>
      </c>
      <c r="C410" s="2">
        <v>8.0018655778032812</v>
      </c>
      <c r="D410">
        <f>VLOOKUP(A410,[1]Library_Genotypes_unfiltered_27!$A:$G,6,FALSE)</f>
        <v>98.15</v>
      </c>
      <c r="E410">
        <f>VLOOKUP(A410,[1]Library_Genotypes_unfiltered_27!$A:$G,7,FALSE)</f>
        <v>0.24</v>
      </c>
      <c r="F410" s="1" t="str">
        <f t="shared" si="40"/>
        <v>409</v>
      </c>
      <c r="G410" s="3">
        <v>42660</v>
      </c>
      <c r="H410" s="3" t="s">
        <v>1424</v>
      </c>
      <c r="I410" s="1">
        <v>154</v>
      </c>
      <c r="J410" s="3" t="str">
        <f t="shared" si="38"/>
        <v>Oct 17</v>
      </c>
      <c r="K410" s="1">
        <f t="shared" si="41"/>
        <v>45.866304</v>
      </c>
      <c r="L410" s="1" t="str">
        <f t="shared" si="42"/>
        <v>Oct 17 45.87</v>
      </c>
      <c r="M410" t="str">
        <f t="shared" si="43"/>
        <v>yes</v>
      </c>
      <c r="N410" t="s">
        <v>1443</v>
      </c>
      <c r="O410" t="str">
        <f>VLOOKUP(A410,'[2]genotype table (dups removed)'!$TS$3:$TV$419,4,FALSE)</f>
        <v>Homozygous Spring</v>
      </c>
      <c r="Q410" t="s">
        <v>6</v>
      </c>
    </row>
    <row r="411" spans="1:17" x14ac:dyDescent="0.25">
      <c r="A411" t="s">
        <v>341</v>
      </c>
      <c r="B411" s="8">
        <f t="shared" si="39"/>
        <v>42</v>
      </c>
      <c r="C411" s="2">
        <v>15.790348073531808</v>
      </c>
      <c r="D411">
        <f>VLOOKUP(A411,[1]Library_Genotypes_unfiltered_27!$A:$G,6,FALSE)</f>
        <v>6.64</v>
      </c>
      <c r="E411">
        <f>VLOOKUP(A411,[1]Library_Genotypes_unfiltered_27!$A:$G,7,FALSE)</f>
        <v>9.44</v>
      </c>
      <c r="F411" s="1" t="str">
        <f t="shared" si="40"/>
        <v>410</v>
      </c>
      <c r="G411" s="3">
        <v>42662</v>
      </c>
      <c r="H411" s="3" t="s">
        <v>1428</v>
      </c>
      <c r="I411" s="1">
        <v>140</v>
      </c>
      <c r="J411" s="3" t="str">
        <f t="shared" si="38"/>
        <v>Oct 19</v>
      </c>
      <c r="K411" s="1">
        <f t="shared" si="41"/>
        <v>23.335488000000002</v>
      </c>
      <c r="L411" s="1" t="str">
        <f t="shared" si="42"/>
        <v>Oct 19 23.34</v>
      </c>
      <c r="M411" t="str">
        <f t="shared" si="43"/>
        <v>no</v>
      </c>
      <c r="N411" t="s">
        <v>1442</v>
      </c>
    </row>
    <row r="412" spans="1:17" x14ac:dyDescent="0.25">
      <c r="A412" t="s">
        <v>342</v>
      </c>
      <c r="B412" s="8">
        <f t="shared" si="39"/>
        <v>42</v>
      </c>
      <c r="C412" s="2">
        <v>11.522686432036727</v>
      </c>
      <c r="D412">
        <f>VLOOKUP(A412,[1]Library_Genotypes_unfiltered_27!$A:$G,6,FALSE)</f>
        <v>56.83</v>
      </c>
      <c r="E412">
        <f>VLOOKUP(A412,[1]Library_Genotypes_unfiltered_27!$A:$G,7,FALSE)</f>
        <v>3.02</v>
      </c>
      <c r="F412" s="1" t="str">
        <f t="shared" si="40"/>
        <v>411</v>
      </c>
      <c r="G412" s="3">
        <v>42662</v>
      </c>
      <c r="H412" s="3" t="s">
        <v>1428</v>
      </c>
      <c r="I412" s="1">
        <v>140</v>
      </c>
      <c r="J412" s="3" t="str">
        <f t="shared" si="38"/>
        <v>Oct 19</v>
      </c>
      <c r="K412" s="1">
        <f t="shared" si="41"/>
        <v>23.335488000000002</v>
      </c>
      <c r="L412" s="1" t="str">
        <f t="shared" si="42"/>
        <v>Oct 19 23.34</v>
      </c>
      <c r="M412" t="str">
        <f t="shared" si="43"/>
        <v>no</v>
      </c>
      <c r="N412" t="s">
        <v>1444</v>
      </c>
    </row>
    <row r="413" spans="1:17" x14ac:dyDescent="0.25">
      <c r="A413" t="s">
        <v>1390</v>
      </c>
      <c r="B413" s="8">
        <f t="shared" si="39"/>
        <v>43</v>
      </c>
      <c r="D413">
        <f>VLOOKUP(A413,[1]Library_Genotypes_unfiltered_27!$A:$G,6,FALSE)</f>
        <v>17.34</v>
      </c>
      <c r="E413">
        <f>VLOOKUP(A413,[1]Library_Genotypes_unfiltered_27!$A:$G,7,FALSE)</f>
        <v>10.47</v>
      </c>
      <c r="F413" s="1" t="str">
        <f t="shared" si="40"/>
        <v>412</v>
      </c>
      <c r="G413" s="3">
        <v>42667</v>
      </c>
      <c r="H413" s="3" t="s">
        <v>1424</v>
      </c>
      <c r="I413" s="1">
        <v>154</v>
      </c>
      <c r="J413" s="3" t="str">
        <f t="shared" si="38"/>
        <v>Oct 24</v>
      </c>
      <c r="K413" s="1">
        <f t="shared" si="41"/>
        <v>45.866304</v>
      </c>
      <c r="L413" s="1" t="str">
        <f t="shared" si="42"/>
        <v>Oct 24 45.87</v>
      </c>
      <c r="M413" t="str">
        <f t="shared" si="43"/>
        <v>no</v>
      </c>
    </row>
    <row r="414" spans="1:17" x14ac:dyDescent="0.25">
      <c r="A414" t="s">
        <v>1391</v>
      </c>
      <c r="B414" s="8">
        <f t="shared" si="39"/>
        <v>43</v>
      </c>
      <c r="D414">
        <f>VLOOKUP(A414,[1]Library_Genotypes_unfiltered_27!$A:$G,6,FALSE)</f>
        <v>40.96</v>
      </c>
      <c r="E414">
        <f>VLOOKUP(A414,[1]Library_Genotypes_unfiltered_27!$A:$G,7,FALSE)</f>
        <v>8.4499999999999993</v>
      </c>
      <c r="F414" s="1" t="str">
        <f t="shared" si="40"/>
        <v>413</v>
      </c>
      <c r="G414" s="3">
        <v>42667</v>
      </c>
      <c r="H414" s="3" t="s">
        <v>1424</v>
      </c>
      <c r="I414" s="1">
        <v>154</v>
      </c>
      <c r="J414" s="3" t="str">
        <f t="shared" si="38"/>
        <v>Oct 24</v>
      </c>
      <c r="K414" s="1">
        <f t="shared" si="41"/>
        <v>45.866304</v>
      </c>
      <c r="L414" s="1" t="str">
        <f t="shared" si="42"/>
        <v>Oct 24 45.87</v>
      </c>
      <c r="M414" t="str">
        <f t="shared" si="43"/>
        <v>no</v>
      </c>
      <c r="N414" t="s">
        <v>1442</v>
      </c>
    </row>
    <row r="415" spans="1:17" x14ac:dyDescent="0.25">
      <c r="A415" t="s">
        <v>343</v>
      </c>
      <c r="B415" s="8">
        <f t="shared" si="39"/>
        <v>43</v>
      </c>
      <c r="C415" s="2">
        <v>4.5877362646072148</v>
      </c>
      <c r="D415">
        <f>VLOOKUP(A415,[1]Library_Genotypes_unfiltered_27!$A:$G,6,FALSE)</f>
        <v>0</v>
      </c>
      <c r="E415">
        <f>VLOOKUP(A415,[1]Library_Genotypes_unfiltered_27!$A:$G,7,FALSE)</f>
        <v>0</v>
      </c>
      <c r="F415" s="1" t="str">
        <f t="shared" si="40"/>
        <v>414</v>
      </c>
      <c r="G415" s="3">
        <v>42667</v>
      </c>
      <c r="H415" s="3" t="s">
        <v>1424</v>
      </c>
      <c r="I415" s="1">
        <v>154</v>
      </c>
      <c r="J415" s="3" t="str">
        <f t="shared" si="38"/>
        <v>Oct 24</v>
      </c>
      <c r="K415" s="1">
        <f t="shared" si="41"/>
        <v>45.866304</v>
      </c>
      <c r="L415" s="1" t="str">
        <f t="shared" si="42"/>
        <v>Oct 24 45.87</v>
      </c>
      <c r="M415" t="str">
        <f t="shared" si="43"/>
        <v>no</v>
      </c>
    </row>
    <row r="416" spans="1:17" x14ac:dyDescent="0.25">
      <c r="A416" t="s">
        <v>344</v>
      </c>
      <c r="B416" s="8">
        <f t="shared" si="39"/>
        <v>43</v>
      </c>
      <c r="C416" s="2">
        <v>21.124925125400665</v>
      </c>
      <c r="D416">
        <f>VLOOKUP(A416,[1]Library_Genotypes_unfiltered_27!$A:$G,6,FALSE)</f>
        <v>95.57</v>
      </c>
      <c r="E416">
        <f>VLOOKUP(A416,[1]Library_Genotypes_unfiltered_27!$A:$G,7,FALSE)</f>
        <v>0.61</v>
      </c>
      <c r="F416" s="1" t="str">
        <f t="shared" si="40"/>
        <v>415</v>
      </c>
      <c r="G416" s="3">
        <v>42667</v>
      </c>
      <c r="H416" s="3" t="s">
        <v>1424</v>
      </c>
      <c r="I416" s="1">
        <v>154</v>
      </c>
      <c r="J416" s="3" t="str">
        <f t="shared" si="38"/>
        <v>Oct 24</v>
      </c>
      <c r="K416" s="1">
        <f t="shared" si="41"/>
        <v>45.866304</v>
      </c>
      <c r="L416" s="1" t="str">
        <f t="shared" si="42"/>
        <v>Oct 24 45.87</v>
      </c>
      <c r="M416" t="str">
        <f t="shared" si="43"/>
        <v>yes</v>
      </c>
      <c r="N416" t="s">
        <v>1442</v>
      </c>
      <c r="O416" t="str">
        <f>VLOOKUP(A416,'[2]genotype table (dups removed)'!$TS$3:$TV$419,4,FALSE)</f>
        <v>Homozygous Fall</v>
      </c>
      <c r="Q416" t="s">
        <v>5</v>
      </c>
    </row>
    <row r="417" spans="1:17" x14ac:dyDescent="0.25">
      <c r="A417" t="s">
        <v>345</v>
      </c>
      <c r="B417" s="8">
        <f t="shared" si="39"/>
        <v>43</v>
      </c>
      <c r="C417" s="2">
        <v>10.029004857513447</v>
      </c>
      <c r="D417">
        <f>VLOOKUP(A417,[1]Library_Genotypes_unfiltered_27!$A:$G,6,FALSE)</f>
        <v>17.71</v>
      </c>
      <c r="E417">
        <f>VLOOKUP(A417,[1]Library_Genotypes_unfiltered_27!$A:$G,7,FALSE)</f>
        <v>2.04</v>
      </c>
      <c r="F417" s="1" t="str">
        <f t="shared" si="40"/>
        <v>416</v>
      </c>
      <c r="G417" s="3">
        <v>42667</v>
      </c>
      <c r="H417" s="3" t="s">
        <v>1424</v>
      </c>
      <c r="I417" s="1">
        <v>154</v>
      </c>
      <c r="J417" s="3" t="str">
        <f t="shared" si="38"/>
        <v>Oct 24</v>
      </c>
      <c r="K417" s="1">
        <f t="shared" si="41"/>
        <v>45.866304</v>
      </c>
      <c r="L417" s="1" t="str">
        <f t="shared" si="42"/>
        <v>Oct 24 45.87</v>
      </c>
      <c r="M417" t="str">
        <f t="shared" si="43"/>
        <v>no</v>
      </c>
      <c r="N417" t="s">
        <v>1442</v>
      </c>
      <c r="Q417" t="s">
        <v>5</v>
      </c>
    </row>
    <row r="418" spans="1:17" x14ac:dyDescent="0.25">
      <c r="A418" t="s">
        <v>1403</v>
      </c>
      <c r="B418" s="8">
        <f t="shared" si="39"/>
        <v>43</v>
      </c>
      <c r="D418">
        <f>VLOOKUP(A418,[1]Library_Genotypes_unfiltered_27!$A:$G,6,FALSE)</f>
        <v>70.48</v>
      </c>
      <c r="E418">
        <f>VLOOKUP(A418,[1]Library_Genotypes_unfiltered_27!$A:$G,7,FALSE)</f>
        <v>5.73</v>
      </c>
      <c r="F418" s="1" t="str">
        <f t="shared" si="40"/>
        <v>417</v>
      </c>
      <c r="G418" s="3">
        <v>42667</v>
      </c>
      <c r="H418" s="3" t="s">
        <v>1431</v>
      </c>
      <c r="I418" s="1">
        <v>155.5</v>
      </c>
      <c r="J418" s="3" t="str">
        <f t="shared" si="38"/>
        <v>Oct 24</v>
      </c>
      <c r="K418" s="1">
        <f t="shared" si="41"/>
        <v>48.280320000000003</v>
      </c>
      <c r="L418" s="1" t="str">
        <f t="shared" si="42"/>
        <v>Oct 24 48.28</v>
      </c>
      <c r="M418" t="str">
        <f t="shared" si="43"/>
        <v>no</v>
      </c>
      <c r="N418" t="s">
        <v>1442</v>
      </c>
    </row>
    <row r="419" spans="1:17" x14ac:dyDescent="0.25">
      <c r="A419" t="s">
        <v>1404</v>
      </c>
      <c r="B419" s="8">
        <f t="shared" si="39"/>
        <v>43</v>
      </c>
      <c r="D419">
        <f>VLOOKUP(A419,[1]Library_Genotypes_unfiltered_27!$A:$G,6,FALSE)</f>
        <v>52.03</v>
      </c>
      <c r="E419">
        <f>VLOOKUP(A419,[1]Library_Genotypes_unfiltered_27!$A:$G,7,FALSE)</f>
        <v>7.9</v>
      </c>
      <c r="F419" s="1" t="str">
        <f t="shared" si="40"/>
        <v>418</v>
      </c>
      <c r="G419" s="3">
        <v>42668</v>
      </c>
      <c r="H419" s="3" t="s">
        <v>1426</v>
      </c>
      <c r="I419" s="1">
        <v>150</v>
      </c>
      <c r="J419" s="3" t="str">
        <f t="shared" si="38"/>
        <v>Oct 25</v>
      </c>
      <c r="K419" s="1">
        <f t="shared" si="41"/>
        <v>39.428927999999999</v>
      </c>
      <c r="L419" s="1" t="str">
        <f t="shared" si="42"/>
        <v>Oct 25 39.43</v>
      </c>
      <c r="M419" t="str">
        <f t="shared" si="43"/>
        <v>no</v>
      </c>
      <c r="N419" t="s">
        <v>1443</v>
      </c>
    </row>
    <row r="420" spans="1:17" x14ac:dyDescent="0.25">
      <c r="A420" t="s">
        <v>1405</v>
      </c>
      <c r="B420" s="8">
        <f t="shared" si="39"/>
        <v>43</v>
      </c>
      <c r="D420">
        <f>VLOOKUP(A420,[1]Library_Genotypes_unfiltered_27!$A:$G,6,FALSE)</f>
        <v>56.09</v>
      </c>
      <c r="E420">
        <f>VLOOKUP(A420,[1]Library_Genotypes_unfiltered_27!$A:$G,7,FALSE)</f>
        <v>3.9</v>
      </c>
      <c r="F420" s="1" t="str">
        <f t="shared" si="40"/>
        <v>419</v>
      </c>
      <c r="G420" s="3">
        <v>42668</v>
      </c>
      <c r="H420" s="3" t="s">
        <v>1426</v>
      </c>
      <c r="I420" s="1">
        <v>150</v>
      </c>
      <c r="J420" s="3" t="str">
        <f t="shared" si="38"/>
        <v>Oct 25</v>
      </c>
      <c r="K420" s="1">
        <f t="shared" si="41"/>
        <v>39.428927999999999</v>
      </c>
      <c r="L420" s="1" t="str">
        <f t="shared" si="42"/>
        <v>Oct 25 39.43</v>
      </c>
      <c r="M420" t="str">
        <f t="shared" si="43"/>
        <v>no</v>
      </c>
      <c r="N420" t="s">
        <v>1444</v>
      </c>
    </row>
    <row r="421" spans="1:17" x14ac:dyDescent="0.25">
      <c r="A421" t="s">
        <v>346</v>
      </c>
      <c r="B421" s="8">
        <f t="shared" si="39"/>
        <v>43</v>
      </c>
      <c r="C421" s="2">
        <v>3.4141293131960673</v>
      </c>
      <c r="D421">
        <f>VLOOKUP(A421,[1]Library_Genotypes_unfiltered_27!$A:$G,6,FALSE)</f>
        <v>0</v>
      </c>
      <c r="E421">
        <f>VLOOKUP(A421,[1]Library_Genotypes_unfiltered_27!$A:$G,7,FALSE)</f>
        <v>0</v>
      </c>
      <c r="F421" s="1" t="str">
        <f t="shared" si="40"/>
        <v>420</v>
      </c>
      <c r="G421" s="3">
        <v>42668</v>
      </c>
      <c r="H421" s="3" t="s">
        <v>1426</v>
      </c>
      <c r="I421" s="1">
        <v>150</v>
      </c>
      <c r="J421" s="3" t="str">
        <f t="shared" si="38"/>
        <v>Oct 25</v>
      </c>
      <c r="K421" s="1">
        <f t="shared" si="41"/>
        <v>39.428927999999999</v>
      </c>
      <c r="L421" s="1" t="str">
        <f t="shared" si="42"/>
        <v>Oct 25 39.43</v>
      </c>
      <c r="M421" t="str">
        <f t="shared" si="43"/>
        <v>no</v>
      </c>
      <c r="N421" t="s">
        <v>1442</v>
      </c>
    </row>
    <row r="422" spans="1:17" x14ac:dyDescent="0.25">
      <c r="A422" t="s">
        <v>1406</v>
      </c>
      <c r="B422" s="8">
        <f t="shared" si="39"/>
        <v>43</v>
      </c>
      <c r="D422">
        <f>VLOOKUP(A422,[1]Library_Genotypes_unfiltered_27!$A:$G,6,FALSE)</f>
        <v>4.8</v>
      </c>
      <c r="E422">
        <f>VLOOKUP(A422,[1]Library_Genotypes_unfiltered_27!$A:$G,7,FALSE)</f>
        <v>10.4</v>
      </c>
      <c r="F422" s="1" t="str">
        <f t="shared" si="40"/>
        <v>421</v>
      </c>
      <c r="G422" s="3">
        <v>42668</v>
      </c>
      <c r="H422" s="3" t="s">
        <v>1425</v>
      </c>
      <c r="I422" s="1">
        <v>147.4</v>
      </c>
      <c r="J422" s="3" t="str">
        <f t="shared" si="38"/>
        <v>Oct 25</v>
      </c>
      <c r="K422" s="1">
        <f t="shared" si="41"/>
        <v>35.244633600000007</v>
      </c>
      <c r="L422" s="1" t="str">
        <f t="shared" si="42"/>
        <v>Oct 25 35.24</v>
      </c>
      <c r="M422" t="str">
        <f t="shared" si="43"/>
        <v>no</v>
      </c>
    </row>
    <row r="423" spans="1:17" x14ac:dyDescent="0.25">
      <c r="A423" t="s">
        <v>1407</v>
      </c>
      <c r="B423" s="8">
        <f t="shared" si="39"/>
        <v>43</v>
      </c>
      <c r="D423">
        <f>VLOOKUP(A423,[1]Library_Genotypes_unfiltered_27!$A:$G,6,FALSE)</f>
        <v>38.01</v>
      </c>
      <c r="E423">
        <f>VLOOKUP(A423,[1]Library_Genotypes_unfiltered_27!$A:$G,7,FALSE)</f>
        <v>5.71</v>
      </c>
      <c r="F423" s="1" t="str">
        <f t="shared" si="40"/>
        <v>422</v>
      </c>
      <c r="G423" s="3">
        <v>42669</v>
      </c>
      <c r="H423" s="3" t="s">
        <v>1427</v>
      </c>
      <c r="I423" s="1">
        <v>144.19999999999999</v>
      </c>
      <c r="J423" s="3" t="str">
        <f t="shared" si="38"/>
        <v>Oct 26</v>
      </c>
      <c r="K423" s="1">
        <f t="shared" si="41"/>
        <v>30.094732799999981</v>
      </c>
      <c r="L423" s="1" t="str">
        <f t="shared" si="42"/>
        <v>Oct 26 30.09</v>
      </c>
      <c r="M423" t="str">
        <f t="shared" si="43"/>
        <v>no</v>
      </c>
      <c r="N423" t="s">
        <v>1442</v>
      </c>
    </row>
    <row r="424" spans="1:17" x14ac:dyDescent="0.25">
      <c r="A424" t="s">
        <v>1408</v>
      </c>
      <c r="B424" s="8">
        <f t="shared" si="39"/>
        <v>43</v>
      </c>
      <c r="D424">
        <f>VLOOKUP(A424,[1]Library_Genotypes_unfiltered_27!$A:$G,6,FALSE)</f>
        <v>99.63</v>
      </c>
      <c r="E424">
        <f>VLOOKUP(A424,[1]Library_Genotypes_unfiltered_27!$A:$G,7,FALSE)</f>
        <v>0.33</v>
      </c>
      <c r="F424" s="1" t="str">
        <f t="shared" si="40"/>
        <v>423</v>
      </c>
      <c r="G424" s="3">
        <v>42669</v>
      </c>
      <c r="H424" s="3" t="s">
        <v>1427</v>
      </c>
      <c r="I424" s="1">
        <v>144.19999999999999</v>
      </c>
      <c r="J424" s="3" t="str">
        <f t="shared" si="38"/>
        <v>Oct 26</v>
      </c>
      <c r="K424" s="1">
        <f t="shared" si="41"/>
        <v>30.094732799999981</v>
      </c>
      <c r="L424" s="1" t="str">
        <f t="shared" si="42"/>
        <v>Oct 26 30.09</v>
      </c>
      <c r="M424" t="str">
        <f t="shared" si="43"/>
        <v>yes</v>
      </c>
      <c r="N424" t="s">
        <v>1442</v>
      </c>
      <c r="O424" t="str">
        <f>VLOOKUP(A424,'[2]genotype table (dups removed)'!$TS$3:$TV$419,4,FALSE)</f>
        <v>Homozygous Fall</v>
      </c>
      <c r="Q424" t="s">
        <v>5</v>
      </c>
    </row>
    <row r="425" spans="1:17" x14ac:dyDescent="0.25">
      <c r="A425" t="s">
        <v>347</v>
      </c>
      <c r="B425" s="8">
        <f t="shared" si="39"/>
        <v>43</v>
      </c>
      <c r="C425" s="2">
        <v>10.34907948062558</v>
      </c>
      <c r="D425">
        <f>VLOOKUP(A425,[1]Library_Genotypes_unfiltered_27!$A:$G,6,FALSE)</f>
        <v>0</v>
      </c>
      <c r="E425">
        <f>VLOOKUP(A425,[1]Library_Genotypes_unfiltered_27!$A:$G,7,FALSE)</f>
        <v>0</v>
      </c>
      <c r="F425" s="1" t="str">
        <f t="shared" si="40"/>
        <v>424</v>
      </c>
      <c r="G425" s="3">
        <v>42669</v>
      </c>
      <c r="H425" s="3" t="s">
        <v>1427</v>
      </c>
      <c r="I425" s="1">
        <v>144.19999999999999</v>
      </c>
      <c r="J425" s="3" t="str">
        <f t="shared" si="38"/>
        <v>Oct 26</v>
      </c>
      <c r="K425" s="1">
        <f t="shared" si="41"/>
        <v>30.094732799999981</v>
      </c>
      <c r="L425" s="1" t="str">
        <f t="shared" si="42"/>
        <v>Oct 26 30.09</v>
      </c>
      <c r="M425" t="str">
        <f t="shared" si="43"/>
        <v>no</v>
      </c>
      <c r="N425" t="s">
        <v>1442</v>
      </c>
    </row>
    <row r="426" spans="1:17" x14ac:dyDescent="0.25">
      <c r="A426" t="s">
        <v>348</v>
      </c>
      <c r="B426" s="8">
        <f t="shared" si="39"/>
        <v>43</v>
      </c>
      <c r="C426" s="2">
        <v>6.8282586263921345</v>
      </c>
      <c r="D426">
        <f>VLOOKUP(A426,[1]Library_Genotypes_unfiltered_27!$A:$G,6,FALSE)</f>
        <v>98.52</v>
      </c>
      <c r="E426">
        <f>VLOOKUP(A426,[1]Library_Genotypes_unfiltered_27!$A:$G,7,FALSE)</f>
        <v>0.45</v>
      </c>
      <c r="F426" s="1" t="str">
        <f t="shared" si="40"/>
        <v>425</v>
      </c>
      <c r="G426" s="3">
        <v>42669</v>
      </c>
      <c r="H426" s="3" t="s">
        <v>1427</v>
      </c>
      <c r="I426" s="1">
        <v>144.19999999999999</v>
      </c>
      <c r="J426" s="3" t="str">
        <f t="shared" si="38"/>
        <v>Oct 26</v>
      </c>
      <c r="K426" s="1">
        <f t="shared" si="41"/>
        <v>30.094732799999981</v>
      </c>
      <c r="L426" s="1" t="str">
        <f t="shared" si="42"/>
        <v>Oct 26 30.09</v>
      </c>
      <c r="M426" t="str">
        <f t="shared" si="43"/>
        <v>yes</v>
      </c>
      <c r="N426" t="s">
        <v>1442</v>
      </c>
      <c r="O426" t="str">
        <f>VLOOKUP(A426,'[2]genotype table (dups removed)'!$TS$3:$TV$419,4,FALSE)</f>
        <v>Homozygous Fall</v>
      </c>
      <c r="Q426" t="s">
        <v>5</v>
      </c>
    </row>
    <row r="427" spans="1:17" x14ac:dyDescent="0.25">
      <c r="A427" t="s">
        <v>349</v>
      </c>
      <c r="B427" s="8">
        <f t="shared" si="39"/>
        <v>43</v>
      </c>
      <c r="C427" s="2">
        <v>10.562462562700333</v>
      </c>
      <c r="D427">
        <f>VLOOKUP(A427,[1]Library_Genotypes_unfiltered_27!$A:$G,6,FALSE)</f>
        <v>98.52</v>
      </c>
      <c r="E427">
        <f>VLOOKUP(A427,[1]Library_Genotypes_unfiltered_27!$A:$G,7,FALSE)</f>
        <v>1.24</v>
      </c>
      <c r="F427" s="1" t="str">
        <f t="shared" si="40"/>
        <v>426</v>
      </c>
      <c r="G427" s="3">
        <v>42669</v>
      </c>
      <c r="H427" s="3" t="s">
        <v>1427</v>
      </c>
      <c r="I427" s="1">
        <v>144.19999999999999</v>
      </c>
      <c r="J427" s="3" t="str">
        <f t="shared" si="38"/>
        <v>Oct 26</v>
      </c>
      <c r="K427" s="1">
        <f t="shared" si="41"/>
        <v>30.094732799999981</v>
      </c>
      <c r="L427" s="1" t="str">
        <f t="shared" si="42"/>
        <v>Oct 26 30.09</v>
      </c>
      <c r="M427" t="str">
        <f t="shared" si="43"/>
        <v>yes</v>
      </c>
      <c r="N427" t="s">
        <v>1442</v>
      </c>
      <c r="O427" t="str">
        <f>VLOOKUP(A427,'[2]genotype table (dups removed)'!$TS$3:$TV$419,4,FALSE)</f>
        <v>Homozygous Fall</v>
      </c>
      <c r="Q427" t="s">
        <v>6</v>
      </c>
    </row>
    <row r="428" spans="1:17" x14ac:dyDescent="0.25">
      <c r="A428" t="s">
        <v>1415</v>
      </c>
      <c r="B428" s="8">
        <f t="shared" si="39"/>
        <v>43</v>
      </c>
      <c r="D428">
        <f>VLOOKUP(A428,[1]Library_Genotypes_unfiltered_27!$A:$G,6,FALSE)</f>
        <v>85.98</v>
      </c>
      <c r="E428">
        <f>VLOOKUP(A428,[1]Library_Genotypes_unfiltered_27!$A:$G,7,FALSE)</f>
        <v>3.83</v>
      </c>
      <c r="F428" s="1" t="str">
        <f t="shared" si="40"/>
        <v>427</v>
      </c>
      <c r="G428" s="3">
        <v>42669</v>
      </c>
      <c r="H428" s="3" t="s">
        <v>1428</v>
      </c>
      <c r="I428" s="1">
        <v>140</v>
      </c>
      <c r="J428" s="3" t="str">
        <f t="shared" si="38"/>
        <v>Oct 26</v>
      </c>
      <c r="K428" s="1">
        <f t="shared" si="41"/>
        <v>23.335488000000002</v>
      </c>
      <c r="L428" s="1" t="str">
        <f t="shared" si="42"/>
        <v>Oct 26 23.34</v>
      </c>
      <c r="M428" t="str">
        <f t="shared" si="43"/>
        <v>no</v>
      </c>
      <c r="N428" t="s">
        <v>1442</v>
      </c>
    </row>
    <row r="429" spans="1:17" x14ac:dyDescent="0.25">
      <c r="A429" t="s">
        <v>1416</v>
      </c>
      <c r="B429" s="8">
        <f t="shared" si="39"/>
        <v>43</v>
      </c>
      <c r="D429">
        <f>VLOOKUP(A429,[1]Library_Genotypes_unfiltered_27!$A:$G,6,FALSE)</f>
        <v>45.39</v>
      </c>
      <c r="E429">
        <f>VLOOKUP(A429,[1]Library_Genotypes_unfiltered_27!$A:$G,7,FALSE)</f>
        <v>8.82</v>
      </c>
      <c r="F429" s="1" t="str">
        <f t="shared" si="40"/>
        <v>428</v>
      </c>
      <c r="G429" s="3">
        <v>42669</v>
      </c>
      <c r="H429" s="3" t="s">
        <v>1428</v>
      </c>
      <c r="I429" s="1">
        <v>140</v>
      </c>
      <c r="J429" s="3" t="str">
        <f t="shared" si="38"/>
        <v>Oct 26</v>
      </c>
      <c r="K429" s="1">
        <f t="shared" si="41"/>
        <v>23.335488000000002</v>
      </c>
      <c r="L429" s="1" t="str">
        <f t="shared" si="42"/>
        <v>Oct 26 23.34</v>
      </c>
      <c r="M429" t="str">
        <f t="shared" si="43"/>
        <v>no</v>
      </c>
      <c r="N429" t="s">
        <v>1442</v>
      </c>
    </row>
    <row r="430" spans="1:17" x14ac:dyDescent="0.25">
      <c r="A430" t="s">
        <v>350</v>
      </c>
      <c r="B430" s="8">
        <f t="shared" si="39"/>
        <v>43</v>
      </c>
      <c r="C430" s="2">
        <v>6.1881093801678722</v>
      </c>
      <c r="D430">
        <f>VLOOKUP(A430,[1]Library_Genotypes_unfiltered_27!$A:$G,6,FALSE)</f>
        <v>99.26</v>
      </c>
      <c r="E430">
        <f>VLOOKUP(A430,[1]Library_Genotypes_unfiltered_27!$A:$G,7,FALSE)</f>
        <v>0.28000000000000003</v>
      </c>
      <c r="F430" s="1" t="str">
        <f t="shared" si="40"/>
        <v>429</v>
      </c>
      <c r="G430" s="3">
        <v>42669</v>
      </c>
      <c r="H430" s="3" t="s">
        <v>1428</v>
      </c>
      <c r="I430" s="1">
        <v>140</v>
      </c>
      <c r="J430" s="3" t="str">
        <f t="shared" si="38"/>
        <v>Oct 26</v>
      </c>
      <c r="K430" s="1">
        <f t="shared" si="41"/>
        <v>23.335488000000002</v>
      </c>
      <c r="L430" s="1" t="str">
        <f t="shared" si="42"/>
        <v>Oct 26 23.34</v>
      </c>
      <c r="M430" t="str">
        <f t="shared" si="43"/>
        <v>yes</v>
      </c>
      <c r="N430" t="s">
        <v>1442</v>
      </c>
      <c r="O430" t="str">
        <f>VLOOKUP(A430,'[2]genotype table (dups removed)'!$TS$3:$TV$419,4,FALSE)</f>
        <v>Homozygous Fall</v>
      </c>
      <c r="Q430" t="s">
        <v>6</v>
      </c>
    </row>
    <row r="431" spans="1:17" x14ac:dyDescent="0.25">
      <c r="A431" t="s">
        <v>1417</v>
      </c>
      <c r="B431" s="8">
        <f t="shared" si="39"/>
        <v>44</v>
      </c>
      <c r="D431">
        <f>VLOOKUP(A431,[1]Library_Genotypes_unfiltered_27!$A:$G,6,FALSE)</f>
        <v>74.540000000000006</v>
      </c>
      <c r="E431">
        <f>VLOOKUP(A431,[1]Library_Genotypes_unfiltered_27!$A:$G,7,FALSE)</f>
        <v>4.74</v>
      </c>
      <c r="F431" s="1" t="str">
        <f t="shared" si="40"/>
        <v>430</v>
      </c>
      <c r="G431" s="3">
        <v>42674</v>
      </c>
      <c r="H431" s="3" t="s">
        <v>1424</v>
      </c>
      <c r="I431" s="1">
        <v>154</v>
      </c>
      <c r="J431" s="3" t="str">
        <f t="shared" si="38"/>
        <v>Oct 31</v>
      </c>
      <c r="K431" s="1">
        <f t="shared" si="41"/>
        <v>45.866304</v>
      </c>
      <c r="L431" s="1" t="str">
        <f t="shared" si="42"/>
        <v>Oct 31 45.87</v>
      </c>
      <c r="M431" t="str">
        <f t="shared" si="43"/>
        <v>no</v>
      </c>
      <c r="N431" t="s">
        <v>1442</v>
      </c>
    </row>
    <row r="432" spans="1:17" x14ac:dyDescent="0.25">
      <c r="A432" t="s">
        <v>1418</v>
      </c>
      <c r="B432" s="8">
        <f t="shared" si="39"/>
        <v>44</v>
      </c>
      <c r="D432">
        <f>VLOOKUP(A432,[1]Library_Genotypes_unfiltered_27!$A:$G,6,FALSE)</f>
        <v>22.88</v>
      </c>
      <c r="E432">
        <f>VLOOKUP(A432,[1]Library_Genotypes_unfiltered_27!$A:$G,7,FALSE)</f>
        <v>8.15</v>
      </c>
      <c r="F432" s="1" t="str">
        <f t="shared" si="40"/>
        <v>431</v>
      </c>
      <c r="G432" s="3">
        <v>42674</v>
      </c>
      <c r="H432" s="3" t="s">
        <v>1424</v>
      </c>
      <c r="I432" s="1">
        <v>154</v>
      </c>
      <c r="J432" s="3" t="str">
        <f t="shared" si="38"/>
        <v>Oct 31</v>
      </c>
      <c r="K432" s="1">
        <f t="shared" si="41"/>
        <v>45.866304</v>
      </c>
      <c r="L432" s="1" t="str">
        <f t="shared" si="42"/>
        <v>Oct 31 45.87</v>
      </c>
      <c r="M432" t="str">
        <f t="shared" si="43"/>
        <v>no</v>
      </c>
    </row>
    <row r="433" spans="1:17" x14ac:dyDescent="0.25">
      <c r="A433" t="s">
        <v>351</v>
      </c>
      <c r="B433" s="8">
        <f t="shared" si="39"/>
        <v>44</v>
      </c>
      <c r="C433" s="2">
        <v>2.8806716080091817</v>
      </c>
      <c r="D433">
        <f>VLOOKUP(A433,[1]Library_Genotypes_unfiltered_27!$A:$G,6,FALSE)</f>
        <v>0</v>
      </c>
      <c r="E433">
        <f>VLOOKUP(A433,[1]Library_Genotypes_unfiltered_27!$A:$G,7,FALSE)</f>
        <v>0</v>
      </c>
      <c r="F433" s="1" t="str">
        <f t="shared" si="40"/>
        <v>432</v>
      </c>
      <c r="G433" s="3">
        <v>42674</v>
      </c>
      <c r="H433" s="3" t="s">
        <v>1424</v>
      </c>
      <c r="I433" s="1">
        <v>154</v>
      </c>
      <c r="J433" s="3" t="str">
        <f t="shared" si="38"/>
        <v>Oct 31</v>
      </c>
      <c r="K433" s="1">
        <f t="shared" si="41"/>
        <v>45.866304</v>
      </c>
      <c r="L433" s="1" t="str">
        <f t="shared" si="42"/>
        <v>Oct 31 45.87</v>
      </c>
      <c r="M433" t="str">
        <f t="shared" si="43"/>
        <v>no</v>
      </c>
      <c r="N433" t="s">
        <v>1442</v>
      </c>
    </row>
    <row r="434" spans="1:17" x14ac:dyDescent="0.25">
      <c r="A434" t="s">
        <v>1419</v>
      </c>
      <c r="B434" s="8">
        <f t="shared" si="39"/>
        <v>44</v>
      </c>
      <c r="D434">
        <f>VLOOKUP(A434,[1]Library_Genotypes_unfiltered_27!$A:$G,6,FALSE)</f>
        <v>53.87</v>
      </c>
      <c r="E434">
        <f>VLOOKUP(A434,[1]Library_Genotypes_unfiltered_27!$A:$G,7,FALSE)</f>
        <v>8.1999999999999993</v>
      </c>
      <c r="F434" s="1" t="str">
        <f t="shared" si="40"/>
        <v>433</v>
      </c>
      <c r="G434" s="3">
        <v>42676</v>
      </c>
      <c r="H434" s="3" t="s">
        <v>1427</v>
      </c>
      <c r="I434" s="1">
        <v>144.19999999999999</v>
      </c>
      <c r="J434" s="3" t="str">
        <f t="shared" si="38"/>
        <v>Nov 02</v>
      </c>
      <c r="K434" s="1">
        <f t="shared" si="41"/>
        <v>30.094732799999981</v>
      </c>
      <c r="L434" s="1" t="str">
        <f t="shared" si="42"/>
        <v>Nov 02 30.09</v>
      </c>
      <c r="M434" t="str">
        <f t="shared" si="43"/>
        <v>no</v>
      </c>
      <c r="N434" t="s">
        <v>1442</v>
      </c>
    </row>
    <row r="435" spans="1:17" x14ac:dyDescent="0.25">
      <c r="A435" t="s">
        <v>1420</v>
      </c>
      <c r="B435" s="8">
        <f t="shared" si="39"/>
        <v>44</v>
      </c>
      <c r="D435">
        <f>VLOOKUP(A435,[1]Library_Genotypes_unfiltered_27!$A:$G,6,FALSE)</f>
        <v>66.790000000000006</v>
      </c>
      <c r="E435">
        <f>VLOOKUP(A435,[1]Library_Genotypes_unfiltered_27!$A:$G,7,FALSE)</f>
        <v>8.16</v>
      </c>
      <c r="F435" s="1" t="str">
        <f t="shared" si="40"/>
        <v>434</v>
      </c>
      <c r="G435" s="3">
        <v>42676</v>
      </c>
      <c r="H435" s="3" t="s">
        <v>1428</v>
      </c>
      <c r="I435" s="1">
        <v>140</v>
      </c>
      <c r="J435" s="3" t="str">
        <f t="shared" si="38"/>
        <v>Nov 02</v>
      </c>
      <c r="K435" s="1">
        <f t="shared" si="41"/>
        <v>23.335488000000002</v>
      </c>
      <c r="L435" s="1" t="str">
        <f t="shared" si="42"/>
        <v>Nov 02 23.34</v>
      </c>
      <c r="M435" t="str">
        <f t="shared" si="43"/>
        <v>no</v>
      </c>
      <c r="N435" t="s">
        <v>1442</v>
      </c>
    </row>
    <row r="436" spans="1:17" x14ac:dyDescent="0.25">
      <c r="A436" t="s">
        <v>1392</v>
      </c>
      <c r="B436" s="8">
        <f t="shared" si="39"/>
        <v>42</v>
      </c>
      <c r="D436">
        <f>VLOOKUP(A436,[1]Library_Genotypes_unfiltered_27!$A:$G,6,FALSE)</f>
        <v>65.31</v>
      </c>
      <c r="E436">
        <f>VLOOKUP(A436,[1]Library_Genotypes_unfiltered_27!$A:$G,7,FALSE)</f>
        <v>3.49</v>
      </c>
      <c r="F436" s="1" t="str">
        <f t="shared" si="40"/>
        <v>507</v>
      </c>
      <c r="G436" s="3">
        <v>42661</v>
      </c>
      <c r="H436" s="3" t="s">
        <v>1425</v>
      </c>
      <c r="I436" s="1">
        <v>147.4</v>
      </c>
      <c r="J436" s="3" t="str">
        <f t="shared" si="38"/>
        <v>Oct 18</v>
      </c>
      <c r="K436" s="1">
        <f t="shared" si="41"/>
        <v>35.244633600000007</v>
      </c>
      <c r="L436" s="1" t="str">
        <f t="shared" si="42"/>
        <v>Oct 18 35.24</v>
      </c>
      <c r="M436" t="str">
        <f t="shared" si="43"/>
        <v>no</v>
      </c>
      <c r="N436" t="s">
        <v>1444</v>
      </c>
    </row>
    <row r="437" spans="1:17" x14ac:dyDescent="0.25">
      <c r="A437" t="s">
        <v>1393</v>
      </c>
      <c r="B437" s="8">
        <f t="shared" si="39"/>
        <v>42</v>
      </c>
      <c r="D437">
        <f>VLOOKUP(A437,[1]Library_Genotypes_unfiltered_27!$A:$G,6,FALSE)</f>
        <v>15.87</v>
      </c>
      <c r="E437">
        <f>VLOOKUP(A437,[1]Library_Genotypes_unfiltered_27!$A:$G,7,FALSE)</f>
        <v>5.94</v>
      </c>
      <c r="F437" s="1" t="str">
        <f t="shared" si="40"/>
        <v>508</v>
      </c>
      <c r="G437" s="3">
        <v>42662</v>
      </c>
      <c r="H437" s="3" t="s">
        <v>1428</v>
      </c>
      <c r="I437" s="1">
        <v>140</v>
      </c>
      <c r="J437" s="3" t="str">
        <f t="shared" si="38"/>
        <v>Oct 19</v>
      </c>
      <c r="K437" s="1">
        <f t="shared" si="41"/>
        <v>23.335488000000002</v>
      </c>
      <c r="L437" s="1" t="str">
        <f t="shared" si="42"/>
        <v>Oct 19 23.34</v>
      </c>
      <c r="M437" t="str">
        <f t="shared" si="43"/>
        <v>no</v>
      </c>
    </row>
    <row r="438" spans="1:17" x14ac:dyDescent="0.25">
      <c r="A438" t="s">
        <v>1394</v>
      </c>
      <c r="B438" s="8">
        <f t="shared" si="39"/>
        <v>42</v>
      </c>
      <c r="D438">
        <f>VLOOKUP(A438,[1]Library_Genotypes_unfiltered_27!$A:$G,6,FALSE)</f>
        <v>99.63</v>
      </c>
      <c r="E438">
        <f>VLOOKUP(A438,[1]Library_Genotypes_unfiltered_27!$A:$G,7,FALSE)</f>
        <v>0.42</v>
      </c>
      <c r="F438" s="1" t="str">
        <f t="shared" si="40"/>
        <v>509</v>
      </c>
      <c r="G438" s="3">
        <v>42662</v>
      </c>
      <c r="H438" s="3" t="s">
        <v>1428</v>
      </c>
      <c r="I438" s="1">
        <v>140</v>
      </c>
      <c r="J438" s="3" t="str">
        <f t="shared" si="38"/>
        <v>Oct 19</v>
      </c>
      <c r="K438" s="1">
        <f t="shared" si="41"/>
        <v>23.335488000000002</v>
      </c>
      <c r="L438" s="1" t="str">
        <f t="shared" si="42"/>
        <v>Oct 19 23.34</v>
      </c>
      <c r="M438" t="str">
        <f t="shared" si="43"/>
        <v>yes</v>
      </c>
      <c r="N438" t="s">
        <v>1442</v>
      </c>
      <c r="O438" t="str">
        <f>VLOOKUP(A438,'[2]genotype table (dups removed)'!$TS$3:$TV$419,4,FALSE)</f>
        <v>Homozygous Fall</v>
      </c>
      <c r="Q438" t="s">
        <v>6</v>
      </c>
    </row>
    <row r="439" spans="1:17" x14ac:dyDescent="0.25">
      <c r="A439" t="s">
        <v>1255</v>
      </c>
      <c r="B439" s="8">
        <f t="shared" si="39"/>
        <v>38</v>
      </c>
      <c r="D439">
        <f>VLOOKUP(A439,[1]Library_Genotypes_unfiltered_27!$A:$G,6,FALSE)</f>
        <v>85.61</v>
      </c>
      <c r="E439">
        <f>VLOOKUP(A439,[1]Library_Genotypes_unfiltered_27!$A:$G,7,FALSE)</f>
        <v>4.37</v>
      </c>
      <c r="F439" s="1" t="str">
        <f t="shared" si="40"/>
        <v>522</v>
      </c>
      <c r="G439" s="3">
        <v>42634</v>
      </c>
      <c r="H439" s="3" t="s">
        <v>1427</v>
      </c>
      <c r="I439" s="1">
        <v>144.19999999999999</v>
      </c>
      <c r="J439" s="3" t="str">
        <f t="shared" si="38"/>
        <v>Sep 21</v>
      </c>
      <c r="K439" s="1">
        <f t="shared" si="41"/>
        <v>30.094732799999981</v>
      </c>
      <c r="L439" s="1" t="str">
        <f t="shared" si="42"/>
        <v>Sep 21 30.09</v>
      </c>
      <c r="M439" t="str">
        <f t="shared" si="43"/>
        <v>no</v>
      </c>
      <c r="N439" t="s">
        <v>1444</v>
      </c>
    </row>
    <row r="440" spans="1:17" x14ac:dyDescent="0.25">
      <c r="A440" t="s">
        <v>1256</v>
      </c>
      <c r="B440" s="8">
        <f t="shared" si="39"/>
        <v>38</v>
      </c>
      <c r="D440">
        <f>VLOOKUP(A440,[1]Library_Genotypes_unfiltered_27!$A:$G,6,FALSE)</f>
        <v>61.99</v>
      </c>
      <c r="E440">
        <f>VLOOKUP(A440,[1]Library_Genotypes_unfiltered_27!$A:$G,7,FALSE)</f>
        <v>6.5</v>
      </c>
      <c r="F440" s="1" t="str">
        <f t="shared" si="40"/>
        <v>523</v>
      </c>
      <c r="G440" s="3">
        <v>42634</v>
      </c>
      <c r="H440" s="3" t="s">
        <v>1427</v>
      </c>
      <c r="I440" s="1">
        <v>144.19999999999999</v>
      </c>
      <c r="J440" s="3" t="str">
        <f t="shared" si="38"/>
        <v>Sep 21</v>
      </c>
      <c r="K440" s="1">
        <f t="shared" si="41"/>
        <v>30.094732799999981</v>
      </c>
      <c r="L440" s="1" t="str">
        <f t="shared" si="42"/>
        <v>Sep 21 30.09</v>
      </c>
      <c r="M440" t="str">
        <f t="shared" si="43"/>
        <v>no</v>
      </c>
      <c r="N440" t="s">
        <v>1443</v>
      </c>
    </row>
    <row r="441" spans="1:17" x14ac:dyDescent="0.25">
      <c r="A441" t="s">
        <v>352</v>
      </c>
      <c r="B441" s="8">
        <f t="shared" si="39"/>
        <v>38</v>
      </c>
      <c r="C441" s="2">
        <v>29.020099162166574</v>
      </c>
      <c r="D441">
        <f>VLOOKUP(A441,[1]Library_Genotypes_unfiltered_27!$A:$G,6,FALSE)</f>
        <v>99.63</v>
      </c>
      <c r="E441">
        <f>VLOOKUP(A441,[1]Library_Genotypes_unfiltered_27!$A:$G,7,FALSE)</f>
        <v>0.22</v>
      </c>
      <c r="F441" s="1" t="str">
        <f t="shared" si="40"/>
        <v>524</v>
      </c>
      <c r="G441" s="3">
        <v>42634</v>
      </c>
      <c r="H441" s="3" t="s">
        <v>1427</v>
      </c>
      <c r="I441" s="1">
        <v>144.19999999999999</v>
      </c>
      <c r="J441" s="3" t="str">
        <f t="shared" si="38"/>
        <v>Sep 21</v>
      </c>
      <c r="K441" s="1">
        <f t="shared" si="41"/>
        <v>30.094732799999981</v>
      </c>
      <c r="L441" s="1" t="str">
        <f t="shared" si="42"/>
        <v>Sep 21 30.09</v>
      </c>
      <c r="M441" t="str">
        <f t="shared" si="43"/>
        <v>yes</v>
      </c>
      <c r="N441" t="s">
        <v>1443</v>
      </c>
      <c r="O441" t="str">
        <f>VLOOKUP(A441,'[2]genotype table (dups removed)'!$TS$3:$TV$419,4,FALSE)</f>
        <v>Homozygous Spring</v>
      </c>
      <c r="Q441" t="s">
        <v>6</v>
      </c>
    </row>
    <row r="442" spans="1:17" x14ac:dyDescent="0.25">
      <c r="A442" t="s">
        <v>353</v>
      </c>
      <c r="B442" s="8">
        <f t="shared" si="39"/>
        <v>38</v>
      </c>
      <c r="C442" s="2">
        <v>1.4936815745232794</v>
      </c>
      <c r="D442">
        <f>VLOOKUP(A442,[1]Library_Genotypes_unfiltered_27!$A:$G,6,FALSE)</f>
        <v>2.58</v>
      </c>
      <c r="E442">
        <f>VLOOKUP(A442,[1]Library_Genotypes_unfiltered_27!$A:$G,7,FALSE)</f>
        <v>5.13</v>
      </c>
      <c r="F442" s="1" t="str">
        <f t="shared" si="40"/>
        <v>525</v>
      </c>
      <c r="G442" s="3">
        <v>42634</v>
      </c>
      <c r="H442" s="3" t="s">
        <v>1427</v>
      </c>
      <c r="I442" s="1">
        <v>144.19999999999999</v>
      </c>
      <c r="J442" s="3" t="str">
        <f t="shared" si="38"/>
        <v>Sep 21</v>
      </c>
      <c r="K442" s="1">
        <f t="shared" si="41"/>
        <v>30.094732799999981</v>
      </c>
      <c r="L442" s="1" t="str">
        <f t="shared" si="42"/>
        <v>Sep 21 30.09</v>
      </c>
      <c r="M442" t="str">
        <f t="shared" si="43"/>
        <v>no</v>
      </c>
      <c r="N442" t="s">
        <v>1443</v>
      </c>
    </row>
    <row r="443" spans="1:17" x14ac:dyDescent="0.25">
      <c r="A443" t="s">
        <v>1271</v>
      </c>
      <c r="B443" s="8">
        <f t="shared" si="39"/>
        <v>38</v>
      </c>
      <c r="D443">
        <f>VLOOKUP(A443,[1]Library_Genotypes_unfiltered_27!$A:$G,6,FALSE)</f>
        <v>32.1</v>
      </c>
      <c r="E443">
        <f>VLOOKUP(A443,[1]Library_Genotypes_unfiltered_27!$A:$G,7,FALSE)</f>
        <v>10.51</v>
      </c>
      <c r="F443" s="1" t="str">
        <f t="shared" si="40"/>
        <v>526</v>
      </c>
      <c r="G443" s="3">
        <v>42634</v>
      </c>
      <c r="H443" s="3" t="s">
        <v>1428</v>
      </c>
      <c r="I443" s="1">
        <v>140</v>
      </c>
      <c r="J443" s="3" t="str">
        <f t="shared" si="38"/>
        <v>Sep 21</v>
      </c>
      <c r="K443" s="1">
        <f t="shared" si="41"/>
        <v>23.335488000000002</v>
      </c>
      <c r="L443" s="1" t="str">
        <f t="shared" si="42"/>
        <v>Sep 21 23.34</v>
      </c>
      <c r="M443" t="str">
        <f t="shared" si="43"/>
        <v>no</v>
      </c>
      <c r="N443" t="s">
        <v>1443</v>
      </c>
    </row>
    <row r="444" spans="1:17" x14ac:dyDescent="0.25">
      <c r="A444" t="s">
        <v>354</v>
      </c>
      <c r="B444" s="8">
        <f t="shared" si="39"/>
        <v>38</v>
      </c>
      <c r="C444" s="2">
        <v>21.765074371624927</v>
      </c>
      <c r="D444">
        <f>VLOOKUP(A444,[1]Library_Genotypes_unfiltered_27!$A:$G,6,FALSE)</f>
        <v>85.61</v>
      </c>
      <c r="E444">
        <f>VLOOKUP(A444,[1]Library_Genotypes_unfiltered_27!$A:$G,7,FALSE)</f>
        <v>1.53</v>
      </c>
      <c r="F444" s="1" t="str">
        <f t="shared" si="40"/>
        <v>527</v>
      </c>
      <c r="G444" s="3">
        <v>42634</v>
      </c>
      <c r="H444" s="3" t="s">
        <v>1427</v>
      </c>
      <c r="I444" s="1">
        <v>144.19999999999999</v>
      </c>
      <c r="J444" s="3" t="str">
        <f t="shared" si="38"/>
        <v>Sep 21</v>
      </c>
      <c r="K444" s="1">
        <f t="shared" si="41"/>
        <v>30.094732799999981</v>
      </c>
      <c r="L444" s="1" t="str">
        <f t="shared" si="42"/>
        <v>Sep 21 30.09</v>
      </c>
      <c r="M444" t="str">
        <f t="shared" si="43"/>
        <v>no</v>
      </c>
      <c r="N444" t="s">
        <v>1443</v>
      </c>
      <c r="Q444" t="s">
        <v>5</v>
      </c>
    </row>
    <row r="445" spans="1:17" x14ac:dyDescent="0.25">
      <c r="A445" t="s">
        <v>1272</v>
      </c>
      <c r="B445" s="8">
        <f t="shared" si="39"/>
        <v>38</v>
      </c>
      <c r="D445">
        <f>VLOOKUP(A445,[1]Library_Genotypes_unfiltered_27!$A:$G,6,FALSE)</f>
        <v>99.63</v>
      </c>
      <c r="E445">
        <f>VLOOKUP(A445,[1]Library_Genotypes_unfiltered_27!$A:$G,7,FALSE)</f>
        <v>0.68</v>
      </c>
      <c r="F445" s="1" t="str">
        <f t="shared" si="40"/>
        <v>528</v>
      </c>
      <c r="G445" s="3">
        <v>42634</v>
      </c>
      <c r="H445" s="3" t="s">
        <v>1428</v>
      </c>
      <c r="I445" s="1">
        <v>140</v>
      </c>
      <c r="J445" s="3" t="str">
        <f t="shared" si="38"/>
        <v>Sep 21</v>
      </c>
      <c r="K445" s="1">
        <f t="shared" si="41"/>
        <v>23.335488000000002</v>
      </c>
      <c r="L445" s="1" t="str">
        <f t="shared" si="42"/>
        <v>Sep 21 23.34</v>
      </c>
      <c r="M445" t="str">
        <f t="shared" si="43"/>
        <v>yes</v>
      </c>
      <c r="N445" t="s">
        <v>1443</v>
      </c>
      <c r="O445" t="str">
        <f>VLOOKUP(A445,'[2]genotype table (dups removed)'!$TS$3:$TV$419,4,FALSE)</f>
        <v>Homozygous Spring</v>
      </c>
      <c r="Q445" t="s">
        <v>6</v>
      </c>
    </row>
    <row r="446" spans="1:17" x14ac:dyDescent="0.25">
      <c r="A446" t="s">
        <v>355</v>
      </c>
      <c r="B446" s="8">
        <f t="shared" si="39"/>
        <v>38</v>
      </c>
      <c r="C446" s="2">
        <v>2.2405223617849188</v>
      </c>
      <c r="D446">
        <f>VLOOKUP(A446,[1]Library_Genotypes_unfiltered_27!$A:$G,6,FALSE)</f>
        <v>0</v>
      </c>
      <c r="E446">
        <f>VLOOKUP(A446,[1]Library_Genotypes_unfiltered_27!$A:$G,7,FALSE)</f>
        <v>0</v>
      </c>
      <c r="F446" s="1" t="str">
        <f t="shared" si="40"/>
        <v>529</v>
      </c>
      <c r="G446" s="3">
        <v>42634</v>
      </c>
      <c r="H446" s="3" t="s">
        <v>1428</v>
      </c>
      <c r="I446" s="1">
        <v>140</v>
      </c>
      <c r="J446" s="3" t="str">
        <f t="shared" si="38"/>
        <v>Sep 21</v>
      </c>
      <c r="K446" s="1">
        <f t="shared" si="41"/>
        <v>23.335488000000002</v>
      </c>
      <c r="L446" s="1" t="str">
        <f t="shared" si="42"/>
        <v>Sep 21 23.34</v>
      </c>
      <c r="M446" t="str">
        <f t="shared" si="43"/>
        <v>no</v>
      </c>
      <c r="N446" t="s">
        <v>1443</v>
      </c>
    </row>
    <row r="447" spans="1:17" x14ac:dyDescent="0.25">
      <c r="A447" t="s">
        <v>1242</v>
      </c>
      <c r="B447" s="8">
        <f t="shared" ref="B447:B510" si="44">INT((G447-DATE(YEAR(G447),1,1))/7)+1</f>
        <v>37</v>
      </c>
      <c r="D447">
        <f>VLOOKUP(A447,[1]Library_Genotypes_unfiltered_27!$A:$G,6,FALSE)</f>
        <v>99.26</v>
      </c>
      <c r="E447">
        <f>VLOOKUP(A447,[1]Library_Genotypes_unfiltered_27!$A:$G,7,FALSE)</f>
        <v>0.67</v>
      </c>
      <c r="F447" s="1" t="str">
        <f t="shared" si="40"/>
        <v>001</v>
      </c>
      <c r="G447" s="3">
        <v>42990</v>
      </c>
      <c r="H447" s="3" t="s">
        <v>1435</v>
      </c>
      <c r="I447" s="1">
        <v>156.25</v>
      </c>
      <c r="J447" s="3" t="str">
        <f t="shared" si="38"/>
        <v>Sep 12</v>
      </c>
      <c r="K447" s="1">
        <f t="shared" si="41"/>
        <v>49.487328000000005</v>
      </c>
      <c r="L447" s="1" t="str">
        <f t="shared" si="42"/>
        <v>Sep 12 49.49</v>
      </c>
      <c r="M447" t="str">
        <f t="shared" si="43"/>
        <v>yes</v>
      </c>
      <c r="N447" t="s">
        <v>1443</v>
      </c>
      <c r="O447" t="str">
        <f>VLOOKUP(A447,'[2]genotype table (dups removed)'!$TS$3:$TV$419,4,FALSE)</f>
        <v>Homozygous Spring</v>
      </c>
      <c r="Q447" t="s">
        <v>5</v>
      </c>
    </row>
    <row r="448" spans="1:17" x14ac:dyDescent="0.25">
      <c r="A448" t="s">
        <v>1243</v>
      </c>
      <c r="B448" s="8">
        <f t="shared" si="44"/>
        <v>37</v>
      </c>
      <c r="D448">
        <f>VLOOKUP(A448,[1]Library_Genotypes_unfiltered_27!$A:$G,6,FALSE)</f>
        <v>62.73</v>
      </c>
      <c r="E448">
        <f>VLOOKUP(A448,[1]Library_Genotypes_unfiltered_27!$A:$G,7,FALSE)</f>
        <v>6.23</v>
      </c>
      <c r="F448" s="1" t="str">
        <f t="shared" si="40"/>
        <v>002</v>
      </c>
      <c r="G448" s="3">
        <v>42990</v>
      </c>
      <c r="H448" s="3" t="s">
        <v>1424</v>
      </c>
      <c r="I448" s="1">
        <v>154</v>
      </c>
      <c r="J448" s="3" t="str">
        <f t="shared" si="38"/>
        <v>Sep 12</v>
      </c>
      <c r="K448" s="1">
        <f t="shared" si="41"/>
        <v>45.866304</v>
      </c>
      <c r="L448" s="1" t="str">
        <f t="shared" si="42"/>
        <v>Sep 12 45.87</v>
      </c>
      <c r="M448" t="str">
        <f t="shared" si="43"/>
        <v>no</v>
      </c>
      <c r="N448" t="s">
        <v>1443</v>
      </c>
    </row>
    <row r="449" spans="1:17" x14ac:dyDescent="0.25">
      <c r="A449" t="s">
        <v>1244</v>
      </c>
      <c r="B449" s="8">
        <f t="shared" si="44"/>
        <v>37</v>
      </c>
      <c r="D449">
        <f>VLOOKUP(A449,[1]Library_Genotypes_unfiltered_27!$A:$G,6,FALSE)</f>
        <v>10.7</v>
      </c>
      <c r="E449">
        <f>VLOOKUP(A449,[1]Library_Genotypes_unfiltered_27!$A:$G,7,FALSE)</f>
        <v>9.25</v>
      </c>
      <c r="F449" s="1" t="str">
        <f t="shared" si="40"/>
        <v>003</v>
      </c>
      <c r="G449" s="3">
        <v>42990</v>
      </c>
      <c r="H449" s="3" t="s">
        <v>1425</v>
      </c>
      <c r="I449" s="1">
        <v>147.4</v>
      </c>
      <c r="J449" s="3" t="str">
        <f t="shared" si="38"/>
        <v>Sep 12</v>
      </c>
      <c r="K449" s="1">
        <f t="shared" si="41"/>
        <v>35.244633600000007</v>
      </c>
      <c r="L449" s="1" t="str">
        <f t="shared" si="42"/>
        <v>Sep 12 35.24</v>
      </c>
      <c r="M449" t="str">
        <f t="shared" si="43"/>
        <v>no</v>
      </c>
    </row>
    <row r="450" spans="1:17" x14ac:dyDescent="0.25">
      <c r="A450" t="s">
        <v>1245</v>
      </c>
      <c r="B450" s="8">
        <f t="shared" si="44"/>
        <v>37</v>
      </c>
      <c r="D450">
        <f>VLOOKUP(A450,[1]Library_Genotypes_unfiltered_27!$A:$G,6,FALSE)</f>
        <v>99.63</v>
      </c>
      <c r="E450">
        <f>VLOOKUP(A450,[1]Library_Genotypes_unfiltered_27!$A:$G,7,FALSE)</f>
        <v>0.31</v>
      </c>
      <c r="F450" s="1" t="str">
        <f t="shared" si="40"/>
        <v>004</v>
      </c>
      <c r="G450" s="3">
        <v>42991</v>
      </c>
      <c r="H450" s="3" t="s">
        <v>1427</v>
      </c>
      <c r="I450" s="1">
        <v>144.19999999999999</v>
      </c>
      <c r="J450" s="3" t="str">
        <f t="shared" ref="J450:J513" si="45">CONCATENATE(TEXT(G450,"MMM")," ",TEXT(G450,"DD"))</f>
        <v>Sep 13</v>
      </c>
      <c r="K450" s="1">
        <f t="shared" si="41"/>
        <v>30.094732799999981</v>
      </c>
      <c r="L450" s="1" t="str">
        <f t="shared" si="42"/>
        <v>Sep 13 30.09</v>
      </c>
      <c r="M450" t="str">
        <f t="shared" si="43"/>
        <v>yes</v>
      </c>
      <c r="N450" t="s">
        <v>1443</v>
      </c>
      <c r="O450" t="str">
        <f>VLOOKUP(A450,'[2]genotype table (dups removed)'!$TS$3:$TV$419,4,FALSE)</f>
        <v>Homozygous Spring</v>
      </c>
      <c r="Q450" t="s">
        <v>6</v>
      </c>
    </row>
    <row r="451" spans="1:17" x14ac:dyDescent="0.25">
      <c r="A451" t="s">
        <v>1246</v>
      </c>
      <c r="B451" s="8">
        <f t="shared" si="44"/>
        <v>37</v>
      </c>
      <c r="D451">
        <f>VLOOKUP(A451,[1]Library_Genotypes_unfiltered_27!$A:$G,6,FALSE)</f>
        <v>29.89</v>
      </c>
      <c r="E451">
        <f>VLOOKUP(A451,[1]Library_Genotypes_unfiltered_27!$A:$G,7,FALSE)</f>
        <v>6.7</v>
      </c>
      <c r="F451" s="1" t="str">
        <f t="shared" ref="F451:F514" si="46">RIGHT(A451,3)</f>
        <v>005</v>
      </c>
      <c r="G451" s="3">
        <v>42991</v>
      </c>
      <c r="H451" s="3" t="s">
        <v>1433</v>
      </c>
      <c r="I451" s="1">
        <v>140</v>
      </c>
      <c r="J451" s="3" t="str">
        <f t="shared" si="45"/>
        <v>Sep 13</v>
      </c>
      <c r="K451" s="1">
        <f t="shared" ref="K451:K514" si="47">CONVERT(I451-125.5,"mi","km")</f>
        <v>23.335488000000002</v>
      </c>
      <c r="L451" s="1" t="str">
        <f t="shared" ref="L451:L514" si="48">CONCATENATE(J451," ",ROUND(K451,2))</f>
        <v>Sep 13 23.34</v>
      </c>
      <c r="M451" t="str">
        <f t="shared" si="43"/>
        <v>no</v>
      </c>
      <c r="N451" t="s">
        <v>1443</v>
      </c>
    </row>
    <row r="452" spans="1:17" x14ac:dyDescent="0.25">
      <c r="A452" t="s">
        <v>1247</v>
      </c>
      <c r="B452" s="8">
        <f t="shared" si="44"/>
        <v>38</v>
      </c>
      <c r="D452">
        <f>VLOOKUP(A452,[1]Library_Genotypes_unfiltered_27!$A:$G,6,FALSE)</f>
        <v>28.04</v>
      </c>
      <c r="E452">
        <f>VLOOKUP(A452,[1]Library_Genotypes_unfiltered_27!$A:$G,7,FALSE)</f>
        <v>9.11</v>
      </c>
      <c r="F452" s="1" t="str">
        <f t="shared" si="46"/>
        <v>006</v>
      </c>
      <c r="G452" s="3">
        <v>42996</v>
      </c>
      <c r="H452" s="3" t="s">
        <v>1431</v>
      </c>
      <c r="I452" s="1">
        <v>155.5</v>
      </c>
      <c r="J452" s="3" t="str">
        <f t="shared" si="45"/>
        <v>Sep 18</v>
      </c>
      <c r="K452" s="1">
        <f t="shared" si="47"/>
        <v>48.280320000000003</v>
      </c>
      <c r="L452" s="1" t="str">
        <f t="shared" si="48"/>
        <v>Sep 18 48.28</v>
      </c>
      <c r="M452" t="str">
        <f t="shared" si="43"/>
        <v>no</v>
      </c>
    </row>
    <row r="453" spans="1:17" x14ac:dyDescent="0.25">
      <c r="A453" t="s">
        <v>1248</v>
      </c>
      <c r="B453" s="8">
        <f t="shared" si="44"/>
        <v>38</v>
      </c>
      <c r="D453">
        <f>VLOOKUP(A453,[1]Library_Genotypes_unfiltered_27!$A:$G,6,FALSE)</f>
        <v>98.89</v>
      </c>
      <c r="E453">
        <f>VLOOKUP(A453,[1]Library_Genotypes_unfiltered_27!$A:$G,7,FALSE)</f>
        <v>1.1399999999999999</v>
      </c>
      <c r="F453" s="1" t="str">
        <f t="shared" si="46"/>
        <v>007</v>
      </c>
      <c r="G453" s="3">
        <v>42996</v>
      </c>
      <c r="H453" s="3" t="s">
        <v>1435</v>
      </c>
      <c r="I453" s="1">
        <v>156.25</v>
      </c>
      <c r="J453" s="3" t="str">
        <f t="shared" si="45"/>
        <v>Sep 18</v>
      </c>
      <c r="K453" s="1">
        <f t="shared" si="47"/>
        <v>49.487328000000005</v>
      </c>
      <c r="L453" s="1" t="str">
        <f t="shared" si="48"/>
        <v>Sep 18 49.49</v>
      </c>
      <c r="M453" t="str">
        <f t="shared" si="43"/>
        <v>yes</v>
      </c>
      <c r="N453" t="s">
        <v>1443</v>
      </c>
      <c r="O453" t="str">
        <f>VLOOKUP(A453,'[2]genotype table (dups removed)'!$TS$3:$TV$419,4,FALSE)</f>
        <v>Homozygous Spring</v>
      </c>
      <c r="Q453" t="s">
        <v>5</v>
      </c>
    </row>
    <row r="454" spans="1:17" x14ac:dyDescent="0.25">
      <c r="A454" t="s">
        <v>1249</v>
      </c>
      <c r="B454" s="8">
        <f t="shared" si="44"/>
        <v>38</v>
      </c>
      <c r="D454">
        <f>VLOOKUP(A454,[1]Library_Genotypes_unfiltered_27!$A:$G,6,FALSE)</f>
        <v>88.56</v>
      </c>
      <c r="E454">
        <f>VLOOKUP(A454,[1]Library_Genotypes_unfiltered_27!$A:$G,7,FALSE)</f>
        <v>2.71</v>
      </c>
      <c r="F454" s="1" t="str">
        <f t="shared" si="46"/>
        <v>008</v>
      </c>
      <c r="G454" s="3">
        <v>42996</v>
      </c>
      <c r="H454" s="3" t="s">
        <v>1424</v>
      </c>
      <c r="I454" s="1">
        <v>154</v>
      </c>
      <c r="J454" s="3" t="str">
        <f t="shared" si="45"/>
        <v>Sep 18</v>
      </c>
      <c r="K454" s="1">
        <f t="shared" si="47"/>
        <v>45.866304</v>
      </c>
      <c r="L454" s="1" t="str">
        <f t="shared" si="48"/>
        <v>Sep 18 45.87</v>
      </c>
      <c r="M454" t="str">
        <f t="shared" si="43"/>
        <v>no</v>
      </c>
      <c r="N454" t="s">
        <v>1443</v>
      </c>
    </row>
    <row r="455" spans="1:17" x14ac:dyDescent="0.25">
      <c r="A455" t="s">
        <v>1257</v>
      </c>
      <c r="B455" s="8">
        <f t="shared" si="44"/>
        <v>38</v>
      </c>
      <c r="D455">
        <f>VLOOKUP(A455,[1]Library_Genotypes_unfiltered_27!$A:$G,6,FALSE)</f>
        <v>62.36</v>
      </c>
      <c r="E455">
        <f>VLOOKUP(A455,[1]Library_Genotypes_unfiltered_27!$A:$G,7,FALSE)</f>
        <v>5.48</v>
      </c>
      <c r="F455" s="1" t="str">
        <f t="shared" si="46"/>
        <v>009</v>
      </c>
      <c r="G455" s="3">
        <v>42996</v>
      </c>
      <c r="H455" s="3" t="s">
        <v>1424</v>
      </c>
      <c r="I455" s="1">
        <v>154</v>
      </c>
      <c r="J455" s="3" t="str">
        <f t="shared" si="45"/>
        <v>Sep 18</v>
      </c>
      <c r="K455" s="1">
        <f t="shared" si="47"/>
        <v>45.866304</v>
      </c>
      <c r="L455" s="1" t="str">
        <f t="shared" si="48"/>
        <v>Sep 18 45.87</v>
      </c>
      <c r="M455" t="str">
        <f t="shared" si="43"/>
        <v>no</v>
      </c>
      <c r="N455" t="s">
        <v>1443</v>
      </c>
    </row>
    <row r="456" spans="1:17" x14ac:dyDescent="0.25">
      <c r="A456" t="s">
        <v>356</v>
      </c>
      <c r="B456" s="8">
        <f t="shared" si="44"/>
        <v>38</v>
      </c>
      <c r="C456" s="2">
        <v>18.564328140503612</v>
      </c>
      <c r="D456">
        <f>VLOOKUP(A456,[1]Library_Genotypes_unfiltered_27!$A:$G,6,FALSE)</f>
        <v>99.26</v>
      </c>
      <c r="E456">
        <f>VLOOKUP(A456,[1]Library_Genotypes_unfiltered_27!$A:$G,7,FALSE)</f>
        <v>0.2</v>
      </c>
      <c r="F456" s="1" t="str">
        <f t="shared" si="46"/>
        <v>010</v>
      </c>
      <c r="G456" s="3">
        <v>42996</v>
      </c>
      <c r="H456" s="3" t="s">
        <v>1424</v>
      </c>
      <c r="I456" s="1">
        <v>154</v>
      </c>
      <c r="J456" s="3" t="str">
        <f t="shared" si="45"/>
        <v>Sep 18</v>
      </c>
      <c r="K456" s="1">
        <f t="shared" si="47"/>
        <v>45.866304</v>
      </c>
      <c r="L456" s="1" t="str">
        <f t="shared" si="48"/>
        <v>Sep 18 45.87</v>
      </c>
      <c r="M456" t="str">
        <f t="shared" si="43"/>
        <v>yes</v>
      </c>
      <c r="N456" t="s">
        <v>1444</v>
      </c>
      <c r="O456" t="str">
        <f>VLOOKUP(A456,'[2]genotype table (dups removed)'!$TS$3:$TV$419,4,FALSE)</f>
        <v>Heterozygous</v>
      </c>
      <c r="Q456" t="s">
        <v>6</v>
      </c>
    </row>
    <row r="457" spans="1:17" x14ac:dyDescent="0.25">
      <c r="A457" t="s">
        <v>357</v>
      </c>
      <c r="B457" s="8">
        <f t="shared" si="44"/>
        <v>38</v>
      </c>
      <c r="C457" s="2">
        <v>22.29853207681181</v>
      </c>
      <c r="D457">
        <f>VLOOKUP(A457,[1]Library_Genotypes_unfiltered_27!$A:$G,6,FALSE)</f>
        <v>99.26</v>
      </c>
      <c r="E457">
        <f>VLOOKUP(A457,[1]Library_Genotypes_unfiltered_27!$A:$G,7,FALSE)</f>
        <v>0.25</v>
      </c>
      <c r="F457" s="1" t="str">
        <f t="shared" si="46"/>
        <v>011</v>
      </c>
      <c r="G457" s="3">
        <v>42996</v>
      </c>
      <c r="H457" s="3" t="s">
        <v>1424</v>
      </c>
      <c r="I457" s="1">
        <v>154</v>
      </c>
      <c r="J457" s="3" t="str">
        <f t="shared" si="45"/>
        <v>Sep 18</v>
      </c>
      <c r="K457" s="1">
        <f t="shared" si="47"/>
        <v>45.866304</v>
      </c>
      <c r="L457" s="1" t="str">
        <f t="shared" si="48"/>
        <v>Sep 18 45.87</v>
      </c>
      <c r="M457" t="str">
        <f t="shared" si="43"/>
        <v>yes</v>
      </c>
      <c r="N457" t="s">
        <v>1443</v>
      </c>
      <c r="O457" t="str">
        <f>VLOOKUP(A457,'[2]genotype table (dups removed)'!$TS$3:$TV$419,4,FALSE)</f>
        <v>Homozygous Spring</v>
      </c>
      <c r="Q457" t="s">
        <v>6</v>
      </c>
    </row>
    <row r="458" spans="1:17" x14ac:dyDescent="0.25">
      <c r="A458" t="s">
        <v>358</v>
      </c>
      <c r="B458" s="8">
        <f t="shared" si="44"/>
        <v>38</v>
      </c>
      <c r="C458" s="2">
        <v>5.2278855108314781</v>
      </c>
      <c r="D458">
        <f>VLOOKUP(A458,[1]Library_Genotypes_unfiltered_27!$A:$G,6,FALSE)</f>
        <v>99.63</v>
      </c>
      <c r="E458">
        <f>VLOOKUP(A458,[1]Library_Genotypes_unfiltered_27!$A:$G,7,FALSE)</f>
        <v>0.25</v>
      </c>
      <c r="F458" s="1" t="str">
        <f t="shared" si="46"/>
        <v>012</v>
      </c>
      <c r="G458" s="3">
        <v>42996</v>
      </c>
      <c r="H458" s="3" t="s">
        <v>1424</v>
      </c>
      <c r="I458" s="1">
        <v>154</v>
      </c>
      <c r="J458" s="3" t="str">
        <f t="shared" si="45"/>
        <v>Sep 18</v>
      </c>
      <c r="K458" s="1">
        <f t="shared" si="47"/>
        <v>45.866304</v>
      </c>
      <c r="L458" s="1" t="str">
        <f t="shared" si="48"/>
        <v>Sep 18 45.87</v>
      </c>
      <c r="M458" t="str">
        <f t="shared" si="43"/>
        <v>yes</v>
      </c>
      <c r="N458" t="s">
        <v>1443</v>
      </c>
      <c r="O458" t="str">
        <f>VLOOKUP(A458,'[2]genotype table (dups removed)'!$TS$3:$TV$419,4,FALSE)</f>
        <v>Homozygous Spring</v>
      </c>
      <c r="Q458" t="s">
        <v>5</v>
      </c>
    </row>
    <row r="459" spans="1:17" x14ac:dyDescent="0.25">
      <c r="A459" t="s">
        <v>359</v>
      </c>
      <c r="B459" s="8">
        <f t="shared" si="44"/>
        <v>38</v>
      </c>
      <c r="C459" s="2">
        <v>3.7342039363081989</v>
      </c>
      <c r="D459">
        <f>VLOOKUP(A459,[1]Library_Genotypes_unfiltered_27!$A:$G,6,FALSE)</f>
        <v>0</v>
      </c>
      <c r="E459">
        <f>VLOOKUP(A459,[1]Library_Genotypes_unfiltered_27!$A:$G,7,FALSE)</f>
        <v>0</v>
      </c>
      <c r="F459" s="1" t="str">
        <f t="shared" si="46"/>
        <v>013</v>
      </c>
      <c r="G459" s="3">
        <v>42996</v>
      </c>
      <c r="H459" s="3" t="s">
        <v>1424</v>
      </c>
      <c r="I459" s="1">
        <v>154</v>
      </c>
      <c r="J459" s="3" t="str">
        <f t="shared" si="45"/>
        <v>Sep 18</v>
      </c>
      <c r="K459" s="1">
        <f t="shared" si="47"/>
        <v>45.866304</v>
      </c>
      <c r="L459" s="1" t="str">
        <f t="shared" si="48"/>
        <v>Sep 18 45.87</v>
      </c>
      <c r="M459" t="str">
        <f t="shared" si="43"/>
        <v>no</v>
      </c>
      <c r="N459" t="s">
        <v>1443</v>
      </c>
    </row>
    <row r="460" spans="1:17" x14ac:dyDescent="0.25">
      <c r="A460" t="s">
        <v>1258</v>
      </c>
      <c r="B460" s="8">
        <f t="shared" si="44"/>
        <v>38</v>
      </c>
      <c r="D460">
        <f>VLOOKUP(A460,[1]Library_Genotypes_unfiltered_27!$A:$G,6,FALSE)</f>
        <v>22.88</v>
      </c>
      <c r="E460">
        <f>VLOOKUP(A460,[1]Library_Genotypes_unfiltered_27!$A:$G,7,FALSE)</f>
        <v>7.48</v>
      </c>
      <c r="F460" s="1" t="str">
        <f t="shared" si="46"/>
        <v>014</v>
      </c>
      <c r="G460" s="3">
        <v>42997</v>
      </c>
      <c r="H460" s="3" t="s">
        <v>1426</v>
      </c>
      <c r="I460" s="1">
        <v>150</v>
      </c>
      <c r="J460" s="3" t="str">
        <f t="shared" si="45"/>
        <v>Sep 19</v>
      </c>
      <c r="K460" s="1">
        <f t="shared" si="47"/>
        <v>39.428927999999999</v>
      </c>
      <c r="L460" s="1" t="str">
        <f t="shared" si="48"/>
        <v>Sep 19 39.43</v>
      </c>
      <c r="M460" t="str">
        <f t="shared" si="43"/>
        <v>no</v>
      </c>
    </row>
    <row r="461" spans="1:17" x14ac:dyDescent="0.25">
      <c r="A461" t="s">
        <v>1259</v>
      </c>
      <c r="B461" s="8">
        <f t="shared" si="44"/>
        <v>38</v>
      </c>
      <c r="D461">
        <f>VLOOKUP(A461,[1]Library_Genotypes_unfiltered_27!$A:$G,6,FALSE)</f>
        <v>9.9600000000000009</v>
      </c>
      <c r="E461">
        <f>VLOOKUP(A461,[1]Library_Genotypes_unfiltered_27!$A:$G,7,FALSE)</f>
        <v>13.82</v>
      </c>
      <c r="F461" s="1" t="str">
        <f t="shared" si="46"/>
        <v>015</v>
      </c>
      <c r="G461" s="3">
        <v>42997</v>
      </c>
      <c r="H461" s="3" t="s">
        <v>1426</v>
      </c>
      <c r="I461" s="1">
        <v>150</v>
      </c>
      <c r="J461" s="3" t="str">
        <f t="shared" si="45"/>
        <v>Sep 19</v>
      </c>
      <c r="K461" s="1">
        <f t="shared" si="47"/>
        <v>39.428927999999999</v>
      </c>
      <c r="L461" s="1" t="str">
        <f t="shared" si="48"/>
        <v>Sep 19 39.43</v>
      </c>
      <c r="M461" t="str">
        <f t="shared" si="43"/>
        <v>no</v>
      </c>
      <c r="N461" t="s">
        <v>1443</v>
      </c>
    </row>
    <row r="462" spans="1:17" x14ac:dyDescent="0.25">
      <c r="A462" t="s">
        <v>360</v>
      </c>
      <c r="B462" s="8">
        <f t="shared" si="44"/>
        <v>38</v>
      </c>
      <c r="C462" s="2">
        <v>0.9602238693363937</v>
      </c>
      <c r="D462">
        <f>VLOOKUP(A462,[1]Library_Genotypes_unfiltered_27!$A:$G,6,FALSE)</f>
        <v>0</v>
      </c>
      <c r="E462">
        <f>VLOOKUP(A462,[1]Library_Genotypes_unfiltered_27!$A:$G,7,FALSE)</f>
        <v>0</v>
      </c>
      <c r="F462" s="1" t="str">
        <f t="shared" si="46"/>
        <v>016</v>
      </c>
      <c r="G462" s="3">
        <v>42997</v>
      </c>
      <c r="H462" s="3" t="s">
        <v>1426</v>
      </c>
      <c r="I462" s="1">
        <v>150</v>
      </c>
      <c r="J462" s="3" t="str">
        <f t="shared" si="45"/>
        <v>Sep 19</v>
      </c>
      <c r="K462" s="1">
        <f t="shared" si="47"/>
        <v>39.428927999999999</v>
      </c>
      <c r="L462" s="1" t="str">
        <f t="shared" si="48"/>
        <v>Sep 19 39.43</v>
      </c>
      <c r="M462" t="str">
        <f t="shared" si="43"/>
        <v>no</v>
      </c>
      <c r="N462" t="s">
        <v>1444</v>
      </c>
    </row>
    <row r="463" spans="1:17" x14ac:dyDescent="0.25">
      <c r="A463" t="s">
        <v>361</v>
      </c>
      <c r="B463" s="8">
        <f t="shared" si="44"/>
        <v>38</v>
      </c>
      <c r="C463" s="2">
        <v>34.568059296110178</v>
      </c>
      <c r="D463">
        <f>VLOOKUP(A463,[1]Library_Genotypes_unfiltered_27!$A:$G,6,FALSE)</f>
        <v>99.63</v>
      </c>
      <c r="E463">
        <f>VLOOKUP(A463,[1]Library_Genotypes_unfiltered_27!$A:$G,7,FALSE)</f>
        <v>0.18</v>
      </c>
      <c r="F463" s="1" t="str">
        <f t="shared" si="46"/>
        <v>017</v>
      </c>
      <c r="G463" s="3">
        <v>42997</v>
      </c>
      <c r="H463" s="3" t="s">
        <v>1426</v>
      </c>
      <c r="I463" s="1">
        <v>150</v>
      </c>
      <c r="J463" s="3" t="str">
        <f t="shared" si="45"/>
        <v>Sep 19</v>
      </c>
      <c r="K463" s="1">
        <f t="shared" si="47"/>
        <v>39.428927999999999</v>
      </c>
      <c r="L463" s="1" t="str">
        <f t="shared" si="48"/>
        <v>Sep 19 39.43</v>
      </c>
      <c r="M463" t="str">
        <f t="shared" si="43"/>
        <v>yes</v>
      </c>
      <c r="N463" t="s">
        <v>1444</v>
      </c>
      <c r="O463" t="str">
        <f>VLOOKUP(A463,'[2]genotype table (dups removed)'!$TS$3:$TV$419,4,FALSE)</f>
        <v>Heterozygous</v>
      </c>
      <c r="Q463" t="s">
        <v>6</v>
      </c>
    </row>
    <row r="464" spans="1:17" x14ac:dyDescent="0.25">
      <c r="A464" t="s">
        <v>362</v>
      </c>
      <c r="B464" s="8">
        <f t="shared" si="44"/>
        <v>38</v>
      </c>
      <c r="C464" s="2">
        <v>0.85353232829901682</v>
      </c>
      <c r="D464">
        <f>VLOOKUP(A464,[1]Library_Genotypes_unfiltered_27!$A:$G,6,FALSE)</f>
        <v>84.13</v>
      </c>
      <c r="E464">
        <f>VLOOKUP(A464,[1]Library_Genotypes_unfiltered_27!$A:$G,7,FALSE)</f>
        <v>0.84</v>
      </c>
      <c r="F464" s="1" t="str">
        <f t="shared" si="46"/>
        <v>018</v>
      </c>
      <c r="G464" s="3">
        <v>42997</v>
      </c>
      <c r="H464" s="3" t="s">
        <v>1426</v>
      </c>
      <c r="I464" s="1">
        <v>150</v>
      </c>
      <c r="J464" s="3" t="str">
        <f t="shared" si="45"/>
        <v>Sep 19</v>
      </c>
      <c r="K464" s="1">
        <f t="shared" si="47"/>
        <v>39.428927999999999</v>
      </c>
      <c r="L464" s="1" t="str">
        <f t="shared" si="48"/>
        <v>Sep 19 39.43</v>
      </c>
      <c r="M464" t="str">
        <f t="shared" ref="M464:M502" si="49">IF(D464&gt;90,IF(E464&lt;2.5,"yes","no"),"no")</f>
        <v>no</v>
      </c>
      <c r="N464" t="s">
        <v>1443</v>
      </c>
      <c r="Q464" t="s">
        <v>5</v>
      </c>
    </row>
    <row r="465" spans="1:17" x14ac:dyDescent="0.25">
      <c r="A465" t="s">
        <v>363</v>
      </c>
      <c r="B465" s="8">
        <f t="shared" si="44"/>
        <v>38</v>
      </c>
      <c r="C465" s="2">
        <v>7.041641708466889</v>
      </c>
      <c r="D465">
        <f>VLOOKUP(A465,[1]Library_Genotypes_unfiltered_27!$A:$G,6,FALSE)</f>
        <v>99.26</v>
      </c>
      <c r="E465">
        <f>VLOOKUP(A465,[1]Library_Genotypes_unfiltered_27!$A:$G,7,FALSE)</f>
        <v>0.28999999999999998</v>
      </c>
      <c r="F465" s="1" t="str">
        <f t="shared" si="46"/>
        <v>019</v>
      </c>
      <c r="G465" s="3">
        <v>42997</v>
      </c>
      <c r="H465" s="3" t="s">
        <v>1426</v>
      </c>
      <c r="I465" s="1">
        <v>150</v>
      </c>
      <c r="J465" s="3" t="str">
        <f t="shared" si="45"/>
        <v>Sep 19</v>
      </c>
      <c r="K465" s="1">
        <f t="shared" si="47"/>
        <v>39.428927999999999</v>
      </c>
      <c r="L465" s="1" t="str">
        <f t="shared" si="48"/>
        <v>Sep 19 39.43</v>
      </c>
      <c r="M465" t="str">
        <f t="shared" si="49"/>
        <v>yes</v>
      </c>
      <c r="N465" t="s">
        <v>1443</v>
      </c>
      <c r="O465" t="str">
        <f>VLOOKUP(A465,'[2]genotype table (dups removed)'!$TS$3:$TV$419,4,FALSE)</f>
        <v>Homozygous Spring</v>
      </c>
      <c r="Q465" t="s">
        <v>5</v>
      </c>
    </row>
    <row r="466" spans="1:17" x14ac:dyDescent="0.25">
      <c r="A466" t="s">
        <v>1260</v>
      </c>
      <c r="B466" s="8">
        <f t="shared" si="44"/>
        <v>38</v>
      </c>
      <c r="D466">
        <f>VLOOKUP(A466,[1]Library_Genotypes_unfiltered_27!$A:$G,6,FALSE)</f>
        <v>10.33</v>
      </c>
      <c r="E466">
        <f>VLOOKUP(A466,[1]Library_Genotypes_unfiltered_27!$A:$G,7,FALSE)</f>
        <v>6.27</v>
      </c>
      <c r="F466" s="1" t="str">
        <f t="shared" si="46"/>
        <v>020</v>
      </c>
      <c r="G466" s="3">
        <v>42997</v>
      </c>
      <c r="H466" s="3" t="s">
        <v>1425</v>
      </c>
      <c r="I466" s="1">
        <v>147.4</v>
      </c>
      <c r="J466" s="3" t="str">
        <f t="shared" si="45"/>
        <v>Sep 19</v>
      </c>
      <c r="K466" s="1">
        <f t="shared" si="47"/>
        <v>35.244633600000007</v>
      </c>
      <c r="L466" s="1" t="str">
        <f t="shared" si="48"/>
        <v>Sep 19 35.24</v>
      </c>
      <c r="M466" t="str">
        <f t="shared" si="49"/>
        <v>no</v>
      </c>
      <c r="N466" t="s">
        <v>1443</v>
      </c>
    </row>
    <row r="467" spans="1:17" x14ac:dyDescent="0.25">
      <c r="A467" t="s">
        <v>1261</v>
      </c>
      <c r="B467" s="8">
        <f t="shared" si="44"/>
        <v>38</v>
      </c>
      <c r="D467">
        <f>VLOOKUP(A467,[1]Library_Genotypes_unfiltered_27!$A:$G,6,FALSE)</f>
        <v>15.13</v>
      </c>
      <c r="E467">
        <f>VLOOKUP(A467,[1]Library_Genotypes_unfiltered_27!$A:$G,7,FALSE)</f>
        <v>7.73</v>
      </c>
      <c r="F467" s="1" t="str">
        <f t="shared" si="46"/>
        <v>021</v>
      </c>
      <c r="G467" s="3">
        <v>42997</v>
      </c>
      <c r="H467" s="3" t="s">
        <v>1425</v>
      </c>
      <c r="I467" s="1">
        <v>147.4</v>
      </c>
      <c r="J467" s="3" t="str">
        <f t="shared" si="45"/>
        <v>Sep 19</v>
      </c>
      <c r="K467" s="1">
        <f t="shared" si="47"/>
        <v>35.244633600000007</v>
      </c>
      <c r="L467" s="1" t="str">
        <f t="shared" si="48"/>
        <v>Sep 19 35.24</v>
      </c>
      <c r="M467" t="str">
        <f t="shared" si="49"/>
        <v>no</v>
      </c>
      <c r="N467" t="s">
        <v>1443</v>
      </c>
    </row>
    <row r="468" spans="1:17" x14ac:dyDescent="0.25">
      <c r="A468" t="s">
        <v>364</v>
      </c>
      <c r="B468" s="8">
        <f t="shared" si="44"/>
        <v>38</v>
      </c>
      <c r="C468" s="2">
        <v>37.768805527231486</v>
      </c>
      <c r="D468">
        <f>VLOOKUP(A468,[1]Library_Genotypes_unfiltered_27!$A:$G,6,FALSE)</f>
        <v>99.26</v>
      </c>
      <c r="E468">
        <f>VLOOKUP(A468,[1]Library_Genotypes_unfiltered_27!$A:$G,7,FALSE)</f>
        <v>0.2</v>
      </c>
      <c r="F468" s="1" t="str">
        <f t="shared" si="46"/>
        <v>022</v>
      </c>
      <c r="G468" s="3">
        <v>42997</v>
      </c>
      <c r="H468" s="3" t="s">
        <v>1425</v>
      </c>
      <c r="I468" s="1">
        <v>147.4</v>
      </c>
      <c r="J468" s="3" t="str">
        <f t="shared" si="45"/>
        <v>Sep 19</v>
      </c>
      <c r="K468" s="1">
        <f t="shared" si="47"/>
        <v>35.244633600000007</v>
      </c>
      <c r="L468" s="1" t="str">
        <f t="shared" si="48"/>
        <v>Sep 19 35.24</v>
      </c>
      <c r="M468" t="str">
        <f t="shared" si="49"/>
        <v>yes</v>
      </c>
      <c r="N468" t="s">
        <v>1443</v>
      </c>
      <c r="O468" t="str">
        <f>VLOOKUP(A468,'[2]genotype table (dups removed)'!$TS$3:$TV$419,4,FALSE)</f>
        <v>Homozygous Spring</v>
      </c>
      <c r="Q468" t="s">
        <v>5</v>
      </c>
    </row>
    <row r="469" spans="1:17" x14ac:dyDescent="0.25">
      <c r="A469" t="s">
        <v>365</v>
      </c>
      <c r="B469" s="8">
        <f t="shared" si="44"/>
        <v>38</v>
      </c>
      <c r="C469" s="2">
        <v>4.0542785594203297</v>
      </c>
      <c r="D469">
        <f>VLOOKUP(A469,[1]Library_Genotypes_unfiltered_27!$A:$G,6,FALSE)</f>
        <v>99.26</v>
      </c>
      <c r="E469">
        <f>VLOOKUP(A469,[1]Library_Genotypes_unfiltered_27!$A:$G,7,FALSE)</f>
        <v>0.45</v>
      </c>
      <c r="F469" s="1" t="str">
        <f t="shared" si="46"/>
        <v>023</v>
      </c>
      <c r="G469" s="3">
        <v>42997</v>
      </c>
      <c r="H469" s="3" t="s">
        <v>1425</v>
      </c>
      <c r="I469" s="1">
        <v>147.4</v>
      </c>
      <c r="J469" s="3" t="str">
        <f t="shared" si="45"/>
        <v>Sep 19</v>
      </c>
      <c r="K469" s="1">
        <f t="shared" si="47"/>
        <v>35.244633600000007</v>
      </c>
      <c r="L469" s="1" t="str">
        <f t="shared" si="48"/>
        <v>Sep 19 35.24</v>
      </c>
      <c r="M469" t="str">
        <f t="shared" si="49"/>
        <v>yes</v>
      </c>
      <c r="N469" t="s">
        <v>1443</v>
      </c>
      <c r="O469" t="str">
        <f>VLOOKUP(A469,'[2]genotype table (dups removed)'!$TS$3:$TV$419,4,FALSE)</f>
        <v>Homozygous Spring</v>
      </c>
      <c r="Q469" t="s">
        <v>5</v>
      </c>
    </row>
    <row r="470" spans="1:17" x14ac:dyDescent="0.25">
      <c r="A470" t="s">
        <v>366</v>
      </c>
      <c r="B470" s="8">
        <f t="shared" si="44"/>
        <v>38</v>
      </c>
      <c r="C470" s="2">
        <v>45.130521858810503</v>
      </c>
      <c r="D470">
        <f>VLOOKUP(A470,[1]Library_Genotypes_unfiltered_27!$A:$G,6,FALSE)</f>
        <v>98.89</v>
      </c>
      <c r="E470">
        <f>VLOOKUP(A470,[1]Library_Genotypes_unfiltered_27!$A:$G,7,FALSE)</f>
        <v>0.52</v>
      </c>
      <c r="F470" s="1" t="str">
        <f t="shared" si="46"/>
        <v>024</v>
      </c>
      <c r="G470" s="3">
        <v>42997</v>
      </c>
      <c r="H470" s="3" t="s">
        <v>1425</v>
      </c>
      <c r="I470" s="1">
        <v>147.4</v>
      </c>
      <c r="J470" s="3" t="str">
        <f t="shared" si="45"/>
        <v>Sep 19</v>
      </c>
      <c r="K470" s="1">
        <f t="shared" si="47"/>
        <v>35.244633600000007</v>
      </c>
      <c r="L470" s="1" t="str">
        <f t="shared" si="48"/>
        <v>Sep 19 35.24</v>
      </c>
      <c r="M470" t="str">
        <f t="shared" si="49"/>
        <v>yes</v>
      </c>
      <c r="N470" t="s">
        <v>1443</v>
      </c>
      <c r="O470" t="str">
        <f>VLOOKUP(A470,'[2]genotype table (dups removed)'!$TS$3:$TV$419,4,FALSE)</f>
        <v>Homozygous Spring</v>
      </c>
      <c r="Q470" t="s">
        <v>6</v>
      </c>
    </row>
    <row r="471" spans="1:17" x14ac:dyDescent="0.25">
      <c r="A471" t="s">
        <v>367</v>
      </c>
      <c r="B471" s="8">
        <f t="shared" si="44"/>
        <v>38</v>
      </c>
      <c r="C471" s="2">
        <v>5.4412685929062317</v>
      </c>
      <c r="D471">
        <f>VLOOKUP(A471,[1]Library_Genotypes_unfiltered_27!$A:$G,6,FALSE)</f>
        <v>97.79</v>
      </c>
      <c r="E471">
        <f>VLOOKUP(A471,[1]Library_Genotypes_unfiltered_27!$A:$G,7,FALSE)</f>
        <v>0.7</v>
      </c>
      <c r="F471" s="1" t="str">
        <f t="shared" si="46"/>
        <v>025</v>
      </c>
      <c r="G471" s="3">
        <v>42997</v>
      </c>
      <c r="H471" s="3" t="s">
        <v>1425</v>
      </c>
      <c r="I471" s="1">
        <v>147.4</v>
      </c>
      <c r="J471" s="3" t="str">
        <f t="shared" si="45"/>
        <v>Sep 19</v>
      </c>
      <c r="K471" s="1">
        <f t="shared" si="47"/>
        <v>35.244633600000007</v>
      </c>
      <c r="L471" s="1" t="str">
        <f t="shared" si="48"/>
        <v>Sep 19 35.24</v>
      </c>
      <c r="M471" t="str">
        <f t="shared" si="49"/>
        <v>yes</v>
      </c>
      <c r="N471" t="s">
        <v>1443</v>
      </c>
      <c r="O471" t="str">
        <f>VLOOKUP(A471,'[2]genotype table (dups removed)'!$TS$3:$TV$419,4,FALSE)</f>
        <v>Homozygous Spring</v>
      </c>
      <c r="Q471" t="s">
        <v>5</v>
      </c>
    </row>
    <row r="472" spans="1:17" x14ac:dyDescent="0.25">
      <c r="A472" t="s">
        <v>1262</v>
      </c>
      <c r="B472" s="8">
        <f t="shared" si="44"/>
        <v>38</v>
      </c>
      <c r="D472">
        <f>VLOOKUP(A472,[1]Library_Genotypes_unfiltered_27!$A:$G,6,FALSE)</f>
        <v>97.05</v>
      </c>
      <c r="E472">
        <f>VLOOKUP(A472,[1]Library_Genotypes_unfiltered_27!$A:$G,7,FALSE)</f>
        <v>1.85</v>
      </c>
      <c r="F472" s="1" t="str">
        <f t="shared" si="46"/>
        <v>026</v>
      </c>
      <c r="G472" s="3">
        <v>42998</v>
      </c>
      <c r="H472" s="3" t="s">
        <v>1427</v>
      </c>
      <c r="I472" s="1">
        <v>144.19999999999999</v>
      </c>
      <c r="J472" s="3" t="str">
        <f t="shared" si="45"/>
        <v>Sep 20</v>
      </c>
      <c r="K472" s="1">
        <f t="shared" si="47"/>
        <v>30.094732799999981</v>
      </c>
      <c r="L472" s="1" t="str">
        <f t="shared" si="48"/>
        <v>Sep 20 30.09</v>
      </c>
      <c r="M472" t="str">
        <f t="shared" si="49"/>
        <v>yes</v>
      </c>
      <c r="N472" t="s">
        <v>1444</v>
      </c>
      <c r="O472" t="str">
        <f>VLOOKUP(A472,'[2]genotype table (dups removed)'!$TS$3:$TV$419,4,FALSE)</f>
        <v>Homozygous Spring</v>
      </c>
      <c r="Q472" t="s">
        <v>6</v>
      </c>
    </row>
    <row r="473" spans="1:17" x14ac:dyDescent="0.25">
      <c r="A473" t="s">
        <v>1263</v>
      </c>
      <c r="B473" s="8">
        <f t="shared" si="44"/>
        <v>38</v>
      </c>
      <c r="D473">
        <f>VLOOKUP(A473,[1]Library_Genotypes_unfiltered_27!$A:$G,6,FALSE)</f>
        <v>99.26</v>
      </c>
      <c r="E473">
        <f>VLOOKUP(A473,[1]Library_Genotypes_unfiltered_27!$A:$G,7,FALSE)</f>
        <v>0.73</v>
      </c>
      <c r="F473" s="1" t="str">
        <f t="shared" si="46"/>
        <v>027</v>
      </c>
      <c r="G473" s="3">
        <v>42998</v>
      </c>
      <c r="H473" s="3" t="s">
        <v>1427</v>
      </c>
      <c r="I473" s="1">
        <v>144.19999999999999</v>
      </c>
      <c r="J473" s="3" t="str">
        <f t="shared" si="45"/>
        <v>Sep 20</v>
      </c>
      <c r="K473" s="1">
        <f t="shared" si="47"/>
        <v>30.094732799999981</v>
      </c>
      <c r="L473" s="1" t="str">
        <f t="shared" si="48"/>
        <v>Sep 20 30.09</v>
      </c>
      <c r="M473" t="str">
        <f t="shared" si="49"/>
        <v>yes</v>
      </c>
      <c r="N473" t="s">
        <v>1443</v>
      </c>
      <c r="O473" t="str">
        <f>VLOOKUP(A473,'[2]genotype table (dups removed)'!$TS$3:$TV$419,4,FALSE)</f>
        <v>Homozygous Spring</v>
      </c>
      <c r="Q473" t="s">
        <v>5</v>
      </c>
    </row>
    <row r="474" spans="1:17" x14ac:dyDescent="0.25">
      <c r="A474" t="s">
        <v>368</v>
      </c>
      <c r="B474" s="8">
        <f t="shared" si="44"/>
        <v>38</v>
      </c>
      <c r="C474" s="2">
        <v>5.6546516749809861</v>
      </c>
      <c r="D474">
        <f>VLOOKUP(A474,[1]Library_Genotypes_unfiltered_27!$A:$G,6,FALSE)</f>
        <v>97.42</v>
      </c>
      <c r="E474">
        <f>VLOOKUP(A474,[1]Library_Genotypes_unfiltered_27!$A:$G,7,FALSE)</f>
        <v>0.59</v>
      </c>
      <c r="F474" s="1" t="str">
        <f t="shared" si="46"/>
        <v>028</v>
      </c>
      <c r="G474" s="3">
        <v>42998</v>
      </c>
      <c r="H474" s="3" t="s">
        <v>1427</v>
      </c>
      <c r="I474" s="1">
        <v>144.19999999999999</v>
      </c>
      <c r="J474" s="3" t="str">
        <f t="shared" si="45"/>
        <v>Sep 20</v>
      </c>
      <c r="K474" s="1">
        <f t="shared" si="47"/>
        <v>30.094732799999981</v>
      </c>
      <c r="L474" s="1" t="str">
        <f t="shared" si="48"/>
        <v>Sep 20 30.09</v>
      </c>
      <c r="M474" t="str">
        <f t="shared" si="49"/>
        <v>yes</v>
      </c>
      <c r="N474" t="s">
        <v>1443</v>
      </c>
      <c r="O474" t="str">
        <f>VLOOKUP(A474,'[2]genotype table (dups removed)'!$TS$3:$TV$419,4,FALSE)</f>
        <v>Homozygous Spring</v>
      </c>
      <c r="Q474" t="s">
        <v>6</v>
      </c>
    </row>
    <row r="475" spans="1:17" x14ac:dyDescent="0.25">
      <c r="A475" t="s">
        <v>369</v>
      </c>
      <c r="B475" s="8">
        <f t="shared" si="44"/>
        <v>38</v>
      </c>
      <c r="C475" s="2">
        <v>7.1483332495042653</v>
      </c>
      <c r="D475">
        <f>VLOOKUP(A475,[1]Library_Genotypes_unfiltered_27!$A:$G,6,FALSE)</f>
        <v>98.89</v>
      </c>
      <c r="E475">
        <f>VLOOKUP(A475,[1]Library_Genotypes_unfiltered_27!$A:$G,7,FALSE)</f>
        <v>0.32</v>
      </c>
      <c r="F475" s="1" t="str">
        <f t="shared" si="46"/>
        <v>029</v>
      </c>
      <c r="G475" s="3">
        <v>42998</v>
      </c>
      <c r="H475" s="3" t="s">
        <v>1427</v>
      </c>
      <c r="I475" s="1">
        <v>144.19999999999999</v>
      </c>
      <c r="J475" s="3" t="str">
        <f t="shared" si="45"/>
        <v>Sep 20</v>
      </c>
      <c r="K475" s="1">
        <f t="shared" si="47"/>
        <v>30.094732799999981</v>
      </c>
      <c r="L475" s="1" t="str">
        <f t="shared" si="48"/>
        <v>Sep 20 30.09</v>
      </c>
      <c r="M475" t="str">
        <f t="shared" si="49"/>
        <v>yes</v>
      </c>
      <c r="N475" t="s">
        <v>1443</v>
      </c>
      <c r="O475" t="str">
        <f>VLOOKUP(A475,'[2]genotype table (dups removed)'!$TS$3:$TV$419,4,FALSE)</f>
        <v>Homozygous Spring</v>
      </c>
      <c r="Q475" t="s">
        <v>5</v>
      </c>
    </row>
    <row r="476" spans="1:17" x14ac:dyDescent="0.25">
      <c r="A476" t="s">
        <v>370</v>
      </c>
      <c r="B476" s="8">
        <f t="shared" si="44"/>
        <v>38</v>
      </c>
      <c r="C476" s="2">
        <v>5.1806230525915913</v>
      </c>
      <c r="D476">
        <f>VLOOKUP(A476,[1]Library_Genotypes_unfiltered_27!$A:$G,6,FALSE)</f>
        <v>99.63</v>
      </c>
      <c r="E476">
        <f>VLOOKUP(A476,[1]Library_Genotypes_unfiltered_27!$A:$G,7,FALSE)</f>
        <v>0.22</v>
      </c>
      <c r="F476" s="1" t="str">
        <f t="shared" si="46"/>
        <v>030</v>
      </c>
      <c r="G476" s="3">
        <v>42998</v>
      </c>
      <c r="H476" s="3" t="s">
        <v>1427</v>
      </c>
      <c r="I476" s="1">
        <v>144.19999999999999</v>
      </c>
      <c r="J476" s="3" t="str">
        <f t="shared" si="45"/>
        <v>Sep 20</v>
      </c>
      <c r="K476" s="1">
        <f t="shared" si="47"/>
        <v>30.094732799999981</v>
      </c>
      <c r="L476" s="1" t="str">
        <f t="shared" si="48"/>
        <v>Sep 20 30.09</v>
      </c>
      <c r="M476" t="str">
        <f t="shared" si="49"/>
        <v>yes</v>
      </c>
      <c r="N476" t="s">
        <v>1444</v>
      </c>
      <c r="O476" t="str">
        <f>VLOOKUP(A476,'[2]genotype table (dups removed)'!$TS$3:$TV$419,4,FALSE)</f>
        <v>Heterozygous</v>
      </c>
      <c r="Q476" t="s">
        <v>5</v>
      </c>
    </row>
    <row r="477" spans="1:17" x14ac:dyDescent="0.25">
      <c r="A477" t="s">
        <v>371</v>
      </c>
      <c r="B477" s="8">
        <f t="shared" si="44"/>
        <v>38</v>
      </c>
      <c r="C477" s="2">
        <v>5.9747262980931177</v>
      </c>
      <c r="D477">
        <f>VLOOKUP(A477,[1]Library_Genotypes_unfiltered_27!$A:$G,6,FALSE)</f>
        <v>98.89</v>
      </c>
      <c r="E477">
        <f>VLOOKUP(A477,[1]Library_Genotypes_unfiltered_27!$A:$G,7,FALSE)</f>
        <v>0.5</v>
      </c>
      <c r="F477" s="1" t="str">
        <f t="shared" si="46"/>
        <v>031</v>
      </c>
      <c r="G477" s="3">
        <v>42998</v>
      </c>
      <c r="H477" s="3" t="s">
        <v>1427</v>
      </c>
      <c r="I477" s="1">
        <v>144.19999999999999</v>
      </c>
      <c r="J477" s="3" t="str">
        <f t="shared" si="45"/>
        <v>Sep 20</v>
      </c>
      <c r="K477" s="1">
        <f t="shared" si="47"/>
        <v>30.094732799999981</v>
      </c>
      <c r="L477" s="1" t="str">
        <f t="shared" si="48"/>
        <v>Sep 20 30.09</v>
      </c>
      <c r="M477" t="str">
        <f t="shared" si="49"/>
        <v>yes</v>
      </c>
      <c r="N477" t="s">
        <v>1443</v>
      </c>
      <c r="O477" t="str">
        <f>VLOOKUP(A477,'[2]genotype table (dups removed)'!$TS$3:$TV$419,4,FALSE)</f>
        <v>Homozygous Spring</v>
      </c>
      <c r="Q477" t="s">
        <v>5</v>
      </c>
    </row>
    <row r="478" spans="1:17" x14ac:dyDescent="0.25">
      <c r="A478" t="s">
        <v>372</v>
      </c>
      <c r="B478" s="8">
        <f t="shared" si="44"/>
        <v>38</v>
      </c>
      <c r="C478" s="2">
        <v>6.508184003280002</v>
      </c>
      <c r="D478">
        <f>VLOOKUP(A478,[1]Library_Genotypes_unfiltered_27!$A:$G,6,FALSE)</f>
        <v>98.15</v>
      </c>
      <c r="E478">
        <f>VLOOKUP(A478,[1]Library_Genotypes_unfiltered_27!$A:$G,7,FALSE)</f>
        <v>0.69</v>
      </c>
      <c r="F478" s="1" t="str">
        <f t="shared" si="46"/>
        <v>032</v>
      </c>
      <c r="G478" s="3">
        <v>42998</v>
      </c>
      <c r="H478" s="3" t="s">
        <v>1427</v>
      </c>
      <c r="I478" s="1">
        <v>144.19999999999999</v>
      </c>
      <c r="J478" s="3" t="str">
        <f t="shared" si="45"/>
        <v>Sep 20</v>
      </c>
      <c r="K478" s="1">
        <f t="shared" si="47"/>
        <v>30.094732799999981</v>
      </c>
      <c r="L478" s="1" t="str">
        <f t="shared" si="48"/>
        <v>Sep 20 30.09</v>
      </c>
      <c r="M478" t="str">
        <f t="shared" si="49"/>
        <v>yes</v>
      </c>
      <c r="N478" t="s">
        <v>1443</v>
      </c>
      <c r="O478" t="str">
        <f>VLOOKUP(A478,'[2]genotype table (dups removed)'!$TS$3:$TV$419,4,FALSE)</f>
        <v>Homozygous Spring</v>
      </c>
      <c r="Q478" t="s">
        <v>5</v>
      </c>
    </row>
    <row r="479" spans="1:17" x14ac:dyDescent="0.25">
      <c r="A479" t="s">
        <v>373</v>
      </c>
      <c r="B479" s="8">
        <f t="shared" si="44"/>
        <v>38</v>
      </c>
      <c r="C479" s="2">
        <v>10.2423879395882</v>
      </c>
      <c r="D479">
        <f>VLOOKUP(A479,[1]Library_Genotypes_unfiltered_27!$A:$G,6,FALSE)</f>
        <v>4.43</v>
      </c>
      <c r="E479">
        <f>VLOOKUP(A479,[1]Library_Genotypes_unfiltered_27!$A:$G,7,FALSE)</f>
        <v>2.92</v>
      </c>
      <c r="F479" s="1" t="str">
        <f t="shared" si="46"/>
        <v>033</v>
      </c>
      <c r="G479" s="3">
        <v>42998</v>
      </c>
      <c r="H479" s="3" t="s">
        <v>1427</v>
      </c>
      <c r="I479" s="1">
        <v>144.19999999999999</v>
      </c>
      <c r="J479" s="3" t="str">
        <f t="shared" si="45"/>
        <v>Sep 20</v>
      </c>
      <c r="K479" s="1">
        <f t="shared" si="47"/>
        <v>30.094732799999981</v>
      </c>
      <c r="L479" s="1" t="str">
        <f t="shared" si="48"/>
        <v>Sep 20 30.09</v>
      </c>
      <c r="M479" t="str">
        <f t="shared" si="49"/>
        <v>no</v>
      </c>
      <c r="N479" t="s">
        <v>1443</v>
      </c>
    </row>
    <row r="480" spans="1:17" x14ac:dyDescent="0.25">
      <c r="A480" t="s">
        <v>374</v>
      </c>
      <c r="B480" s="8">
        <f t="shared" si="44"/>
        <v>38</v>
      </c>
      <c r="C480" s="2">
        <v>8.1085571188406593</v>
      </c>
      <c r="D480">
        <f>VLOOKUP(A480,[1]Library_Genotypes_unfiltered_27!$A:$G,6,FALSE)</f>
        <v>80.44</v>
      </c>
      <c r="E480">
        <f>VLOOKUP(A480,[1]Library_Genotypes_unfiltered_27!$A:$G,7,FALSE)</f>
        <v>2.5</v>
      </c>
      <c r="F480" s="1" t="str">
        <f t="shared" si="46"/>
        <v>034</v>
      </c>
      <c r="G480" s="3">
        <v>42998</v>
      </c>
      <c r="H480" s="3" t="s">
        <v>1427</v>
      </c>
      <c r="I480" s="1">
        <v>144.19999999999999</v>
      </c>
      <c r="J480" s="3" t="str">
        <f t="shared" si="45"/>
        <v>Sep 20</v>
      </c>
      <c r="K480" s="1">
        <f t="shared" si="47"/>
        <v>30.094732799999981</v>
      </c>
      <c r="L480" s="1" t="str">
        <f t="shared" si="48"/>
        <v>Sep 20 30.09</v>
      </c>
      <c r="M480" t="str">
        <f t="shared" si="49"/>
        <v>no</v>
      </c>
      <c r="N480" t="s">
        <v>1443</v>
      </c>
    </row>
    <row r="481" spans="1:17" x14ac:dyDescent="0.25">
      <c r="A481" t="s">
        <v>375</v>
      </c>
      <c r="B481" s="8">
        <f t="shared" si="44"/>
        <v>38</v>
      </c>
      <c r="C481" s="2">
        <v>18.030870435316732</v>
      </c>
      <c r="D481">
        <f>VLOOKUP(A481,[1]Library_Genotypes_unfiltered_27!$A:$G,6,FALSE)</f>
        <v>99.63</v>
      </c>
      <c r="E481">
        <f>VLOOKUP(A481,[1]Library_Genotypes_unfiltered_27!$A:$G,7,FALSE)</f>
        <v>0.36</v>
      </c>
      <c r="F481" s="1" t="str">
        <f t="shared" si="46"/>
        <v>035</v>
      </c>
      <c r="G481" s="3">
        <v>42998</v>
      </c>
      <c r="H481" s="3" t="s">
        <v>1427</v>
      </c>
      <c r="I481" s="1">
        <v>144.19999999999999</v>
      </c>
      <c r="J481" s="3" t="str">
        <f t="shared" si="45"/>
        <v>Sep 20</v>
      </c>
      <c r="K481" s="1">
        <f t="shared" si="47"/>
        <v>30.094732799999981</v>
      </c>
      <c r="L481" s="1" t="str">
        <f t="shared" si="48"/>
        <v>Sep 20 30.09</v>
      </c>
      <c r="M481" t="str">
        <f t="shared" si="49"/>
        <v>yes</v>
      </c>
      <c r="N481" t="s">
        <v>1443</v>
      </c>
      <c r="O481" t="str">
        <f>VLOOKUP(A481,'[2]genotype table (dups removed)'!$TS$3:$TV$419,4,FALSE)</f>
        <v>Homozygous Spring</v>
      </c>
      <c r="Q481" t="s">
        <v>6</v>
      </c>
    </row>
    <row r="482" spans="1:17" x14ac:dyDescent="0.25">
      <c r="A482" t="s">
        <v>1264</v>
      </c>
      <c r="B482" s="8">
        <f t="shared" si="44"/>
        <v>38</v>
      </c>
      <c r="D482">
        <f>VLOOKUP(A482,[1]Library_Genotypes_unfiltered_27!$A:$G,6,FALSE)</f>
        <v>99.26</v>
      </c>
      <c r="E482">
        <f>VLOOKUP(A482,[1]Library_Genotypes_unfiltered_27!$A:$G,7,FALSE)</f>
        <v>0.61</v>
      </c>
      <c r="F482" s="1" t="str">
        <f t="shared" si="46"/>
        <v>036</v>
      </c>
      <c r="G482" s="3">
        <v>42998</v>
      </c>
      <c r="H482" s="3" t="s">
        <v>1433</v>
      </c>
      <c r="I482" s="1">
        <v>140</v>
      </c>
      <c r="J482" s="3" t="str">
        <f t="shared" si="45"/>
        <v>Sep 20</v>
      </c>
      <c r="K482" s="1">
        <f t="shared" si="47"/>
        <v>23.335488000000002</v>
      </c>
      <c r="L482" s="1" t="str">
        <f t="shared" si="48"/>
        <v>Sep 20 23.34</v>
      </c>
      <c r="M482" t="str">
        <f t="shared" si="49"/>
        <v>yes</v>
      </c>
      <c r="N482" t="s">
        <v>1443</v>
      </c>
      <c r="O482" t="str">
        <f>VLOOKUP(A482,'[2]genotype table (dups removed)'!$TS$3:$TV$419,4,FALSE)</f>
        <v>Homozygous Spring</v>
      </c>
      <c r="Q482" t="s">
        <v>6</v>
      </c>
    </row>
    <row r="483" spans="1:17" x14ac:dyDescent="0.25">
      <c r="A483" t="s">
        <v>1273</v>
      </c>
      <c r="B483" s="8">
        <f t="shared" si="44"/>
        <v>38</v>
      </c>
      <c r="D483">
        <f>VLOOKUP(A483,[1]Library_Genotypes_unfiltered_27!$A:$G,6,FALSE)</f>
        <v>68.63</v>
      </c>
      <c r="E483">
        <f>VLOOKUP(A483,[1]Library_Genotypes_unfiltered_27!$A:$G,7,FALSE)</f>
        <v>4.7300000000000004</v>
      </c>
      <c r="F483" s="1" t="str">
        <f t="shared" si="46"/>
        <v>037</v>
      </c>
      <c r="G483" s="3">
        <v>42998</v>
      </c>
      <c r="H483" s="3" t="s">
        <v>1433</v>
      </c>
      <c r="I483" s="1">
        <v>140</v>
      </c>
      <c r="J483" s="3" t="str">
        <f t="shared" si="45"/>
        <v>Sep 20</v>
      </c>
      <c r="K483" s="1">
        <f t="shared" si="47"/>
        <v>23.335488000000002</v>
      </c>
      <c r="L483" s="1" t="str">
        <f t="shared" si="48"/>
        <v>Sep 20 23.34</v>
      </c>
      <c r="M483" t="str">
        <f t="shared" si="49"/>
        <v>no</v>
      </c>
      <c r="N483" t="s">
        <v>1443</v>
      </c>
    </row>
    <row r="484" spans="1:17" x14ac:dyDescent="0.25">
      <c r="A484" t="s">
        <v>376</v>
      </c>
      <c r="B484" s="8">
        <f t="shared" si="44"/>
        <v>38</v>
      </c>
      <c r="C484" s="2">
        <v>3.2007462311213128</v>
      </c>
      <c r="D484">
        <f>VLOOKUP(A484,[1]Library_Genotypes_unfiltered_27!$A:$G,6,FALSE)</f>
        <v>94.46</v>
      </c>
      <c r="E484">
        <f>VLOOKUP(A484,[1]Library_Genotypes_unfiltered_27!$A:$G,7,FALSE)</f>
        <v>1.01</v>
      </c>
      <c r="F484" s="1" t="str">
        <f t="shared" si="46"/>
        <v>038</v>
      </c>
      <c r="G484" s="3">
        <v>42998</v>
      </c>
      <c r="H484" s="3" t="s">
        <v>1433</v>
      </c>
      <c r="I484" s="1">
        <v>140</v>
      </c>
      <c r="J484" s="3" t="str">
        <f t="shared" si="45"/>
        <v>Sep 20</v>
      </c>
      <c r="K484" s="1">
        <f t="shared" si="47"/>
        <v>23.335488000000002</v>
      </c>
      <c r="L484" s="1" t="str">
        <f t="shared" si="48"/>
        <v>Sep 20 23.34</v>
      </c>
      <c r="M484" t="str">
        <f t="shared" si="49"/>
        <v>yes</v>
      </c>
      <c r="N484" t="s">
        <v>1444</v>
      </c>
      <c r="O484" t="str">
        <f>VLOOKUP(A484,'[2]genotype table (dups removed)'!$TS$3:$TV$419,4,FALSE)</f>
        <v>Heterozygous</v>
      </c>
    </row>
    <row r="485" spans="1:17" x14ac:dyDescent="0.25">
      <c r="A485" t="s">
        <v>377</v>
      </c>
      <c r="B485" s="8">
        <f t="shared" si="44"/>
        <v>38</v>
      </c>
      <c r="C485" s="2">
        <v>1.6003731155606564</v>
      </c>
      <c r="D485">
        <f>VLOOKUP(A485,[1]Library_Genotypes_unfiltered_27!$A:$G,6,FALSE)</f>
        <v>78.23</v>
      </c>
      <c r="E485">
        <f>VLOOKUP(A485,[1]Library_Genotypes_unfiltered_27!$A:$G,7,FALSE)</f>
        <v>1.53</v>
      </c>
      <c r="F485" s="1" t="str">
        <f t="shared" si="46"/>
        <v>039</v>
      </c>
      <c r="G485" s="3">
        <v>42998</v>
      </c>
      <c r="H485" s="3" t="s">
        <v>1433</v>
      </c>
      <c r="I485" s="1">
        <v>140</v>
      </c>
      <c r="J485" s="3" t="str">
        <f t="shared" si="45"/>
        <v>Sep 20</v>
      </c>
      <c r="K485" s="1">
        <f t="shared" si="47"/>
        <v>23.335488000000002</v>
      </c>
      <c r="L485" s="1" t="str">
        <f t="shared" si="48"/>
        <v>Sep 20 23.34</v>
      </c>
      <c r="M485" t="str">
        <f t="shared" si="49"/>
        <v>no</v>
      </c>
      <c r="N485" t="s">
        <v>1443</v>
      </c>
      <c r="Q485" t="s">
        <v>5</v>
      </c>
    </row>
    <row r="486" spans="1:17" x14ac:dyDescent="0.25">
      <c r="A486" t="s">
        <v>378</v>
      </c>
      <c r="B486" s="8">
        <f t="shared" si="44"/>
        <v>38</v>
      </c>
      <c r="C486" s="2">
        <v>3.5208208542334445</v>
      </c>
      <c r="D486">
        <f>VLOOKUP(A486,[1]Library_Genotypes_unfiltered_27!$A:$G,6,FALSE)</f>
        <v>98.89</v>
      </c>
      <c r="E486">
        <f>VLOOKUP(A486,[1]Library_Genotypes_unfiltered_27!$A:$G,7,FALSE)</f>
        <v>0.48</v>
      </c>
      <c r="F486" s="1" t="str">
        <f t="shared" si="46"/>
        <v>040</v>
      </c>
      <c r="G486" s="3">
        <v>42998</v>
      </c>
      <c r="H486" s="3" t="s">
        <v>1433</v>
      </c>
      <c r="I486" s="1">
        <v>140</v>
      </c>
      <c r="J486" s="3" t="str">
        <f t="shared" si="45"/>
        <v>Sep 20</v>
      </c>
      <c r="K486" s="1">
        <f t="shared" si="47"/>
        <v>23.335488000000002</v>
      </c>
      <c r="L486" s="1" t="str">
        <f t="shared" si="48"/>
        <v>Sep 20 23.34</v>
      </c>
      <c r="M486" t="str">
        <f t="shared" si="49"/>
        <v>yes</v>
      </c>
      <c r="N486" t="s">
        <v>1443</v>
      </c>
      <c r="O486" t="str">
        <f>VLOOKUP(A486,'[2]genotype table (dups removed)'!$TS$3:$TV$419,4,FALSE)</f>
        <v>Homozygous Spring</v>
      </c>
      <c r="Q486" t="s">
        <v>5</v>
      </c>
    </row>
    <row r="487" spans="1:17" x14ac:dyDescent="0.25">
      <c r="A487" t="s">
        <v>379</v>
      </c>
      <c r="B487" s="8">
        <f t="shared" si="44"/>
        <v>38</v>
      </c>
      <c r="C487" s="2">
        <v>3.947587018382952</v>
      </c>
      <c r="D487">
        <f>VLOOKUP(A487,[1]Library_Genotypes_unfiltered_27!$A:$G,6,FALSE)</f>
        <v>99.26</v>
      </c>
      <c r="E487">
        <f>VLOOKUP(A487,[1]Library_Genotypes_unfiltered_27!$A:$G,7,FALSE)</f>
        <v>0.4</v>
      </c>
      <c r="F487" s="1" t="str">
        <f t="shared" si="46"/>
        <v>041</v>
      </c>
      <c r="G487" s="3">
        <v>42998</v>
      </c>
      <c r="H487" s="3" t="s">
        <v>1433</v>
      </c>
      <c r="I487" s="1">
        <v>140</v>
      </c>
      <c r="J487" s="3" t="str">
        <f t="shared" si="45"/>
        <v>Sep 20</v>
      </c>
      <c r="K487" s="1">
        <f t="shared" si="47"/>
        <v>23.335488000000002</v>
      </c>
      <c r="L487" s="1" t="str">
        <f t="shared" si="48"/>
        <v>Sep 20 23.34</v>
      </c>
      <c r="M487" t="str">
        <f t="shared" si="49"/>
        <v>yes</v>
      </c>
      <c r="N487" t="s">
        <v>1443</v>
      </c>
      <c r="O487" t="str">
        <f>VLOOKUP(A487,'[2]genotype table (dups removed)'!$TS$3:$TV$419,4,FALSE)</f>
        <v>Homozygous Spring</v>
      </c>
      <c r="Q487" t="s">
        <v>5</v>
      </c>
    </row>
    <row r="488" spans="1:17" x14ac:dyDescent="0.25">
      <c r="A488" t="s">
        <v>380</v>
      </c>
      <c r="B488" s="8">
        <f t="shared" si="44"/>
        <v>38</v>
      </c>
      <c r="C488" s="2">
        <v>13.869900334859022</v>
      </c>
      <c r="D488">
        <f>VLOOKUP(A488,[1]Library_Genotypes_unfiltered_27!$A:$G,6,FALSE)</f>
        <v>99.26</v>
      </c>
      <c r="E488">
        <f>VLOOKUP(A488,[1]Library_Genotypes_unfiltered_27!$A:$G,7,FALSE)</f>
        <v>0.4</v>
      </c>
      <c r="F488" s="1" t="str">
        <f t="shared" si="46"/>
        <v>042</v>
      </c>
      <c r="G488" s="3">
        <v>42998</v>
      </c>
      <c r="H488" s="3" t="s">
        <v>1433</v>
      </c>
      <c r="I488" s="1">
        <v>140</v>
      </c>
      <c r="J488" s="3" t="str">
        <f t="shared" si="45"/>
        <v>Sep 20</v>
      </c>
      <c r="K488" s="1">
        <f t="shared" si="47"/>
        <v>23.335488000000002</v>
      </c>
      <c r="L488" s="1" t="str">
        <f t="shared" si="48"/>
        <v>Sep 20 23.34</v>
      </c>
      <c r="M488" t="str">
        <f t="shared" si="49"/>
        <v>yes</v>
      </c>
      <c r="N488" t="s">
        <v>1443</v>
      </c>
      <c r="O488" t="str">
        <f>VLOOKUP(A488,'[2]genotype table (dups removed)'!$TS$3:$TV$419,4,FALSE)</f>
        <v>Homozygous Spring</v>
      </c>
      <c r="Q488" t="s">
        <v>5</v>
      </c>
    </row>
    <row r="489" spans="1:17" x14ac:dyDescent="0.25">
      <c r="A489" t="s">
        <v>1274</v>
      </c>
      <c r="B489" s="8">
        <f t="shared" si="44"/>
        <v>38</v>
      </c>
      <c r="D489">
        <f>VLOOKUP(A489,[1]Library_Genotypes_unfiltered_27!$A:$G,6,FALSE)</f>
        <v>98.52</v>
      </c>
      <c r="E489">
        <f>VLOOKUP(A489,[1]Library_Genotypes_unfiltered_27!$A:$G,7,FALSE)</f>
        <v>1.17</v>
      </c>
      <c r="F489" s="1" t="str">
        <f t="shared" si="46"/>
        <v>043</v>
      </c>
      <c r="G489" s="3">
        <v>42999</v>
      </c>
      <c r="H489" s="3" t="s">
        <v>1429</v>
      </c>
      <c r="I489" s="1">
        <v>136.6</v>
      </c>
      <c r="J489" s="3" t="str">
        <f t="shared" si="45"/>
        <v>Sep 21</v>
      </c>
      <c r="K489" s="1">
        <f t="shared" si="47"/>
        <v>17.863718399999993</v>
      </c>
      <c r="L489" s="1" t="str">
        <f t="shared" si="48"/>
        <v>Sep 21 17.86</v>
      </c>
      <c r="M489" t="str">
        <f t="shared" si="49"/>
        <v>yes</v>
      </c>
      <c r="N489" t="s">
        <v>1444</v>
      </c>
      <c r="O489" t="str">
        <f>VLOOKUP(A489,'[2]genotype table (dups removed)'!$TS$3:$TV$419,4,FALSE)</f>
        <v>Homozygous Spring</v>
      </c>
      <c r="Q489" t="s">
        <v>5</v>
      </c>
    </row>
    <row r="490" spans="1:17" x14ac:dyDescent="0.25">
      <c r="A490" t="s">
        <v>1275</v>
      </c>
      <c r="B490" s="8">
        <f t="shared" si="44"/>
        <v>38</v>
      </c>
      <c r="D490">
        <f>VLOOKUP(A490,[1]Library_Genotypes_unfiltered_27!$A:$G,6,FALSE)</f>
        <v>98.89</v>
      </c>
      <c r="E490">
        <f>VLOOKUP(A490,[1]Library_Genotypes_unfiltered_27!$A:$G,7,FALSE)</f>
        <v>0.84</v>
      </c>
      <c r="F490" s="1" t="str">
        <f t="shared" si="46"/>
        <v>044</v>
      </c>
      <c r="G490" s="3">
        <v>42999</v>
      </c>
      <c r="H490" s="3" t="s">
        <v>1429</v>
      </c>
      <c r="I490" s="1">
        <v>136.6</v>
      </c>
      <c r="J490" s="3" t="str">
        <f t="shared" si="45"/>
        <v>Sep 21</v>
      </c>
      <c r="K490" s="1">
        <f t="shared" si="47"/>
        <v>17.863718399999993</v>
      </c>
      <c r="L490" s="1" t="str">
        <f t="shared" si="48"/>
        <v>Sep 21 17.86</v>
      </c>
      <c r="M490" t="str">
        <f t="shared" si="49"/>
        <v>yes</v>
      </c>
      <c r="N490" t="s">
        <v>1444</v>
      </c>
      <c r="O490" t="str">
        <f>VLOOKUP(A490,'[2]genotype table (dups removed)'!$TS$3:$TV$419,4,FALSE)</f>
        <v>Heterozygous</v>
      </c>
      <c r="Q490" t="s">
        <v>5</v>
      </c>
    </row>
    <row r="491" spans="1:17" x14ac:dyDescent="0.25">
      <c r="A491" t="s">
        <v>381</v>
      </c>
      <c r="B491" s="8">
        <f t="shared" si="44"/>
        <v>38</v>
      </c>
      <c r="C491" s="2">
        <v>14.515854291763734</v>
      </c>
      <c r="D491">
        <f>VLOOKUP(A491,[1]Library_Genotypes_unfiltered_27!$A:$G,6,FALSE)</f>
        <v>15.13</v>
      </c>
      <c r="E491">
        <f>VLOOKUP(A491,[1]Library_Genotypes_unfiltered_27!$A:$G,7,FALSE)</f>
        <v>5.99</v>
      </c>
      <c r="F491" s="1" t="str">
        <f t="shared" si="46"/>
        <v>045</v>
      </c>
      <c r="G491" s="3">
        <v>42999</v>
      </c>
      <c r="H491" s="3" t="s">
        <v>1429</v>
      </c>
      <c r="I491" s="1">
        <v>136.6</v>
      </c>
      <c r="J491" s="3" t="str">
        <f t="shared" si="45"/>
        <v>Sep 21</v>
      </c>
      <c r="K491" s="1">
        <f t="shared" si="47"/>
        <v>17.863718399999993</v>
      </c>
      <c r="L491" s="1" t="str">
        <f t="shared" si="48"/>
        <v>Sep 21 17.86</v>
      </c>
      <c r="M491" t="str">
        <f t="shared" si="49"/>
        <v>no</v>
      </c>
      <c r="N491" t="s">
        <v>1443</v>
      </c>
    </row>
    <row r="492" spans="1:17" x14ac:dyDescent="0.25">
      <c r="A492" t="s">
        <v>382</v>
      </c>
      <c r="B492" s="8">
        <f t="shared" si="44"/>
        <v>38</v>
      </c>
      <c r="C492" s="2">
        <v>8.4099790737996241</v>
      </c>
      <c r="D492">
        <f>VLOOKUP(A492,[1]Library_Genotypes_unfiltered_27!$A:$G,6,FALSE)</f>
        <v>98.89</v>
      </c>
      <c r="E492">
        <f>VLOOKUP(A492,[1]Library_Genotypes_unfiltered_27!$A:$G,7,FALSE)</f>
        <v>0.3</v>
      </c>
      <c r="F492" s="1" t="str">
        <f t="shared" si="46"/>
        <v>046</v>
      </c>
      <c r="G492" s="3">
        <v>42999</v>
      </c>
      <c r="H492" s="3" t="s">
        <v>1429</v>
      </c>
      <c r="I492" s="1">
        <v>136.6</v>
      </c>
      <c r="J492" s="3" t="str">
        <f t="shared" si="45"/>
        <v>Sep 21</v>
      </c>
      <c r="K492" s="1">
        <f t="shared" si="47"/>
        <v>17.863718399999993</v>
      </c>
      <c r="L492" s="1" t="str">
        <f t="shared" si="48"/>
        <v>Sep 21 17.86</v>
      </c>
      <c r="M492" t="str">
        <f t="shared" si="49"/>
        <v>yes</v>
      </c>
      <c r="N492" t="s">
        <v>1443</v>
      </c>
      <c r="O492" t="str">
        <f>VLOOKUP(A492,'[2]genotype table (dups removed)'!$TS$3:$TV$419,4,FALSE)</f>
        <v>Homozygous Spring</v>
      </c>
      <c r="Q492" t="s">
        <v>5</v>
      </c>
    </row>
    <row r="493" spans="1:17" x14ac:dyDescent="0.25">
      <c r="A493" t="s">
        <v>1276</v>
      </c>
      <c r="B493" s="8">
        <f t="shared" si="44"/>
        <v>38</v>
      </c>
      <c r="D493">
        <f>VLOOKUP(A493,[1]Library_Genotypes_unfiltered_27!$A:$G,6,FALSE)</f>
        <v>85.98</v>
      </c>
      <c r="E493">
        <f>VLOOKUP(A493,[1]Library_Genotypes_unfiltered_27!$A:$G,7,FALSE)</f>
        <v>4.51</v>
      </c>
      <c r="F493" s="1" t="str">
        <f t="shared" si="46"/>
        <v>047</v>
      </c>
      <c r="G493" s="3">
        <v>43000</v>
      </c>
      <c r="H493" s="3" t="s">
        <v>1431</v>
      </c>
      <c r="I493" s="1">
        <v>155.5</v>
      </c>
      <c r="J493" s="3" t="str">
        <f t="shared" si="45"/>
        <v>Sep 22</v>
      </c>
      <c r="K493" s="1">
        <f t="shared" si="47"/>
        <v>48.280320000000003</v>
      </c>
      <c r="L493" s="1" t="str">
        <f t="shared" si="48"/>
        <v>Sep 22 48.28</v>
      </c>
      <c r="M493" t="str">
        <f t="shared" si="49"/>
        <v>no</v>
      </c>
      <c r="N493" t="s">
        <v>1443</v>
      </c>
    </row>
    <row r="494" spans="1:17" x14ac:dyDescent="0.25">
      <c r="A494" t="s">
        <v>1277</v>
      </c>
      <c r="B494" s="8">
        <f t="shared" si="44"/>
        <v>38</v>
      </c>
      <c r="D494">
        <f>VLOOKUP(A494,[1]Library_Genotypes_unfiltered_27!$A:$G,6,FALSE)</f>
        <v>59.04</v>
      </c>
      <c r="E494">
        <f>VLOOKUP(A494,[1]Library_Genotypes_unfiltered_27!$A:$G,7,FALSE)</f>
        <v>5.88</v>
      </c>
      <c r="F494" s="1" t="str">
        <f t="shared" si="46"/>
        <v>048</v>
      </c>
      <c r="G494" s="3">
        <v>43000</v>
      </c>
      <c r="H494" s="3" t="s">
        <v>1431</v>
      </c>
      <c r="I494" s="1">
        <v>155.5</v>
      </c>
      <c r="J494" s="3" t="str">
        <f t="shared" si="45"/>
        <v>Sep 22</v>
      </c>
      <c r="K494" s="1">
        <f t="shared" si="47"/>
        <v>48.280320000000003</v>
      </c>
      <c r="L494" s="1" t="str">
        <f t="shared" si="48"/>
        <v>Sep 22 48.28</v>
      </c>
      <c r="M494" t="str">
        <f t="shared" si="49"/>
        <v>no</v>
      </c>
      <c r="N494" t="s">
        <v>1444</v>
      </c>
    </row>
    <row r="495" spans="1:17" x14ac:dyDescent="0.25">
      <c r="A495" t="s">
        <v>383</v>
      </c>
      <c r="B495" s="8">
        <f t="shared" si="44"/>
        <v>38</v>
      </c>
      <c r="C495" s="2">
        <v>7.1427219530900912</v>
      </c>
      <c r="D495">
        <f>VLOOKUP(A495,[1]Library_Genotypes_unfiltered_27!$A:$G,6,FALSE)</f>
        <v>99.63</v>
      </c>
      <c r="E495">
        <f>VLOOKUP(A495,[1]Library_Genotypes_unfiltered_27!$A:$G,7,FALSE)</f>
        <v>0.25</v>
      </c>
      <c r="F495" s="1" t="str">
        <f t="shared" si="46"/>
        <v>049</v>
      </c>
      <c r="G495" s="3">
        <v>43000</v>
      </c>
      <c r="H495" s="3" t="s">
        <v>1431</v>
      </c>
      <c r="I495" s="1">
        <v>155.5</v>
      </c>
      <c r="J495" s="3" t="str">
        <f t="shared" si="45"/>
        <v>Sep 22</v>
      </c>
      <c r="K495" s="1">
        <f t="shared" si="47"/>
        <v>48.280320000000003</v>
      </c>
      <c r="L495" s="1" t="str">
        <f t="shared" si="48"/>
        <v>Sep 22 48.28</v>
      </c>
      <c r="M495" t="str">
        <f t="shared" si="49"/>
        <v>yes</v>
      </c>
      <c r="N495" t="s">
        <v>1443</v>
      </c>
      <c r="O495" t="str">
        <f>VLOOKUP(A495,'[2]genotype table (dups removed)'!$TS$3:$TV$419,4,FALSE)</f>
        <v>Homozygous Spring</v>
      </c>
      <c r="Q495" t="s">
        <v>6</v>
      </c>
    </row>
    <row r="496" spans="1:17" x14ac:dyDescent="0.25">
      <c r="A496" t="s">
        <v>384</v>
      </c>
      <c r="B496" s="8">
        <f t="shared" si="44"/>
        <v>38</v>
      </c>
      <c r="C496" s="2">
        <v>10.483672544051585</v>
      </c>
      <c r="D496">
        <f>VLOOKUP(A496,[1]Library_Genotypes_unfiltered_27!$A:$G,6,FALSE)</f>
        <v>99.26</v>
      </c>
      <c r="E496">
        <f>VLOOKUP(A496,[1]Library_Genotypes_unfiltered_27!$A:$G,7,FALSE)</f>
        <v>0.2</v>
      </c>
      <c r="F496" s="1" t="str">
        <f t="shared" si="46"/>
        <v>050</v>
      </c>
      <c r="G496" s="3">
        <v>43000</v>
      </c>
      <c r="H496" s="3" t="s">
        <v>1431</v>
      </c>
      <c r="I496" s="1">
        <v>155.5</v>
      </c>
      <c r="J496" s="3" t="str">
        <f t="shared" si="45"/>
        <v>Sep 22</v>
      </c>
      <c r="K496" s="1">
        <f t="shared" si="47"/>
        <v>48.280320000000003</v>
      </c>
      <c r="L496" s="1" t="str">
        <f t="shared" si="48"/>
        <v>Sep 22 48.28</v>
      </c>
      <c r="M496" t="str">
        <f t="shared" si="49"/>
        <v>yes</v>
      </c>
      <c r="N496" t="s">
        <v>1443</v>
      </c>
      <c r="O496" t="str">
        <f>VLOOKUP(A496,'[2]genotype table (dups removed)'!$TS$3:$TV$419,4,FALSE)</f>
        <v>Homozygous Spring</v>
      </c>
      <c r="Q496" t="s">
        <v>5</v>
      </c>
    </row>
    <row r="497" spans="1:17" x14ac:dyDescent="0.25">
      <c r="A497" t="s">
        <v>385</v>
      </c>
      <c r="B497" s="8">
        <f t="shared" si="44"/>
        <v>38</v>
      </c>
      <c r="C497" s="2">
        <v>11.866134857552892</v>
      </c>
      <c r="D497">
        <f>VLOOKUP(A497,[1]Library_Genotypes_unfiltered_27!$A:$G,6,FALSE)</f>
        <v>60.89</v>
      </c>
      <c r="E497">
        <f>VLOOKUP(A497,[1]Library_Genotypes_unfiltered_27!$A:$G,7,FALSE)</f>
        <v>1.92</v>
      </c>
      <c r="F497" s="1" t="str">
        <f t="shared" si="46"/>
        <v>051</v>
      </c>
      <c r="G497" s="3">
        <v>43000</v>
      </c>
      <c r="H497" s="3" t="s">
        <v>1431</v>
      </c>
      <c r="I497" s="1">
        <v>155.5</v>
      </c>
      <c r="J497" s="3" t="str">
        <f t="shared" si="45"/>
        <v>Sep 22</v>
      </c>
      <c r="K497" s="1">
        <f t="shared" si="47"/>
        <v>48.280320000000003</v>
      </c>
      <c r="L497" s="1" t="str">
        <f t="shared" si="48"/>
        <v>Sep 22 48.28</v>
      </c>
      <c r="M497" t="str">
        <f t="shared" si="49"/>
        <v>no</v>
      </c>
      <c r="N497" t="s">
        <v>1444</v>
      </c>
      <c r="Q497" t="s">
        <v>6</v>
      </c>
    </row>
    <row r="498" spans="1:17" x14ac:dyDescent="0.25">
      <c r="A498" t="s">
        <v>386</v>
      </c>
      <c r="B498" s="8">
        <f t="shared" si="44"/>
        <v>38</v>
      </c>
      <c r="C498" s="2">
        <v>17.741599689933452</v>
      </c>
      <c r="D498">
        <f>VLOOKUP(A498,[1]Library_Genotypes_unfiltered_27!$A:$G,6,FALSE)</f>
        <v>63.1</v>
      </c>
      <c r="E498">
        <f>VLOOKUP(A498,[1]Library_Genotypes_unfiltered_27!$A:$G,7,FALSE)</f>
        <v>5.24</v>
      </c>
      <c r="F498" s="1" t="str">
        <f t="shared" si="46"/>
        <v>052</v>
      </c>
      <c r="G498" s="3">
        <v>43000</v>
      </c>
      <c r="H498" s="3" t="s">
        <v>1431</v>
      </c>
      <c r="I498" s="1">
        <v>155.5</v>
      </c>
      <c r="J498" s="3" t="str">
        <f t="shared" si="45"/>
        <v>Sep 22</v>
      </c>
      <c r="K498" s="1">
        <f t="shared" si="47"/>
        <v>48.280320000000003</v>
      </c>
      <c r="L498" s="1" t="str">
        <f t="shared" si="48"/>
        <v>Sep 22 48.28</v>
      </c>
      <c r="M498" t="str">
        <f t="shared" si="49"/>
        <v>no</v>
      </c>
      <c r="N498" t="s">
        <v>1444</v>
      </c>
    </row>
    <row r="499" spans="1:17" x14ac:dyDescent="0.25">
      <c r="A499" t="s">
        <v>387</v>
      </c>
      <c r="B499" s="8">
        <f t="shared" si="44"/>
        <v>38</v>
      </c>
      <c r="C499" s="2">
        <v>2.997736021048389</v>
      </c>
      <c r="D499">
        <f>VLOOKUP(A499,[1]Library_Genotypes_unfiltered_27!$A:$G,6,FALSE)</f>
        <v>28.04</v>
      </c>
      <c r="E499">
        <f>VLOOKUP(A499,[1]Library_Genotypes_unfiltered_27!$A:$G,7,FALSE)</f>
        <v>6.4</v>
      </c>
      <c r="F499" s="1" t="str">
        <f t="shared" si="46"/>
        <v>053</v>
      </c>
      <c r="G499" s="3">
        <v>43000</v>
      </c>
      <c r="H499" s="3" t="s">
        <v>1431</v>
      </c>
      <c r="I499" s="1">
        <v>155.5</v>
      </c>
      <c r="J499" s="3" t="str">
        <f t="shared" si="45"/>
        <v>Sep 22</v>
      </c>
      <c r="K499" s="1">
        <f t="shared" si="47"/>
        <v>48.280320000000003</v>
      </c>
      <c r="L499" s="1" t="str">
        <f t="shared" si="48"/>
        <v>Sep 22 48.28</v>
      </c>
      <c r="M499" t="str">
        <f t="shared" si="49"/>
        <v>no</v>
      </c>
      <c r="N499" t="s">
        <v>1443</v>
      </c>
    </row>
    <row r="500" spans="1:17" x14ac:dyDescent="0.25">
      <c r="A500" t="s">
        <v>388</v>
      </c>
      <c r="B500" s="8">
        <f t="shared" si="44"/>
        <v>38</v>
      </c>
      <c r="C500" s="2">
        <v>34.473964242056475</v>
      </c>
      <c r="D500">
        <f>VLOOKUP(A500,[1]Library_Genotypes_unfiltered_27!$A:$G,6,FALSE)</f>
        <v>99.63</v>
      </c>
      <c r="E500">
        <f>VLOOKUP(A500,[1]Library_Genotypes_unfiltered_27!$A:$G,7,FALSE)</f>
        <v>0.26</v>
      </c>
      <c r="F500" s="1" t="str">
        <f t="shared" si="46"/>
        <v>054</v>
      </c>
      <c r="G500" s="3">
        <v>43000</v>
      </c>
      <c r="H500" s="3" t="s">
        <v>1431</v>
      </c>
      <c r="I500" s="1">
        <v>155.5</v>
      </c>
      <c r="J500" s="3" t="str">
        <f t="shared" si="45"/>
        <v>Sep 22</v>
      </c>
      <c r="K500" s="1">
        <f t="shared" si="47"/>
        <v>48.280320000000003</v>
      </c>
      <c r="L500" s="1" t="str">
        <f t="shared" si="48"/>
        <v>Sep 22 48.28</v>
      </c>
      <c r="M500" t="str">
        <f t="shared" si="49"/>
        <v>yes</v>
      </c>
      <c r="N500" t="s">
        <v>1443</v>
      </c>
      <c r="O500" t="str">
        <f>VLOOKUP(A500,'[2]genotype table (dups removed)'!$TS$3:$TV$419,4,FALSE)</f>
        <v>Homozygous Spring</v>
      </c>
      <c r="Q500" t="s">
        <v>6</v>
      </c>
    </row>
    <row r="501" spans="1:17" x14ac:dyDescent="0.25">
      <c r="A501" t="s">
        <v>1278</v>
      </c>
      <c r="B501" s="8">
        <f t="shared" si="44"/>
        <v>39</v>
      </c>
      <c r="D501">
        <f>VLOOKUP(A501,[1]Library_Genotypes_unfiltered_27!$A:$G,6,FALSE)</f>
        <v>24.35</v>
      </c>
      <c r="E501">
        <f>VLOOKUP(A501,[1]Library_Genotypes_unfiltered_27!$A:$G,7,FALSE)</f>
        <v>6.42</v>
      </c>
      <c r="F501" s="1" t="str">
        <f t="shared" si="46"/>
        <v>055</v>
      </c>
      <c r="G501" s="3">
        <v>43003</v>
      </c>
      <c r="H501" s="3" t="s">
        <v>1435</v>
      </c>
      <c r="I501" s="1">
        <v>156.25</v>
      </c>
      <c r="J501" s="3" t="str">
        <f t="shared" si="45"/>
        <v>Sep 25</v>
      </c>
      <c r="K501" s="1">
        <f t="shared" si="47"/>
        <v>49.487328000000005</v>
      </c>
      <c r="L501" s="1" t="str">
        <f t="shared" si="48"/>
        <v>Sep 25 49.49</v>
      </c>
      <c r="M501" t="str">
        <f t="shared" si="49"/>
        <v>no</v>
      </c>
      <c r="N501" t="s">
        <v>1443</v>
      </c>
    </row>
    <row r="502" spans="1:17" x14ac:dyDescent="0.25">
      <c r="A502" t="s">
        <v>1279</v>
      </c>
      <c r="B502" s="8">
        <f t="shared" si="44"/>
        <v>39</v>
      </c>
      <c r="D502">
        <f>VLOOKUP(A502,[1]Library_Genotypes_unfiltered_27!$A:$G,6,FALSE)</f>
        <v>83.39</v>
      </c>
      <c r="E502">
        <f>VLOOKUP(A502,[1]Library_Genotypes_unfiltered_27!$A:$G,7,FALSE)</f>
        <v>3.7</v>
      </c>
      <c r="F502" s="1" t="str">
        <f t="shared" si="46"/>
        <v>056</v>
      </c>
      <c r="G502" s="3">
        <v>43003</v>
      </c>
      <c r="H502" s="3" t="s">
        <v>1435</v>
      </c>
      <c r="I502" s="1">
        <v>156.25</v>
      </c>
      <c r="J502" s="3" t="str">
        <f t="shared" si="45"/>
        <v>Sep 25</v>
      </c>
      <c r="K502" s="1">
        <f t="shared" si="47"/>
        <v>49.487328000000005</v>
      </c>
      <c r="L502" s="1" t="str">
        <f t="shared" si="48"/>
        <v>Sep 25 49.49</v>
      </c>
      <c r="M502" t="str">
        <f t="shared" si="49"/>
        <v>no</v>
      </c>
      <c r="N502" t="s">
        <v>1443</v>
      </c>
    </row>
    <row r="503" spans="1:17" x14ac:dyDescent="0.25">
      <c r="A503" t="s">
        <v>389</v>
      </c>
      <c r="B503" s="8">
        <f t="shared" si="44"/>
        <v>39</v>
      </c>
      <c r="C503" s="2">
        <v>13.061564091710837</v>
      </c>
      <c r="D503">
        <f>VLOOKUP(A503,[1]Library_Genotypes_unfiltered_27!$A:$G,6,FALSE)</f>
        <v>99.26</v>
      </c>
      <c r="E503">
        <f>VLOOKUP(A503,[1]Library_Genotypes_unfiltered_27!$A:$G,7,FALSE)</f>
        <v>0.23</v>
      </c>
      <c r="F503" s="1" t="str">
        <f t="shared" si="46"/>
        <v>057</v>
      </c>
      <c r="G503" s="3">
        <v>43003</v>
      </c>
      <c r="H503" s="3" t="s">
        <v>1435</v>
      </c>
      <c r="I503" s="1">
        <v>156.25</v>
      </c>
      <c r="J503" s="3" t="str">
        <f t="shared" si="45"/>
        <v>Sep 25</v>
      </c>
      <c r="K503" s="1">
        <f t="shared" si="47"/>
        <v>49.487328000000005</v>
      </c>
      <c r="L503" s="1" t="str">
        <f t="shared" si="48"/>
        <v>Sep 25 49.49</v>
      </c>
      <c r="M503" t="s">
        <v>1438</v>
      </c>
      <c r="N503" t="s">
        <v>1443</v>
      </c>
      <c r="P503" t="s">
        <v>1453</v>
      </c>
    </row>
    <row r="504" spans="1:17" x14ac:dyDescent="0.25">
      <c r="A504" t="s">
        <v>390</v>
      </c>
      <c r="B504" s="8">
        <f t="shared" si="44"/>
        <v>39</v>
      </c>
      <c r="C504" s="2">
        <v>11.669758081938371</v>
      </c>
      <c r="D504">
        <f>VLOOKUP(A504,[1]Library_Genotypes_unfiltered_27!$A:$G,6,FALSE)</f>
        <v>99.63</v>
      </c>
      <c r="E504">
        <f>VLOOKUP(A504,[1]Library_Genotypes_unfiltered_27!$A:$G,7,FALSE)</f>
        <v>0.24</v>
      </c>
      <c r="F504" s="1" t="str">
        <f t="shared" si="46"/>
        <v>058</v>
      </c>
      <c r="G504" s="3">
        <v>43003</v>
      </c>
      <c r="H504" s="3" t="s">
        <v>1435</v>
      </c>
      <c r="I504" s="1">
        <v>156.25</v>
      </c>
      <c r="J504" s="3" t="str">
        <f t="shared" si="45"/>
        <v>Sep 25</v>
      </c>
      <c r="K504" s="1">
        <f t="shared" si="47"/>
        <v>49.487328000000005</v>
      </c>
      <c r="L504" s="1" t="str">
        <f t="shared" si="48"/>
        <v>Sep 25 49.49</v>
      </c>
      <c r="M504" t="str">
        <f t="shared" ref="M504:M513" si="50">IF(D504&gt;90,IF(E504&lt;2.5,"yes","no"),"no")</f>
        <v>yes</v>
      </c>
      <c r="N504" t="s">
        <v>1443</v>
      </c>
      <c r="O504" t="str">
        <f>VLOOKUP(A504,'[2]genotype table (dups removed)'!$TS$3:$TV$419,4,FALSE)</f>
        <v>Homozygous Spring</v>
      </c>
      <c r="Q504" t="s">
        <v>6</v>
      </c>
    </row>
    <row r="505" spans="1:17" x14ac:dyDescent="0.25">
      <c r="A505" t="s">
        <v>1280</v>
      </c>
      <c r="B505" s="8">
        <f t="shared" si="44"/>
        <v>39</v>
      </c>
      <c r="D505">
        <f>VLOOKUP(A505,[1]Library_Genotypes_unfiltered_27!$A:$G,6,FALSE)</f>
        <v>8.49</v>
      </c>
      <c r="E505">
        <f>VLOOKUP(A505,[1]Library_Genotypes_unfiltered_27!$A:$G,7,FALSE)</f>
        <v>12.39</v>
      </c>
      <c r="F505" s="1" t="str">
        <f t="shared" si="46"/>
        <v>059</v>
      </c>
      <c r="G505" s="3">
        <v>43003</v>
      </c>
      <c r="H505" s="3" t="s">
        <v>1424</v>
      </c>
      <c r="I505" s="1">
        <v>154</v>
      </c>
      <c r="J505" s="3" t="str">
        <f t="shared" si="45"/>
        <v>Sep 25</v>
      </c>
      <c r="K505" s="1">
        <f t="shared" si="47"/>
        <v>45.866304</v>
      </c>
      <c r="L505" s="1" t="str">
        <f t="shared" si="48"/>
        <v>Sep 25 45.87</v>
      </c>
      <c r="M505" t="str">
        <f t="shared" si="50"/>
        <v>no</v>
      </c>
    </row>
    <row r="506" spans="1:17" x14ac:dyDescent="0.25">
      <c r="A506" t="s">
        <v>1288</v>
      </c>
      <c r="B506" s="8">
        <f t="shared" si="44"/>
        <v>39</v>
      </c>
      <c r="D506">
        <f>VLOOKUP(A506,[1]Library_Genotypes_unfiltered_27!$A:$G,6,FALSE)</f>
        <v>66.790000000000006</v>
      </c>
      <c r="E506">
        <f>VLOOKUP(A506,[1]Library_Genotypes_unfiltered_27!$A:$G,7,FALSE)</f>
        <v>4.46</v>
      </c>
      <c r="F506" s="1" t="str">
        <f t="shared" si="46"/>
        <v>060</v>
      </c>
      <c r="G506" s="3">
        <v>43003</v>
      </c>
      <c r="H506" s="3" t="s">
        <v>1424</v>
      </c>
      <c r="I506" s="1">
        <v>154</v>
      </c>
      <c r="J506" s="3" t="str">
        <f t="shared" si="45"/>
        <v>Sep 25</v>
      </c>
      <c r="K506" s="1">
        <f t="shared" si="47"/>
        <v>45.866304</v>
      </c>
      <c r="L506" s="1" t="str">
        <f t="shared" si="48"/>
        <v>Sep 25 45.87</v>
      </c>
      <c r="M506" t="str">
        <f t="shared" si="50"/>
        <v>no</v>
      </c>
      <c r="N506" t="s">
        <v>1443</v>
      </c>
    </row>
    <row r="507" spans="1:17" x14ac:dyDescent="0.25">
      <c r="A507" t="s">
        <v>391</v>
      </c>
      <c r="B507" s="8">
        <f t="shared" si="44"/>
        <v>39</v>
      </c>
      <c r="C507" s="2">
        <v>4.3895420308208557</v>
      </c>
      <c r="D507">
        <f>VLOOKUP(A507,[1]Library_Genotypes_unfiltered_27!$A:$G,6,FALSE)</f>
        <v>3.32</v>
      </c>
      <c r="E507">
        <f>VLOOKUP(A507,[1]Library_Genotypes_unfiltered_27!$A:$G,7,FALSE)</f>
        <v>2.38</v>
      </c>
      <c r="F507" s="1" t="str">
        <f t="shared" si="46"/>
        <v>061</v>
      </c>
      <c r="G507" s="3">
        <v>43003</v>
      </c>
      <c r="H507" s="3" t="s">
        <v>1424</v>
      </c>
      <c r="I507" s="1">
        <v>154</v>
      </c>
      <c r="J507" s="3" t="str">
        <f t="shared" si="45"/>
        <v>Sep 25</v>
      </c>
      <c r="K507" s="1">
        <f t="shared" si="47"/>
        <v>45.866304</v>
      </c>
      <c r="L507" s="1" t="str">
        <f t="shared" si="48"/>
        <v>Sep 25 45.87</v>
      </c>
      <c r="M507" t="str">
        <f t="shared" si="50"/>
        <v>no</v>
      </c>
      <c r="N507" t="s">
        <v>1443</v>
      </c>
    </row>
    <row r="508" spans="1:17" x14ac:dyDescent="0.25">
      <c r="A508" t="s">
        <v>392</v>
      </c>
      <c r="B508" s="8">
        <f t="shared" si="44"/>
        <v>39</v>
      </c>
      <c r="C508" s="2">
        <v>34.795150244311657</v>
      </c>
      <c r="D508">
        <f>VLOOKUP(A508,[1]Library_Genotypes_unfiltered_27!$A:$G,6,FALSE)</f>
        <v>99.63</v>
      </c>
      <c r="E508">
        <f>VLOOKUP(A508,[1]Library_Genotypes_unfiltered_27!$A:$G,7,FALSE)</f>
        <v>0.17</v>
      </c>
      <c r="F508" s="1" t="str">
        <f t="shared" si="46"/>
        <v>062</v>
      </c>
      <c r="G508" s="3">
        <v>43003</v>
      </c>
      <c r="H508" s="3" t="s">
        <v>1424</v>
      </c>
      <c r="I508" s="1">
        <v>154</v>
      </c>
      <c r="J508" s="3" t="str">
        <f t="shared" si="45"/>
        <v>Sep 25</v>
      </c>
      <c r="K508" s="1">
        <f t="shared" si="47"/>
        <v>45.866304</v>
      </c>
      <c r="L508" s="1" t="str">
        <f t="shared" si="48"/>
        <v>Sep 25 45.87</v>
      </c>
      <c r="M508" t="str">
        <f t="shared" si="50"/>
        <v>yes</v>
      </c>
      <c r="N508" t="s">
        <v>1443</v>
      </c>
      <c r="O508" t="str">
        <f>VLOOKUP(A508,'[2]genotype table (dups removed)'!$TS$3:$TV$419,4,FALSE)</f>
        <v>Homozygous Spring</v>
      </c>
      <c r="Q508" t="s">
        <v>6</v>
      </c>
    </row>
    <row r="509" spans="1:17" x14ac:dyDescent="0.25">
      <c r="A509" t="s">
        <v>393</v>
      </c>
      <c r="B509" s="8">
        <f t="shared" si="44"/>
        <v>39</v>
      </c>
      <c r="C509" s="2">
        <v>2.890674020296661</v>
      </c>
      <c r="D509">
        <f>VLOOKUP(A509,[1]Library_Genotypes_unfiltered_27!$A:$G,6,FALSE)</f>
        <v>6.64</v>
      </c>
      <c r="E509">
        <f>VLOOKUP(A509,[1]Library_Genotypes_unfiltered_27!$A:$G,7,FALSE)</f>
        <v>3.27</v>
      </c>
      <c r="F509" s="1" t="str">
        <f t="shared" si="46"/>
        <v>063</v>
      </c>
      <c r="G509" s="3">
        <v>43003</v>
      </c>
      <c r="H509" s="3" t="s">
        <v>1424</v>
      </c>
      <c r="I509" s="1">
        <v>154</v>
      </c>
      <c r="J509" s="3" t="str">
        <f t="shared" si="45"/>
        <v>Sep 25</v>
      </c>
      <c r="K509" s="1">
        <f t="shared" si="47"/>
        <v>45.866304</v>
      </c>
      <c r="L509" s="1" t="str">
        <f t="shared" si="48"/>
        <v>Sep 25 45.87</v>
      </c>
      <c r="M509" t="str">
        <f t="shared" si="50"/>
        <v>no</v>
      </c>
      <c r="N509" t="s">
        <v>1444</v>
      </c>
    </row>
    <row r="510" spans="1:17" x14ac:dyDescent="0.25">
      <c r="A510" t="s">
        <v>394</v>
      </c>
      <c r="B510" s="8">
        <f t="shared" si="44"/>
        <v>39</v>
      </c>
      <c r="C510" s="2">
        <v>2.0341780142828352</v>
      </c>
      <c r="D510">
        <f>VLOOKUP(A510,[1]Library_Genotypes_unfiltered_27!$A:$G,6,FALSE)</f>
        <v>35.06</v>
      </c>
      <c r="E510">
        <f>VLOOKUP(A510,[1]Library_Genotypes_unfiltered_27!$A:$G,7,FALSE)</f>
        <v>6.46</v>
      </c>
      <c r="F510" s="1" t="str">
        <f t="shared" si="46"/>
        <v>064</v>
      </c>
      <c r="G510" s="3">
        <v>43003</v>
      </c>
      <c r="H510" s="3" t="s">
        <v>1424</v>
      </c>
      <c r="I510" s="1">
        <v>154</v>
      </c>
      <c r="J510" s="3" t="str">
        <f t="shared" si="45"/>
        <v>Sep 25</v>
      </c>
      <c r="K510" s="1">
        <f t="shared" si="47"/>
        <v>45.866304</v>
      </c>
      <c r="L510" s="1" t="str">
        <f t="shared" si="48"/>
        <v>Sep 25 45.87</v>
      </c>
      <c r="M510" t="str">
        <f t="shared" si="50"/>
        <v>no</v>
      </c>
      <c r="N510" t="s">
        <v>1443</v>
      </c>
    </row>
    <row r="511" spans="1:17" x14ac:dyDescent="0.25">
      <c r="A511" t="s">
        <v>395</v>
      </c>
      <c r="B511" s="8">
        <f t="shared" ref="B511:B574" si="51">INT((G511-DATE(YEAR(G511),1,1))/7)+1</f>
        <v>39</v>
      </c>
      <c r="C511" s="2">
        <v>5.0319140353312246</v>
      </c>
      <c r="D511">
        <f>VLOOKUP(A511,[1]Library_Genotypes_unfiltered_27!$A:$G,6,FALSE)</f>
        <v>98.89</v>
      </c>
      <c r="E511">
        <f>VLOOKUP(A511,[1]Library_Genotypes_unfiltered_27!$A:$G,7,FALSE)</f>
        <v>0.21</v>
      </c>
      <c r="F511" s="1" t="str">
        <f t="shared" si="46"/>
        <v>065</v>
      </c>
      <c r="G511" s="3">
        <v>43003</v>
      </c>
      <c r="H511" s="3" t="s">
        <v>1424</v>
      </c>
      <c r="I511" s="1">
        <v>154</v>
      </c>
      <c r="J511" s="3" t="str">
        <f t="shared" si="45"/>
        <v>Sep 25</v>
      </c>
      <c r="K511" s="1">
        <f t="shared" si="47"/>
        <v>45.866304</v>
      </c>
      <c r="L511" s="1" t="str">
        <f t="shared" si="48"/>
        <v>Sep 25 45.87</v>
      </c>
      <c r="M511" t="str">
        <f t="shared" si="50"/>
        <v>yes</v>
      </c>
      <c r="N511" t="s">
        <v>1443</v>
      </c>
      <c r="O511" t="str">
        <f>VLOOKUP(A511,'[2]genotype table (dups removed)'!$TS$3:$TV$419,4,FALSE)</f>
        <v>Homozygous Spring</v>
      </c>
      <c r="Q511" t="s">
        <v>6</v>
      </c>
    </row>
    <row r="512" spans="1:17" x14ac:dyDescent="0.25">
      <c r="A512" t="s">
        <v>396</v>
      </c>
      <c r="B512" s="8">
        <f t="shared" si="51"/>
        <v>39</v>
      </c>
      <c r="C512" s="2">
        <v>1.284744009020738</v>
      </c>
      <c r="D512">
        <f>VLOOKUP(A512,[1]Library_Genotypes_unfiltered_27!$A:$G,6,FALSE)</f>
        <v>0.37</v>
      </c>
      <c r="E512">
        <f>VLOOKUP(A512,[1]Library_Genotypes_unfiltered_27!$A:$G,7,FALSE)</f>
        <v>0</v>
      </c>
      <c r="F512" s="1" t="str">
        <f t="shared" si="46"/>
        <v>066</v>
      </c>
      <c r="G512" s="3">
        <v>43003</v>
      </c>
      <c r="H512" s="3" t="s">
        <v>1424</v>
      </c>
      <c r="I512" s="1">
        <v>154</v>
      </c>
      <c r="J512" s="3" t="str">
        <f t="shared" si="45"/>
        <v>Sep 25</v>
      </c>
      <c r="K512" s="1">
        <f t="shared" si="47"/>
        <v>45.866304</v>
      </c>
      <c r="L512" s="1" t="str">
        <f t="shared" si="48"/>
        <v>Sep 25 45.87</v>
      </c>
      <c r="M512" t="str">
        <f t="shared" si="50"/>
        <v>no</v>
      </c>
      <c r="N512" t="s">
        <v>1443</v>
      </c>
    </row>
    <row r="513" spans="1:17" x14ac:dyDescent="0.25">
      <c r="A513" t="s">
        <v>397</v>
      </c>
      <c r="B513" s="8">
        <f t="shared" si="51"/>
        <v>39</v>
      </c>
      <c r="C513" s="2">
        <v>2.4624260172897476</v>
      </c>
      <c r="D513">
        <f>VLOOKUP(A513,[1]Library_Genotypes_unfiltered_27!$A:$G,6,FALSE)</f>
        <v>0</v>
      </c>
      <c r="E513">
        <f>VLOOKUP(A513,[1]Library_Genotypes_unfiltered_27!$A:$G,7,FALSE)</f>
        <v>0</v>
      </c>
      <c r="F513" s="1" t="str">
        <f t="shared" si="46"/>
        <v>067</v>
      </c>
      <c r="G513" s="3">
        <v>43003</v>
      </c>
      <c r="H513" s="3" t="s">
        <v>1424</v>
      </c>
      <c r="I513" s="1">
        <v>154</v>
      </c>
      <c r="J513" s="3" t="str">
        <f t="shared" si="45"/>
        <v>Sep 25</v>
      </c>
      <c r="K513" s="1">
        <f t="shared" si="47"/>
        <v>45.866304</v>
      </c>
      <c r="L513" s="1" t="str">
        <f t="shared" si="48"/>
        <v>Sep 25 45.87</v>
      </c>
      <c r="M513" t="str">
        <f t="shared" si="50"/>
        <v>no</v>
      </c>
    </row>
    <row r="514" spans="1:17" x14ac:dyDescent="0.25">
      <c r="A514" t="s">
        <v>398</v>
      </c>
      <c r="B514" s="8">
        <f t="shared" si="51"/>
        <v>39</v>
      </c>
      <c r="C514" s="2">
        <v>8.0296500563796123</v>
      </c>
      <c r="D514">
        <f>VLOOKUP(A514,[1]Library_Genotypes_unfiltered_27!$A:$G,6,FALSE)</f>
        <v>98.89</v>
      </c>
      <c r="E514">
        <f>VLOOKUP(A514,[1]Library_Genotypes_unfiltered_27!$A:$G,7,FALSE)</f>
        <v>0.56000000000000005</v>
      </c>
      <c r="F514" s="1" t="str">
        <f t="shared" si="46"/>
        <v>068</v>
      </c>
      <c r="G514" s="3">
        <v>43003</v>
      </c>
      <c r="H514" s="3" t="s">
        <v>1424</v>
      </c>
      <c r="I514" s="1">
        <v>154</v>
      </c>
      <c r="J514" s="3" t="str">
        <f t="shared" ref="J514:J577" si="52">CONCATENATE(TEXT(G514,"MMM")," ",TEXT(G514,"DD"))</f>
        <v>Sep 25</v>
      </c>
      <c r="K514" s="1">
        <f t="shared" si="47"/>
        <v>45.866304</v>
      </c>
      <c r="L514" s="1" t="str">
        <f t="shared" si="48"/>
        <v>Sep 25 45.87</v>
      </c>
      <c r="M514" t="s">
        <v>1438</v>
      </c>
      <c r="N514" t="s">
        <v>1443</v>
      </c>
      <c r="P514" t="s">
        <v>1452</v>
      </c>
    </row>
    <row r="515" spans="1:17" x14ac:dyDescent="0.25">
      <c r="A515" t="s">
        <v>399</v>
      </c>
      <c r="B515" s="8">
        <f t="shared" si="51"/>
        <v>39</v>
      </c>
      <c r="C515" s="2">
        <v>5.3531000375864091</v>
      </c>
      <c r="D515">
        <f>VLOOKUP(A515,[1]Library_Genotypes_unfiltered_27!$A:$G,6,FALSE)</f>
        <v>98.52</v>
      </c>
      <c r="E515">
        <f>VLOOKUP(A515,[1]Library_Genotypes_unfiltered_27!$A:$G,7,FALSE)</f>
        <v>0.34</v>
      </c>
      <c r="F515" s="1" t="str">
        <f t="shared" ref="F515:F578" si="53">RIGHT(A515,3)</f>
        <v>069</v>
      </c>
      <c r="G515" s="3">
        <v>43003</v>
      </c>
      <c r="H515" s="3" t="s">
        <v>1424</v>
      </c>
      <c r="I515" s="1">
        <v>154</v>
      </c>
      <c r="J515" s="3" t="str">
        <f t="shared" si="52"/>
        <v>Sep 25</v>
      </c>
      <c r="K515" s="1">
        <f t="shared" ref="K515:K578" si="54">CONVERT(I515-125.5,"mi","km")</f>
        <v>45.866304</v>
      </c>
      <c r="L515" s="1" t="str">
        <f t="shared" ref="L515:L578" si="55">CONCATENATE(J515," ",ROUND(K515,2))</f>
        <v>Sep 25 45.87</v>
      </c>
      <c r="M515" t="str">
        <f t="shared" ref="M515:M578" si="56">IF(D515&gt;90,IF(E515&lt;2.5,"yes","no"),"no")</f>
        <v>yes</v>
      </c>
      <c r="N515" t="s">
        <v>1443</v>
      </c>
      <c r="O515" t="str">
        <f>VLOOKUP(A515,'[2]genotype table (dups removed)'!$TS$3:$TV$419,4,FALSE)</f>
        <v>Homozygous Spring</v>
      </c>
      <c r="Q515" t="s">
        <v>6</v>
      </c>
    </row>
    <row r="516" spans="1:17" x14ac:dyDescent="0.25">
      <c r="A516" t="s">
        <v>400</v>
      </c>
      <c r="B516" s="8">
        <f t="shared" si="51"/>
        <v>39</v>
      </c>
      <c r="C516" s="2">
        <v>5.995472042096778</v>
      </c>
      <c r="D516">
        <f>VLOOKUP(A516,[1]Library_Genotypes_unfiltered_27!$A:$G,6,FALSE)</f>
        <v>0</v>
      </c>
      <c r="E516">
        <f>VLOOKUP(A516,[1]Library_Genotypes_unfiltered_27!$A:$G,7,FALSE)</f>
        <v>0</v>
      </c>
      <c r="F516" s="1" t="str">
        <f t="shared" si="53"/>
        <v>070</v>
      </c>
      <c r="G516" s="3">
        <v>43003</v>
      </c>
      <c r="H516" s="3" t="s">
        <v>1424</v>
      </c>
      <c r="I516" s="1">
        <v>154</v>
      </c>
      <c r="J516" s="3" t="str">
        <f t="shared" si="52"/>
        <v>Sep 25</v>
      </c>
      <c r="K516" s="1">
        <f t="shared" si="54"/>
        <v>45.866304</v>
      </c>
      <c r="L516" s="1" t="str">
        <f t="shared" si="55"/>
        <v>Sep 25 45.87</v>
      </c>
      <c r="M516" t="str">
        <f t="shared" si="56"/>
        <v>no</v>
      </c>
      <c r="N516" t="s">
        <v>1443</v>
      </c>
    </row>
    <row r="517" spans="1:17" x14ac:dyDescent="0.25">
      <c r="A517" t="s">
        <v>401</v>
      </c>
      <c r="B517" s="8">
        <f t="shared" si="51"/>
        <v>39</v>
      </c>
      <c r="C517" s="2">
        <v>3.3189220233035734</v>
      </c>
      <c r="D517">
        <f>VLOOKUP(A517,[1]Library_Genotypes_unfiltered_27!$A:$G,6,FALSE)</f>
        <v>0</v>
      </c>
      <c r="E517">
        <f>VLOOKUP(A517,[1]Library_Genotypes_unfiltered_27!$A:$G,7,FALSE)</f>
        <v>0</v>
      </c>
      <c r="F517" s="1" t="str">
        <f t="shared" si="53"/>
        <v>071</v>
      </c>
      <c r="G517" s="3">
        <v>43003</v>
      </c>
      <c r="H517" s="3" t="s">
        <v>1424</v>
      </c>
      <c r="I517" s="1">
        <v>154</v>
      </c>
      <c r="J517" s="3" t="str">
        <f t="shared" si="52"/>
        <v>Sep 25</v>
      </c>
      <c r="K517" s="1">
        <f t="shared" si="54"/>
        <v>45.866304</v>
      </c>
      <c r="L517" s="1" t="str">
        <f t="shared" si="55"/>
        <v>Sep 25 45.87</v>
      </c>
      <c r="M517" t="str">
        <f t="shared" si="56"/>
        <v>no</v>
      </c>
    </row>
    <row r="518" spans="1:17" x14ac:dyDescent="0.25">
      <c r="A518" t="s">
        <v>402</v>
      </c>
      <c r="B518" s="8">
        <f t="shared" si="51"/>
        <v>39</v>
      </c>
      <c r="C518" s="2">
        <v>1.3918060097724663</v>
      </c>
      <c r="D518">
        <f>VLOOKUP(A518,[1]Library_Genotypes_unfiltered_27!$A:$G,6,FALSE)</f>
        <v>0</v>
      </c>
      <c r="E518">
        <f>VLOOKUP(A518,[1]Library_Genotypes_unfiltered_27!$A:$G,7,FALSE)</f>
        <v>0</v>
      </c>
      <c r="F518" s="1" t="str">
        <f t="shared" si="53"/>
        <v>072</v>
      </c>
      <c r="G518" s="3">
        <v>43003</v>
      </c>
      <c r="H518" s="3" t="s">
        <v>1424</v>
      </c>
      <c r="I518" s="1">
        <v>154</v>
      </c>
      <c r="J518" s="3" t="str">
        <f t="shared" si="52"/>
        <v>Sep 25</v>
      </c>
      <c r="K518" s="1">
        <f t="shared" si="54"/>
        <v>45.866304</v>
      </c>
      <c r="L518" s="1" t="str">
        <f t="shared" si="55"/>
        <v>Sep 25 45.87</v>
      </c>
      <c r="M518" t="str">
        <f t="shared" si="56"/>
        <v>no</v>
      </c>
      <c r="N518" t="s">
        <v>1442</v>
      </c>
    </row>
    <row r="519" spans="1:17" x14ac:dyDescent="0.25">
      <c r="A519" t="s">
        <v>403</v>
      </c>
      <c r="B519" s="8">
        <f t="shared" si="51"/>
        <v>39</v>
      </c>
      <c r="C519" s="2">
        <v>3.7471700263104868</v>
      </c>
      <c r="D519">
        <f>VLOOKUP(A519,[1]Library_Genotypes_unfiltered_27!$A:$G,6,FALSE)</f>
        <v>99.26</v>
      </c>
      <c r="E519">
        <f>VLOOKUP(A519,[1]Library_Genotypes_unfiltered_27!$A:$G,7,FALSE)</f>
        <v>0.47</v>
      </c>
      <c r="F519" s="1" t="str">
        <f t="shared" si="53"/>
        <v>073</v>
      </c>
      <c r="G519" s="3">
        <v>43003</v>
      </c>
      <c r="H519" s="3" t="s">
        <v>1424</v>
      </c>
      <c r="I519" s="1">
        <v>154</v>
      </c>
      <c r="J519" s="3" t="str">
        <f t="shared" si="52"/>
        <v>Sep 25</v>
      </c>
      <c r="K519" s="1">
        <f t="shared" si="54"/>
        <v>45.866304</v>
      </c>
      <c r="L519" s="1" t="str">
        <f t="shared" si="55"/>
        <v>Sep 25 45.87</v>
      </c>
      <c r="M519" t="str">
        <f t="shared" si="56"/>
        <v>yes</v>
      </c>
      <c r="N519" t="s">
        <v>1443</v>
      </c>
      <c r="O519" t="str">
        <f>VLOOKUP(A519,'[2]genotype table (dups removed)'!$TS$3:$TV$419,4,FALSE)</f>
        <v>Homozygous Spring</v>
      </c>
      <c r="Q519" t="s">
        <v>5</v>
      </c>
    </row>
    <row r="520" spans="1:17" x14ac:dyDescent="0.25">
      <c r="A520" t="s">
        <v>404</v>
      </c>
      <c r="B520" s="8">
        <f t="shared" si="51"/>
        <v>39</v>
      </c>
      <c r="C520" s="2">
        <v>6.8519680481106038</v>
      </c>
      <c r="D520">
        <f>VLOOKUP(A520,[1]Library_Genotypes_unfiltered_27!$A:$G,6,FALSE)</f>
        <v>4.0599999999999996</v>
      </c>
      <c r="E520">
        <f>VLOOKUP(A520,[1]Library_Genotypes_unfiltered_27!$A:$G,7,FALSE)</f>
        <v>4.03</v>
      </c>
      <c r="F520" s="1" t="str">
        <f t="shared" si="53"/>
        <v>074</v>
      </c>
      <c r="G520" s="3">
        <v>43003</v>
      </c>
      <c r="H520" s="3" t="s">
        <v>1424</v>
      </c>
      <c r="I520" s="1">
        <v>154</v>
      </c>
      <c r="J520" s="3" t="str">
        <f t="shared" si="52"/>
        <v>Sep 25</v>
      </c>
      <c r="K520" s="1">
        <f t="shared" si="54"/>
        <v>45.866304</v>
      </c>
      <c r="L520" s="1" t="str">
        <f t="shared" si="55"/>
        <v>Sep 25 45.87</v>
      </c>
      <c r="M520" t="str">
        <f t="shared" si="56"/>
        <v>no</v>
      </c>
      <c r="N520" t="s">
        <v>1443</v>
      </c>
    </row>
    <row r="521" spans="1:17" x14ac:dyDescent="0.25">
      <c r="A521" t="s">
        <v>405</v>
      </c>
      <c r="B521" s="8">
        <f t="shared" si="51"/>
        <v>39</v>
      </c>
      <c r="C521" s="2">
        <v>4.3895420308208557</v>
      </c>
      <c r="D521">
        <f>VLOOKUP(A521,[1]Library_Genotypes_unfiltered_27!$A:$G,6,FALSE)</f>
        <v>98.89</v>
      </c>
      <c r="E521">
        <f>VLOOKUP(A521,[1]Library_Genotypes_unfiltered_27!$A:$G,7,FALSE)</f>
        <v>0.4</v>
      </c>
      <c r="F521" s="1" t="str">
        <f t="shared" si="53"/>
        <v>075</v>
      </c>
      <c r="G521" s="3">
        <v>43003</v>
      </c>
      <c r="H521" s="3" t="s">
        <v>1424</v>
      </c>
      <c r="I521" s="1">
        <v>154</v>
      </c>
      <c r="J521" s="3" t="str">
        <f t="shared" si="52"/>
        <v>Sep 25</v>
      </c>
      <c r="K521" s="1">
        <f t="shared" si="54"/>
        <v>45.866304</v>
      </c>
      <c r="L521" s="1" t="str">
        <f t="shared" si="55"/>
        <v>Sep 25 45.87</v>
      </c>
      <c r="M521" t="str">
        <f t="shared" si="56"/>
        <v>yes</v>
      </c>
      <c r="N521" t="s">
        <v>1443</v>
      </c>
      <c r="O521" t="str">
        <f>VLOOKUP(A521,'[2]genotype table (dups removed)'!$TS$3:$TV$419,4,FALSE)</f>
        <v>Homozygous Spring</v>
      </c>
      <c r="Q521" t="s">
        <v>6</v>
      </c>
    </row>
    <row r="522" spans="1:17" x14ac:dyDescent="0.25">
      <c r="A522" t="s">
        <v>406</v>
      </c>
      <c r="B522" s="8">
        <f t="shared" si="51"/>
        <v>39</v>
      </c>
      <c r="C522" s="2">
        <v>2.997736021048389</v>
      </c>
      <c r="D522">
        <f>VLOOKUP(A522,[1]Library_Genotypes_unfiltered_27!$A:$G,6,FALSE)</f>
        <v>0.37</v>
      </c>
      <c r="E522">
        <f>VLOOKUP(A522,[1]Library_Genotypes_unfiltered_27!$A:$G,7,FALSE)</f>
        <v>0</v>
      </c>
      <c r="F522" s="1" t="str">
        <f t="shared" si="53"/>
        <v>076</v>
      </c>
      <c r="G522" s="3">
        <v>43003</v>
      </c>
      <c r="H522" s="3" t="s">
        <v>1424</v>
      </c>
      <c r="I522" s="1">
        <v>154</v>
      </c>
      <c r="J522" s="3" t="str">
        <f t="shared" si="52"/>
        <v>Sep 25</v>
      </c>
      <c r="K522" s="1">
        <f t="shared" si="54"/>
        <v>45.866304</v>
      </c>
      <c r="L522" s="1" t="str">
        <f t="shared" si="55"/>
        <v>Sep 25 45.87</v>
      </c>
      <c r="M522" t="str">
        <f t="shared" si="56"/>
        <v>no</v>
      </c>
      <c r="N522" t="s">
        <v>1443</v>
      </c>
    </row>
    <row r="523" spans="1:17" x14ac:dyDescent="0.25">
      <c r="A523" t="s">
        <v>407</v>
      </c>
      <c r="B523" s="8">
        <f t="shared" si="51"/>
        <v>39</v>
      </c>
      <c r="C523" s="2">
        <v>2.7836120195449325</v>
      </c>
      <c r="D523">
        <f>VLOOKUP(A523,[1]Library_Genotypes_unfiltered_27!$A:$G,6,FALSE)</f>
        <v>98.52</v>
      </c>
      <c r="E523">
        <f>VLOOKUP(A523,[1]Library_Genotypes_unfiltered_27!$A:$G,7,FALSE)</f>
        <v>0.34</v>
      </c>
      <c r="F523" s="1" t="str">
        <f t="shared" si="53"/>
        <v>077</v>
      </c>
      <c r="G523" s="3">
        <v>43003</v>
      </c>
      <c r="H523" s="3" t="s">
        <v>1424</v>
      </c>
      <c r="I523" s="1">
        <v>154</v>
      </c>
      <c r="J523" s="3" t="str">
        <f t="shared" si="52"/>
        <v>Sep 25</v>
      </c>
      <c r="K523" s="1">
        <f t="shared" si="54"/>
        <v>45.866304</v>
      </c>
      <c r="L523" s="1" t="str">
        <f t="shared" si="55"/>
        <v>Sep 25 45.87</v>
      </c>
      <c r="M523" t="str">
        <f t="shared" si="56"/>
        <v>yes</v>
      </c>
      <c r="N523" t="s">
        <v>1443</v>
      </c>
      <c r="O523" t="str">
        <f>VLOOKUP(A523,'[2]genotype table (dups removed)'!$TS$3:$TV$419,4,FALSE)</f>
        <v>Homozygous Spring</v>
      </c>
      <c r="Q523" t="s">
        <v>6</v>
      </c>
    </row>
    <row r="524" spans="1:17" x14ac:dyDescent="0.25">
      <c r="A524" t="s">
        <v>408</v>
      </c>
      <c r="B524" s="8">
        <f t="shared" si="51"/>
        <v>39</v>
      </c>
      <c r="C524" s="2">
        <v>4.8177900338277677</v>
      </c>
      <c r="D524">
        <f>VLOOKUP(A524,[1]Library_Genotypes_unfiltered_27!$A:$G,6,FALSE)</f>
        <v>0.37</v>
      </c>
      <c r="E524">
        <f>VLOOKUP(A524,[1]Library_Genotypes_unfiltered_27!$A:$G,7,FALSE)</f>
        <v>0</v>
      </c>
      <c r="F524" s="1" t="str">
        <f t="shared" si="53"/>
        <v>078</v>
      </c>
      <c r="G524" s="3">
        <v>43003</v>
      </c>
      <c r="H524" s="3" t="s">
        <v>1424</v>
      </c>
      <c r="I524" s="1">
        <v>154</v>
      </c>
      <c r="J524" s="3" t="str">
        <f t="shared" si="52"/>
        <v>Sep 25</v>
      </c>
      <c r="K524" s="1">
        <f t="shared" si="54"/>
        <v>45.866304</v>
      </c>
      <c r="L524" s="1" t="str">
        <f t="shared" si="55"/>
        <v>Sep 25 45.87</v>
      </c>
      <c r="M524" t="str">
        <f t="shared" si="56"/>
        <v>no</v>
      </c>
      <c r="N524" t="s">
        <v>1444</v>
      </c>
    </row>
    <row r="525" spans="1:17" x14ac:dyDescent="0.25">
      <c r="A525" t="s">
        <v>409</v>
      </c>
      <c r="B525" s="8">
        <f t="shared" si="51"/>
        <v>39</v>
      </c>
      <c r="C525" s="2">
        <v>6.4237200451036909</v>
      </c>
      <c r="D525">
        <f>VLOOKUP(A525,[1]Library_Genotypes_unfiltered_27!$A:$G,6,FALSE)</f>
        <v>24.72</v>
      </c>
      <c r="E525">
        <f>VLOOKUP(A525,[1]Library_Genotypes_unfiltered_27!$A:$G,7,FALSE)</f>
        <v>6.72</v>
      </c>
      <c r="F525" s="1" t="str">
        <f t="shared" si="53"/>
        <v>079</v>
      </c>
      <c r="G525" s="3">
        <v>43003</v>
      </c>
      <c r="H525" s="3" t="s">
        <v>1424</v>
      </c>
      <c r="I525" s="1">
        <v>154</v>
      </c>
      <c r="J525" s="3" t="str">
        <f t="shared" si="52"/>
        <v>Sep 25</v>
      </c>
      <c r="K525" s="1">
        <f t="shared" si="54"/>
        <v>45.866304</v>
      </c>
      <c r="L525" s="1" t="str">
        <f t="shared" si="55"/>
        <v>Sep 25 45.87</v>
      </c>
      <c r="M525" t="str">
        <f t="shared" si="56"/>
        <v>no</v>
      </c>
      <c r="N525" t="s">
        <v>1443</v>
      </c>
    </row>
    <row r="526" spans="1:17" x14ac:dyDescent="0.25">
      <c r="A526" t="s">
        <v>1289</v>
      </c>
      <c r="B526" s="8">
        <f t="shared" si="51"/>
        <v>39</v>
      </c>
      <c r="D526">
        <f>VLOOKUP(A526,[1]Library_Genotypes_unfiltered_27!$A:$G,6,FALSE)</f>
        <v>60.52</v>
      </c>
      <c r="E526">
        <f>VLOOKUP(A526,[1]Library_Genotypes_unfiltered_27!$A:$G,7,FALSE)</f>
        <v>5.05</v>
      </c>
      <c r="F526" s="1" t="str">
        <f t="shared" si="53"/>
        <v>080</v>
      </c>
      <c r="G526" s="3">
        <v>43004</v>
      </c>
      <c r="H526" s="3" t="s">
        <v>1426</v>
      </c>
      <c r="I526" s="1">
        <v>150</v>
      </c>
      <c r="J526" s="3" t="str">
        <f t="shared" si="52"/>
        <v>Sep 26</v>
      </c>
      <c r="K526" s="1">
        <f t="shared" si="54"/>
        <v>39.428927999999999</v>
      </c>
      <c r="L526" s="1" t="str">
        <f t="shared" si="55"/>
        <v>Sep 26 39.43</v>
      </c>
      <c r="M526" t="str">
        <f t="shared" si="56"/>
        <v>no</v>
      </c>
      <c r="N526" t="s">
        <v>1443</v>
      </c>
    </row>
    <row r="527" spans="1:17" x14ac:dyDescent="0.25">
      <c r="A527" t="s">
        <v>1290</v>
      </c>
      <c r="B527" s="8">
        <f t="shared" si="51"/>
        <v>39</v>
      </c>
      <c r="D527">
        <f>VLOOKUP(A527,[1]Library_Genotypes_unfiltered_27!$A:$G,6,FALSE)</f>
        <v>20.3</v>
      </c>
      <c r="E527">
        <f>VLOOKUP(A527,[1]Library_Genotypes_unfiltered_27!$A:$G,7,FALSE)</f>
        <v>8.9700000000000006</v>
      </c>
      <c r="F527" s="1" t="str">
        <f t="shared" si="53"/>
        <v>081</v>
      </c>
      <c r="G527" s="3">
        <v>43004</v>
      </c>
      <c r="H527" s="3" t="s">
        <v>1426</v>
      </c>
      <c r="I527" s="1">
        <v>150</v>
      </c>
      <c r="J527" s="3" t="str">
        <f t="shared" si="52"/>
        <v>Sep 26</v>
      </c>
      <c r="K527" s="1">
        <f t="shared" si="54"/>
        <v>39.428927999999999</v>
      </c>
      <c r="L527" s="1" t="str">
        <f t="shared" si="55"/>
        <v>Sep 26 39.43</v>
      </c>
      <c r="M527" t="str">
        <f t="shared" si="56"/>
        <v>no</v>
      </c>
      <c r="N527" t="s">
        <v>1443</v>
      </c>
    </row>
    <row r="528" spans="1:17" x14ac:dyDescent="0.25">
      <c r="A528" t="s">
        <v>410</v>
      </c>
      <c r="B528" s="8">
        <f t="shared" si="51"/>
        <v>39</v>
      </c>
      <c r="C528" s="2">
        <v>4.9248520345794953</v>
      </c>
      <c r="D528">
        <f>VLOOKUP(A528,[1]Library_Genotypes_unfiltered_27!$A:$G,6,FALSE)</f>
        <v>97.79</v>
      </c>
      <c r="E528">
        <f>VLOOKUP(A528,[1]Library_Genotypes_unfiltered_27!$A:$G,7,FALSE)</f>
        <v>0.51</v>
      </c>
      <c r="F528" s="1" t="str">
        <f t="shared" si="53"/>
        <v>082</v>
      </c>
      <c r="G528" s="3">
        <v>43004</v>
      </c>
      <c r="H528" s="3" t="s">
        <v>1426</v>
      </c>
      <c r="I528" s="1">
        <v>150</v>
      </c>
      <c r="J528" s="3" t="str">
        <f t="shared" si="52"/>
        <v>Sep 26</v>
      </c>
      <c r="K528" s="1">
        <f t="shared" si="54"/>
        <v>39.428927999999999</v>
      </c>
      <c r="L528" s="1" t="str">
        <f t="shared" si="55"/>
        <v>Sep 26 39.43</v>
      </c>
      <c r="M528" t="str">
        <f t="shared" si="56"/>
        <v>yes</v>
      </c>
      <c r="N528" t="s">
        <v>1443</v>
      </c>
      <c r="O528" t="str">
        <f>VLOOKUP(A528,'[2]genotype table (dups removed)'!$TS$3:$TV$419,4,FALSE)</f>
        <v>Homozygous Spring</v>
      </c>
      <c r="Q528" t="s">
        <v>5</v>
      </c>
    </row>
    <row r="529" spans="1:17" x14ac:dyDescent="0.25">
      <c r="A529" t="s">
        <v>411</v>
      </c>
      <c r="B529" s="8">
        <f t="shared" si="51"/>
        <v>39</v>
      </c>
      <c r="C529" s="2">
        <v>0.10706200075172818</v>
      </c>
      <c r="D529">
        <f>VLOOKUP(A529,[1]Library_Genotypes_unfiltered_27!$A:$G,6,FALSE)</f>
        <v>0.74</v>
      </c>
      <c r="E529">
        <f>VLOOKUP(A529,[1]Library_Genotypes_unfiltered_27!$A:$G,7,FALSE)</f>
        <v>0</v>
      </c>
      <c r="F529" s="1" t="str">
        <f t="shared" si="53"/>
        <v>083</v>
      </c>
      <c r="G529" s="3">
        <v>43004</v>
      </c>
      <c r="H529" s="3" t="s">
        <v>1426</v>
      </c>
      <c r="I529" s="1">
        <v>150</v>
      </c>
      <c r="J529" s="3" t="str">
        <f t="shared" si="52"/>
        <v>Sep 26</v>
      </c>
      <c r="K529" s="1">
        <f t="shared" si="54"/>
        <v>39.428927999999999</v>
      </c>
      <c r="L529" s="1" t="str">
        <f t="shared" si="55"/>
        <v>Sep 26 39.43</v>
      </c>
      <c r="M529" t="str">
        <f t="shared" si="56"/>
        <v>no</v>
      </c>
      <c r="N529" t="s">
        <v>1443</v>
      </c>
    </row>
    <row r="530" spans="1:17" x14ac:dyDescent="0.25">
      <c r="A530" t="s">
        <v>412</v>
      </c>
      <c r="B530" s="8">
        <f t="shared" si="51"/>
        <v>39</v>
      </c>
      <c r="C530" s="2">
        <v>0</v>
      </c>
      <c r="D530">
        <f>VLOOKUP(A530,[1]Library_Genotypes_unfiltered_27!$A:$G,6,FALSE)</f>
        <v>0</v>
      </c>
      <c r="E530">
        <f>VLOOKUP(A530,[1]Library_Genotypes_unfiltered_27!$A:$G,7,FALSE)</f>
        <v>0</v>
      </c>
      <c r="F530" s="1" t="str">
        <f t="shared" si="53"/>
        <v>084</v>
      </c>
      <c r="G530" s="3">
        <v>43004</v>
      </c>
      <c r="H530" s="3" t="s">
        <v>1426</v>
      </c>
      <c r="I530" s="1">
        <v>150</v>
      </c>
      <c r="J530" s="3" t="str">
        <f t="shared" si="52"/>
        <v>Sep 26</v>
      </c>
      <c r="K530" s="1">
        <f t="shared" si="54"/>
        <v>39.428927999999999</v>
      </c>
      <c r="L530" s="1" t="str">
        <f t="shared" si="55"/>
        <v>Sep 26 39.43</v>
      </c>
      <c r="M530" t="str">
        <f t="shared" si="56"/>
        <v>no</v>
      </c>
    </row>
    <row r="531" spans="1:17" x14ac:dyDescent="0.25">
      <c r="A531" t="s">
        <v>413</v>
      </c>
      <c r="B531" s="8">
        <f t="shared" si="51"/>
        <v>39</v>
      </c>
      <c r="C531" s="2">
        <v>1.4988680105241945</v>
      </c>
      <c r="D531">
        <f>VLOOKUP(A531,[1]Library_Genotypes_unfiltered_27!$A:$G,6,FALSE)</f>
        <v>0</v>
      </c>
      <c r="E531">
        <f>VLOOKUP(A531,[1]Library_Genotypes_unfiltered_27!$A:$G,7,FALSE)</f>
        <v>0</v>
      </c>
      <c r="F531" s="1" t="str">
        <f t="shared" si="53"/>
        <v>085</v>
      </c>
      <c r="G531" s="3">
        <v>43004</v>
      </c>
      <c r="H531" s="3" t="s">
        <v>1426</v>
      </c>
      <c r="I531" s="1">
        <v>150</v>
      </c>
      <c r="J531" s="3" t="str">
        <f t="shared" si="52"/>
        <v>Sep 26</v>
      </c>
      <c r="K531" s="1">
        <f t="shared" si="54"/>
        <v>39.428927999999999</v>
      </c>
      <c r="L531" s="1" t="str">
        <f t="shared" si="55"/>
        <v>Sep 26 39.43</v>
      </c>
      <c r="M531" t="str">
        <f t="shared" si="56"/>
        <v>no</v>
      </c>
      <c r="N531" t="s">
        <v>1443</v>
      </c>
    </row>
    <row r="532" spans="1:17" x14ac:dyDescent="0.25">
      <c r="A532" t="s">
        <v>414</v>
      </c>
      <c r="B532" s="8">
        <f t="shared" si="51"/>
        <v>39</v>
      </c>
      <c r="C532" s="2">
        <v>18.6287881308007</v>
      </c>
      <c r="D532">
        <f>VLOOKUP(A532,[1]Library_Genotypes_unfiltered_27!$A:$G,6,FALSE)</f>
        <v>99.26</v>
      </c>
      <c r="E532">
        <f>VLOOKUP(A532,[1]Library_Genotypes_unfiltered_27!$A:$G,7,FALSE)</f>
        <v>0.2</v>
      </c>
      <c r="F532" s="1" t="str">
        <f t="shared" si="53"/>
        <v>086</v>
      </c>
      <c r="G532" s="3">
        <v>43004</v>
      </c>
      <c r="H532" s="3" t="s">
        <v>1426</v>
      </c>
      <c r="I532" s="1">
        <v>150</v>
      </c>
      <c r="J532" s="3" t="str">
        <f t="shared" si="52"/>
        <v>Sep 26</v>
      </c>
      <c r="K532" s="1">
        <f t="shared" si="54"/>
        <v>39.428927999999999</v>
      </c>
      <c r="L532" s="1" t="str">
        <f t="shared" si="55"/>
        <v>Sep 26 39.43</v>
      </c>
      <c r="M532" t="str">
        <f t="shared" si="56"/>
        <v>yes</v>
      </c>
      <c r="N532" t="s">
        <v>1443</v>
      </c>
      <c r="O532" t="str">
        <f>VLOOKUP(A532,'[2]genotype table (dups removed)'!$TS$3:$TV$419,4,FALSE)</f>
        <v>Homozygous Spring</v>
      </c>
      <c r="Q532" t="s">
        <v>5</v>
      </c>
    </row>
    <row r="533" spans="1:17" x14ac:dyDescent="0.25">
      <c r="A533" t="s">
        <v>415</v>
      </c>
      <c r="B533" s="8">
        <f t="shared" si="51"/>
        <v>39</v>
      </c>
      <c r="C533" s="2">
        <v>14.774556103738488</v>
      </c>
      <c r="D533">
        <f>VLOOKUP(A533,[1]Library_Genotypes_unfiltered_27!$A:$G,6,FALSE)</f>
        <v>0</v>
      </c>
      <c r="E533">
        <f>VLOOKUP(A533,[1]Library_Genotypes_unfiltered_27!$A:$G,7,FALSE)</f>
        <v>0</v>
      </c>
      <c r="F533" s="1" t="str">
        <f t="shared" si="53"/>
        <v>087</v>
      </c>
      <c r="G533" s="3">
        <v>43004</v>
      </c>
      <c r="H533" s="3" t="s">
        <v>1426</v>
      </c>
      <c r="I533" s="1">
        <v>150</v>
      </c>
      <c r="J533" s="3" t="str">
        <f t="shared" si="52"/>
        <v>Sep 26</v>
      </c>
      <c r="K533" s="1">
        <f t="shared" si="54"/>
        <v>39.428927999999999</v>
      </c>
      <c r="L533" s="1" t="str">
        <f t="shared" si="55"/>
        <v>Sep 26 39.43</v>
      </c>
      <c r="M533" t="str">
        <f t="shared" si="56"/>
        <v>no</v>
      </c>
      <c r="N533" t="s">
        <v>1444</v>
      </c>
    </row>
    <row r="534" spans="1:17" x14ac:dyDescent="0.25">
      <c r="A534" t="s">
        <v>416</v>
      </c>
      <c r="B534" s="8">
        <f t="shared" si="51"/>
        <v>39</v>
      </c>
      <c r="C534" s="2">
        <v>0.53531000375864091</v>
      </c>
      <c r="D534">
        <f>VLOOKUP(A534,[1]Library_Genotypes_unfiltered_27!$A:$G,6,FALSE)</f>
        <v>53.51</v>
      </c>
      <c r="E534">
        <f>VLOOKUP(A534,[1]Library_Genotypes_unfiltered_27!$A:$G,7,FALSE)</f>
        <v>1.7</v>
      </c>
      <c r="F534" s="1" t="str">
        <f t="shared" si="53"/>
        <v>088</v>
      </c>
      <c r="G534" s="3">
        <v>43004</v>
      </c>
      <c r="H534" s="3" t="s">
        <v>1426</v>
      </c>
      <c r="I534" s="1">
        <v>150</v>
      </c>
      <c r="J534" s="3" t="str">
        <f t="shared" si="52"/>
        <v>Sep 26</v>
      </c>
      <c r="K534" s="1">
        <f t="shared" si="54"/>
        <v>39.428927999999999</v>
      </c>
      <c r="L534" s="1" t="str">
        <f t="shared" si="55"/>
        <v>Sep 26 39.43</v>
      </c>
      <c r="M534" t="str">
        <f t="shared" si="56"/>
        <v>no</v>
      </c>
      <c r="N534" t="s">
        <v>1444</v>
      </c>
      <c r="Q534" t="s">
        <v>5</v>
      </c>
    </row>
    <row r="535" spans="1:17" x14ac:dyDescent="0.25">
      <c r="A535" t="s">
        <v>417</v>
      </c>
      <c r="B535" s="8">
        <f t="shared" si="51"/>
        <v>39</v>
      </c>
      <c r="C535" s="2">
        <v>2.2483020157862916</v>
      </c>
      <c r="D535">
        <f>VLOOKUP(A535,[1]Library_Genotypes_unfiltered_27!$A:$G,6,FALSE)</f>
        <v>0</v>
      </c>
      <c r="E535">
        <f>VLOOKUP(A535,[1]Library_Genotypes_unfiltered_27!$A:$G,7,FALSE)</f>
        <v>0</v>
      </c>
      <c r="F535" s="1" t="str">
        <f t="shared" si="53"/>
        <v>089</v>
      </c>
      <c r="G535" s="3">
        <v>43004</v>
      </c>
      <c r="H535" s="3" t="s">
        <v>1426</v>
      </c>
      <c r="I535" s="1">
        <v>150</v>
      </c>
      <c r="J535" s="3" t="str">
        <f t="shared" si="52"/>
        <v>Sep 26</v>
      </c>
      <c r="K535" s="1">
        <f t="shared" si="54"/>
        <v>39.428927999999999</v>
      </c>
      <c r="L535" s="1" t="str">
        <f t="shared" si="55"/>
        <v>Sep 26 39.43</v>
      </c>
      <c r="M535" t="str">
        <f t="shared" si="56"/>
        <v>no</v>
      </c>
      <c r="N535" t="s">
        <v>1443</v>
      </c>
    </row>
    <row r="536" spans="1:17" x14ac:dyDescent="0.25">
      <c r="A536" t="s">
        <v>418</v>
      </c>
      <c r="B536" s="8">
        <f t="shared" si="51"/>
        <v>39</v>
      </c>
      <c r="C536" s="2">
        <v>1.927116013531107</v>
      </c>
      <c r="D536">
        <f>VLOOKUP(A536,[1]Library_Genotypes_unfiltered_27!$A:$G,6,FALSE)</f>
        <v>0</v>
      </c>
      <c r="E536">
        <f>VLOOKUP(A536,[1]Library_Genotypes_unfiltered_27!$A:$G,7,FALSE)</f>
        <v>0</v>
      </c>
      <c r="F536" s="1" t="str">
        <f t="shared" si="53"/>
        <v>090</v>
      </c>
      <c r="G536" s="3">
        <v>43004</v>
      </c>
      <c r="H536" s="3" t="s">
        <v>1426</v>
      </c>
      <c r="I536" s="1">
        <v>150</v>
      </c>
      <c r="J536" s="3" t="str">
        <f t="shared" si="52"/>
        <v>Sep 26</v>
      </c>
      <c r="K536" s="1">
        <f t="shared" si="54"/>
        <v>39.428927999999999</v>
      </c>
      <c r="L536" s="1" t="str">
        <f t="shared" si="55"/>
        <v>Sep 26 39.43</v>
      </c>
      <c r="M536" t="str">
        <f t="shared" si="56"/>
        <v>no</v>
      </c>
    </row>
    <row r="537" spans="1:17" x14ac:dyDescent="0.25">
      <c r="A537" t="s">
        <v>419</v>
      </c>
      <c r="B537" s="8">
        <f t="shared" si="51"/>
        <v>39</v>
      </c>
      <c r="C537" s="2">
        <v>0.85649600601382547</v>
      </c>
      <c r="D537">
        <f>VLOOKUP(A537,[1]Library_Genotypes_unfiltered_27!$A:$G,6,FALSE)</f>
        <v>1.1100000000000001</v>
      </c>
      <c r="E537">
        <f>VLOOKUP(A537,[1]Library_Genotypes_unfiltered_27!$A:$G,7,FALSE)</f>
        <v>2.78</v>
      </c>
      <c r="F537" s="1" t="str">
        <f t="shared" si="53"/>
        <v>091</v>
      </c>
      <c r="G537" s="3">
        <v>43004</v>
      </c>
      <c r="H537" s="3" t="s">
        <v>1426</v>
      </c>
      <c r="I537" s="1">
        <v>150</v>
      </c>
      <c r="J537" s="3" t="str">
        <f t="shared" si="52"/>
        <v>Sep 26</v>
      </c>
      <c r="K537" s="1">
        <f t="shared" si="54"/>
        <v>39.428927999999999</v>
      </c>
      <c r="L537" s="1" t="str">
        <f t="shared" si="55"/>
        <v>Sep 26 39.43</v>
      </c>
      <c r="M537" t="str">
        <f t="shared" si="56"/>
        <v>no</v>
      </c>
      <c r="N537" t="s">
        <v>1443</v>
      </c>
    </row>
    <row r="538" spans="1:17" x14ac:dyDescent="0.25">
      <c r="A538" t="s">
        <v>420</v>
      </c>
      <c r="B538" s="8">
        <f t="shared" si="51"/>
        <v>39</v>
      </c>
      <c r="C538" s="2">
        <v>1.7129920120276509</v>
      </c>
      <c r="D538">
        <f>VLOOKUP(A538,[1]Library_Genotypes_unfiltered_27!$A:$G,6,FALSE)</f>
        <v>0.37</v>
      </c>
      <c r="E538">
        <f>VLOOKUP(A538,[1]Library_Genotypes_unfiltered_27!$A:$G,7,FALSE)</f>
        <v>0</v>
      </c>
      <c r="F538" s="1" t="str">
        <f t="shared" si="53"/>
        <v>092</v>
      </c>
      <c r="G538" s="3">
        <v>43004</v>
      </c>
      <c r="H538" s="3" t="s">
        <v>1426</v>
      </c>
      <c r="I538" s="1">
        <v>150</v>
      </c>
      <c r="J538" s="3" t="str">
        <f t="shared" si="52"/>
        <v>Sep 26</v>
      </c>
      <c r="K538" s="1">
        <f t="shared" si="54"/>
        <v>39.428927999999999</v>
      </c>
      <c r="L538" s="1" t="str">
        <f t="shared" si="55"/>
        <v>Sep 26 39.43</v>
      </c>
      <c r="M538" t="str">
        <f t="shared" si="56"/>
        <v>no</v>
      </c>
      <c r="N538" t="s">
        <v>1443</v>
      </c>
    </row>
    <row r="539" spans="1:17" x14ac:dyDescent="0.25">
      <c r="A539" t="s">
        <v>421</v>
      </c>
      <c r="B539" s="8">
        <f t="shared" si="51"/>
        <v>39</v>
      </c>
      <c r="C539" s="2">
        <v>2.1412400150345636</v>
      </c>
      <c r="D539">
        <f>VLOOKUP(A539,[1]Library_Genotypes_unfiltered_27!$A:$G,6,FALSE)</f>
        <v>0</v>
      </c>
      <c r="E539">
        <f>VLOOKUP(A539,[1]Library_Genotypes_unfiltered_27!$A:$G,7,FALSE)</f>
        <v>0</v>
      </c>
      <c r="F539" s="1" t="str">
        <f t="shared" si="53"/>
        <v>093</v>
      </c>
      <c r="G539" s="3">
        <v>43004</v>
      </c>
      <c r="H539" s="3" t="s">
        <v>1426</v>
      </c>
      <c r="I539" s="1">
        <v>150</v>
      </c>
      <c r="J539" s="3" t="str">
        <f t="shared" si="52"/>
        <v>Sep 26</v>
      </c>
      <c r="K539" s="1">
        <f t="shared" si="54"/>
        <v>39.428927999999999</v>
      </c>
      <c r="L539" s="1" t="str">
        <f t="shared" si="55"/>
        <v>Sep 26 39.43</v>
      </c>
      <c r="M539" t="str">
        <f t="shared" si="56"/>
        <v>no</v>
      </c>
    </row>
    <row r="540" spans="1:17" x14ac:dyDescent="0.25">
      <c r="A540" t="s">
        <v>422</v>
      </c>
      <c r="B540" s="8">
        <f t="shared" si="51"/>
        <v>39</v>
      </c>
      <c r="C540" s="2">
        <v>3.8542320270622139</v>
      </c>
      <c r="D540">
        <f>VLOOKUP(A540,[1]Library_Genotypes_unfiltered_27!$A:$G,6,FALSE)</f>
        <v>0</v>
      </c>
      <c r="E540">
        <f>VLOOKUP(A540,[1]Library_Genotypes_unfiltered_27!$A:$G,7,FALSE)</f>
        <v>0</v>
      </c>
      <c r="F540" s="1" t="str">
        <f t="shared" si="53"/>
        <v>094</v>
      </c>
      <c r="G540" s="3">
        <v>43004</v>
      </c>
      <c r="H540" s="3" t="s">
        <v>1426</v>
      </c>
      <c r="I540" s="1">
        <v>150</v>
      </c>
      <c r="J540" s="3" t="str">
        <f t="shared" si="52"/>
        <v>Sep 26</v>
      </c>
      <c r="K540" s="1">
        <f t="shared" si="54"/>
        <v>39.428927999999999</v>
      </c>
      <c r="L540" s="1" t="str">
        <f t="shared" si="55"/>
        <v>Sep 26 39.43</v>
      </c>
      <c r="M540" t="str">
        <f t="shared" si="56"/>
        <v>no</v>
      </c>
      <c r="N540" t="s">
        <v>1443</v>
      </c>
    </row>
    <row r="541" spans="1:17" x14ac:dyDescent="0.25">
      <c r="A541" t="s">
        <v>423</v>
      </c>
      <c r="B541" s="8">
        <f t="shared" si="51"/>
        <v>39</v>
      </c>
      <c r="C541" s="2">
        <v>12.205068085697013</v>
      </c>
      <c r="D541">
        <f>VLOOKUP(A541,[1]Library_Genotypes_unfiltered_27!$A:$G,6,FALSE)</f>
        <v>97.79</v>
      </c>
      <c r="E541">
        <f>VLOOKUP(A541,[1]Library_Genotypes_unfiltered_27!$A:$G,7,FALSE)</f>
        <v>0.32</v>
      </c>
      <c r="F541" s="1" t="str">
        <f t="shared" si="53"/>
        <v>095</v>
      </c>
      <c r="G541" s="3">
        <v>43004</v>
      </c>
      <c r="H541" s="3" t="s">
        <v>1426</v>
      </c>
      <c r="I541" s="1">
        <v>150</v>
      </c>
      <c r="J541" s="3" t="str">
        <f t="shared" si="52"/>
        <v>Sep 26</v>
      </c>
      <c r="K541" s="1">
        <f t="shared" si="54"/>
        <v>39.428927999999999</v>
      </c>
      <c r="L541" s="1" t="str">
        <f t="shared" si="55"/>
        <v>Sep 26 39.43</v>
      </c>
      <c r="M541" t="str">
        <f t="shared" si="56"/>
        <v>yes</v>
      </c>
      <c r="N541" t="s">
        <v>1443</v>
      </c>
      <c r="O541" t="str">
        <f>VLOOKUP(A541,'[2]genotype table (dups removed)'!$TS$3:$TV$419,4,FALSE)</f>
        <v>Homozygous Spring</v>
      </c>
      <c r="Q541" t="s">
        <v>6</v>
      </c>
    </row>
    <row r="542" spans="1:17" x14ac:dyDescent="0.25">
      <c r="A542" t="s">
        <v>1291</v>
      </c>
      <c r="B542" s="8">
        <f t="shared" si="51"/>
        <v>39</v>
      </c>
      <c r="D542">
        <f>VLOOKUP(A542,[1]Library_Genotypes_unfiltered_27!$A:$G,6,FALSE)</f>
        <v>63.47</v>
      </c>
      <c r="E542">
        <f>VLOOKUP(A542,[1]Library_Genotypes_unfiltered_27!$A:$G,7,FALSE)</f>
        <v>4.01</v>
      </c>
      <c r="F542" s="1" t="str">
        <f t="shared" si="53"/>
        <v>096</v>
      </c>
      <c r="G542" s="3">
        <v>43004</v>
      </c>
      <c r="H542" s="3" t="s">
        <v>1425</v>
      </c>
      <c r="I542" s="1">
        <v>147.4</v>
      </c>
      <c r="J542" s="3" t="str">
        <f t="shared" si="52"/>
        <v>Sep 26</v>
      </c>
      <c r="K542" s="1">
        <f t="shared" si="54"/>
        <v>35.244633600000007</v>
      </c>
      <c r="L542" s="1" t="str">
        <f t="shared" si="55"/>
        <v>Sep 26 35.24</v>
      </c>
      <c r="M542" t="str">
        <f t="shared" si="56"/>
        <v>no</v>
      </c>
      <c r="N542" t="s">
        <v>1443</v>
      </c>
    </row>
    <row r="543" spans="1:17" x14ac:dyDescent="0.25">
      <c r="A543" t="s">
        <v>1292</v>
      </c>
      <c r="B543" s="8">
        <f t="shared" si="51"/>
        <v>39</v>
      </c>
      <c r="D543">
        <f>VLOOKUP(A543,[1]Library_Genotypes_unfiltered_27!$A:$G,6,FALSE)</f>
        <v>13.65</v>
      </c>
      <c r="E543">
        <f>VLOOKUP(A543,[1]Library_Genotypes_unfiltered_27!$A:$G,7,FALSE)</f>
        <v>11.31</v>
      </c>
      <c r="F543" s="1" t="str">
        <f t="shared" si="53"/>
        <v>097</v>
      </c>
      <c r="G543" s="3">
        <v>43004</v>
      </c>
      <c r="H543" s="3" t="s">
        <v>1425</v>
      </c>
      <c r="I543" s="1">
        <v>147.4</v>
      </c>
      <c r="J543" s="3" t="str">
        <f t="shared" si="52"/>
        <v>Sep 26</v>
      </c>
      <c r="K543" s="1">
        <f t="shared" si="54"/>
        <v>35.244633600000007</v>
      </c>
      <c r="L543" s="1" t="str">
        <f t="shared" si="55"/>
        <v>Sep 26 35.24</v>
      </c>
      <c r="M543" t="str">
        <f t="shared" si="56"/>
        <v>no</v>
      </c>
    </row>
    <row r="544" spans="1:17" x14ac:dyDescent="0.25">
      <c r="A544" t="s">
        <v>424</v>
      </c>
      <c r="B544" s="8">
        <f t="shared" si="51"/>
        <v>39</v>
      </c>
      <c r="C544" s="2">
        <v>0.42824800300691274</v>
      </c>
      <c r="D544">
        <f>VLOOKUP(A544,[1]Library_Genotypes_unfiltered_27!$A:$G,6,FALSE)</f>
        <v>1.85</v>
      </c>
      <c r="E544">
        <f>VLOOKUP(A544,[1]Library_Genotypes_unfiltered_27!$A:$G,7,FALSE)</f>
        <v>7.02</v>
      </c>
      <c r="F544" s="1" t="str">
        <f t="shared" si="53"/>
        <v>098</v>
      </c>
      <c r="G544" s="3">
        <v>43004</v>
      </c>
      <c r="H544" s="3" t="s">
        <v>1425</v>
      </c>
      <c r="I544" s="1">
        <v>147.4</v>
      </c>
      <c r="J544" s="3" t="str">
        <f t="shared" si="52"/>
        <v>Sep 26</v>
      </c>
      <c r="K544" s="1">
        <f t="shared" si="54"/>
        <v>35.244633600000007</v>
      </c>
      <c r="L544" s="1" t="str">
        <f t="shared" si="55"/>
        <v>Sep 26 35.24</v>
      </c>
      <c r="M544" t="str">
        <f t="shared" si="56"/>
        <v>no</v>
      </c>
      <c r="N544" t="s">
        <v>1443</v>
      </c>
    </row>
    <row r="545" spans="1:17" x14ac:dyDescent="0.25">
      <c r="A545" t="s">
        <v>425</v>
      </c>
      <c r="B545" s="8">
        <f t="shared" si="51"/>
        <v>39</v>
      </c>
      <c r="C545" s="2">
        <v>13.168626092462567</v>
      </c>
      <c r="D545">
        <f>VLOOKUP(A545,[1]Library_Genotypes_unfiltered_27!$A:$G,6,FALSE)</f>
        <v>99.63</v>
      </c>
      <c r="E545">
        <f>VLOOKUP(A545,[1]Library_Genotypes_unfiltered_27!$A:$G,7,FALSE)</f>
        <v>0.22</v>
      </c>
      <c r="F545" s="1" t="str">
        <f t="shared" si="53"/>
        <v>099</v>
      </c>
      <c r="G545" s="3">
        <v>43004</v>
      </c>
      <c r="H545" s="3" t="s">
        <v>1425</v>
      </c>
      <c r="I545" s="1">
        <v>147.4</v>
      </c>
      <c r="J545" s="3" t="str">
        <f t="shared" si="52"/>
        <v>Sep 26</v>
      </c>
      <c r="K545" s="1">
        <f t="shared" si="54"/>
        <v>35.244633600000007</v>
      </c>
      <c r="L545" s="1" t="str">
        <f t="shared" si="55"/>
        <v>Sep 26 35.24</v>
      </c>
      <c r="M545" t="str">
        <f t="shared" si="56"/>
        <v>yes</v>
      </c>
      <c r="N545" t="s">
        <v>1443</v>
      </c>
      <c r="O545" t="str">
        <f>VLOOKUP(A545,'[2]genotype table (dups removed)'!$TS$3:$TV$419,4,FALSE)</f>
        <v>Homozygous Spring</v>
      </c>
      <c r="Q545" t="s">
        <v>6</v>
      </c>
    </row>
    <row r="546" spans="1:17" x14ac:dyDescent="0.25">
      <c r="A546" t="s">
        <v>426</v>
      </c>
      <c r="B546" s="8">
        <f t="shared" si="51"/>
        <v>39</v>
      </c>
      <c r="C546" s="2">
        <v>1.0706200075172818</v>
      </c>
      <c r="D546">
        <f>VLOOKUP(A546,[1]Library_Genotypes_unfiltered_27!$A:$G,6,FALSE)</f>
        <v>1.48</v>
      </c>
      <c r="E546">
        <f>VLOOKUP(A546,[1]Library_Genotypes_unfiltered_27!$A:$G,7,FALSE)</f>
        <v>0</v>
      </c>
      <c r="F546" s="1" t="str">
        <f t="shared" si="53"/>
        <v>100</v>
      </c>
      <c r="G546" s="3">
        <v>43004</v>
      </c>
      <c r="H546" s="3" t="s">
        <v>1425</v>
      </c>
      <c r="I546" s="1">
        <v>147.4</v>
      </c>
      <c r="J546" s="3" t="str">
        <f t="shared" si="52"/>
        <v>Sep 26</v>
      </c>
      <c r="K546" s="1">
        <f t="shared" si="54"/>
        <v>35.244633600000007</v>
      </c>
      <c r="L546" s="1" t="str">
        <f t="shared" si="55"/>
        <v>Sep 26 35.24</v>
      </c>
      <c r="M546" t="str">
        <f t="shared" si="56"/>
        <v>no</v>
      </c>
      <c r="N546" t="s">
        <v>1443</v>
      </c>
    </row>
    <row r="547" spans="1:17" x14ac:dyDescent="0.25">
      <c r="A547" t="s">
        <v>427</v>
      </c>
      <c r="B547" s="8">
        <f t="shared" si="51"/>
        <v>39</v>
      </c>
      <c r="C547" s="2">
        <v>0.32118600225518451</v>
      </c>
      <c r="D547">
        <f>VLOOKUP(A547,[1]Library_Genotypes_unfiltered_27!$A:$G,6,FALSE)</f>
        <v>1.1100000000000001</v>
      </c>
      <c r="E547">
        <f>VLOOKUP(A547,[1]Library_Genotypes_unfiltered_27!$A:$G,7,FALSE)</f>
        <v>0</v>
      </c>
      <c r="F547" s="1" t="str">
        <f t="shared" si="53"/>
        <v>101</v>
      </c>
      <c r="G547" s="3">
        <v>43004</v>
      </c>
      <c r="H547" s="3" t="s">
        <v>1425</v>
      </c>
      <c r="I547" s="1">
        <v>147.4</v>
      </c>
      <c r="J547" s="3" t="str">
        <f t="shared" si="52"/>
        <v>Sep 26</v>
      </c>
      <c r="K547" s="1">
        <f t="shared" si="54"/>
        <v>35.244633600000007</v>
      </c>
      <c r="L547" s="1" t="str">
        <f t="shared" si="55"/>
        <v>Sep 26 35.24</v>
      </c>
      <c r="M547" t="str">
        <f t="shared" si="56"/>
        <v>no</v>
      </c>
      <c r="N547" t="s">
        <v>1443</v>
      </c>
    </row>
    <row r="548" spans="1:17" x14ac:dyDescent="0.25">
      <c r="A548" t="s">
        <v>428</v>
      </c>
      <c r="B548" s="8">
        <f t="shared" si="51"/>
        <v>39</v>
      </c>
      <c r="C548" s="2">
        <v>0.42824800300691274</v>
      </c>
      <c r="D548">
        <f>VLOOKUP(A548,[1]Library_Genotypes_unfiltered_27!$A:$G,6,FALSE)</f>
        <v>0.37</v>
      </c>
      <c r="E548">
        <f>VLOOKUP(A548,[1]Library_Genotypes_unfiltered_27!$A:$G,7,FALSE)</f>
        <v>0</v>
      </c>
      <c r="F548" s="1" t="str">
        <f t="shared" si="53"/>
        <v>102</v>
      </c>
      <c r="G548" s="3">
        <v>43004</v>
      </c>
      <c r="H548" s="3" t="s">
        <v>1425</v>
      </c>
      <c r="I548" s="1">
        <v>147.4</v>
      </c>
      <c r="J548" s="3" t="str">
        <f t="shared" si="52"/>
        <v>Sep 26</v>
      </c>
      <c r="K548" s="1">
        <f t="shared" si="54"/>
        <v>35.244633600000007</v>
      </c>
      <c r="L548" s="1" t="str">
        <f t="shared" si="55"/>
        <v>Sep 26 35.24</v>
      </c>
      <c r="M548" t="str">
        <f t="shared" si="56"/>
        <v>no</v>
      </c>
      <c r="N548" t="s">
        <v>1443</v>
      </c>
    </row>
    <row r="549" spans="1:17" x14ac:dyDescent="0.25">
      <c r="A549" t="s">
        <v>429</v>
      </c>
      <c r="B549" s="8">
        <f t="shared" si="51"/>
        <v>39</v>
      </c>
      <c r="C549" s="2">
        <v>1.8200540127793792</v>
      </c>
      <c r="D549">
        <f>VLOOKUP(A549,[1]Library_Genotypes_unfiltered_27!$A:$G,6,FALSE)</f>
        <v>90.04</v>
      </c>
      <c r="E549">
        <f>VLOOKUP(A549,[1]Library_Genotypes_unfiltered_27!$A:$G,7,FALSE)</f>
        <v>0.8</v>
      </c>
      <c r="F549" s="1" t="str">
        <f t="shared" si="53"/>
        <v>103</v>
      </c>
      <c r="G549" s="3">
        <v>43004</v>
      </c>
      <c r="H549" s="3" t="s">
        <v>1425</v>
      </c>
      <c r="I549" s="1">
        <v>147.4</v>
      </c>
      <c r="J549" s="3" t="str">
        <f t="shared" si="52"/>
        <v>Sep 26</v>
      </c>
      <c r="K549" s="1">
        <f t="shared" si="54"/>
        <v>35.244633600000007</v>
      </c>
      <c r="L549" s="1" t="str">
        <f t="shared" si="55"/>
        <v>Sep 26 35.24</v>
      </c>
      <c r="M549" t="str">
        <f t="shared" si="56"/>
        <v>yes</v>
      </c>
      <c r="N549" t="s">
        <v>1443</v>
      </c>
      <c r="Q549" t="s">
        <v>5</v>
      </c>
    </row>
    <row r="550" spans="1:17" x14ac:dyDescent="0.25">
      <c r="A550" t="s">
        <v>430</v>
      </c>
      <c r="B550" s="8">
        <f t="shared" si="51"/>
        <v>39</v>
      </c>
      <c r="C550" s="2">
        <v>11.348572079683185</v>
      </c>
      <c r="D550">
        <f>VLOOKUP(A550,[1]Library_Genotypes_unfiltered_27!$A:$G,6,FALSE)</f>
        <v>93.36</v>
      </c>
      <c r="E550">
        <f>VLOOKUP(A550,[1]Library_Genotypes_unfiltered_27!$A:$G,7,FALSE)</f>
        <v>1.1599999999999999</v>
      </c>
      <c r="F550" s="1" t="str">
        <f t="shared" si="53"/>
        <v>104</v>
      </c>
      <c r="G550" s="3">
        <v>43004</v>
      </c>
      <c r="H550" s="3" t="s">
        <v>1425</v>
      </c>
      <c r="I550" s="1">
        <v>147.4</v>
      </c>
      <c r="J550" s="3" t="str">
        <f t="shared" si="52"/>
        <v>Sep 26</v>
      </c>
      <c r="K550" s="1">
        <f t="shared" si="54"/>
        <v>35.244633600000007</v>
      </c>
      <c r="L550" s="1" t="str">
        <f t="shared" si="55"/>
        <v>Sep 26 35.24</v>
      </c>
      <c r="M550" t="str">
        <f t="shared" si="56"/>
        <v>yes</v>
      </c>
      <c r="N550" t="s">
        <v>1443</v>
      </c>
      <c r="O550" t="str">
        <f>VLOOKUP(A550,'[2]genotype table (dups removed)'!$TS$3:$TV$419,4,FALSE)</f>
        <v>Homozygous Spring</v>
      </c>
      <c r="Q550" t="s">
        <v>6</v>
      </c>
    </row>
    <row r="551" spans="1:17" x14ac:dyDescent="0.25">
      <c r="A551" t="s">
        <v>431</v>
      </c>
      <c r="B551" s="8">
        <f t="shared" si="51"/>
        <v>39</v>
      </c>
      <c r="C551" s="2">
        <v>6.4237200451036909</v>
      </c>
      <c r="D551">
        <f>VLOOKUP(A551,[1]Library_Genotypes_unfiltered_27!$A:$G,6,FALSE)</f>
        <v>5.17</v>
      </c>
      <c r="E551">
        <f>VLOOKUP(A551,[1]Library_Genotypes_unfiltered_27!$A:$G,7,FALSE)</f>
        <v>4.38</v>
      </c>
      <c r="F551" s="1" t="str">
        <f t="shared" si="53"/>
        <v>105</v>
      </c>
      <c r="G551" s="3">
        <v>43004</v>
      </c>
      <c r="H551" s="3" t="s">
        <v>1425</v>
      </c>
      <c r="I551" s="1">
        <v>147.4</v>
      </c>
      <c r="J551" s="3" t="str">
        <f t="shared" si="52"/>
        <v>Sep 26</v>
      </c>
      <c r="K551" s="1">
        <f t="shared" si="54"/>
        <v>35.244633600000007</v>
      </c>
      <c r="L551" s="1" t="str">
        <f t="shared" si="55"/>
        <v>Sep 26 35.24</v>
      </c>
      <c r="M551" t="str">
        <f t="shared" si="56"/>
        <v>no</v>
      </c>
      <c r="N551" t="s">
        <v>1443</v>
      </c>
    </row>
    <row r="552" spans="1:17" x14ac:dyDescent="0.25">
      <c r="A552" t="s">
        <v>432</v>
      </c>
      <c r="B552" s="8">
        <f t="shared" si="51"/>
        <v>39</v>
      </c>
      <c r="C552" s="2">
        <v>1.927116013531107</v>
      </c>
      <c r="D552">
        <f>VLOOKUP(A552,[1]Library_Genotypes_unfiltered_27!$A:$G,6,FALSE)</f>
        <v>81.55</v>
      </c>
      <c r="E552">
        <f>VLOOKUP(A552,[1]Library_Genotypes_unfiltered_27!$A:$G,7,FALSE)</f>
        <v>1.04</v>
      </c>
      <c r="F552" s="1" t="str">
        <f t="shared" si="53"/>
        <v>106</v>
      </c>
      <c r="G552" s="3">
        <v>43004</v>
      </c>
      <c r="H552" s="3" t="s">
        <v>1425</v>
      </c>
      <c r="I552" s="1">
        <v>147.4</v>
      </c>
      <c r="J552" s="3" t="str">
        <f t="shared" si="52"/>
        <v>Sep 26</v>
      </c>
      <c r="K552" s="1">
        <f t="shared" si="54"/>
        <v>35.244633600000007</v>
      </c>
      <c r="L552" s="1" t="str">
        <f t="shared" si="55"/>
        <v>Sep 26 35.24</v>
      </c>
      <c r="M552" t="str">
        <f t="shared" si="56"/>
        <v>no</v>
      </c>
      <c r="N552" t="s">
        <v>1443</v>
      </c>
      <c r="Q552" t="s">
        <v>6</v>
      </c>
    </row>
    <row r="553" spans="1:17" x14ac:dyDescent="0.25">
      <c r="A553" t="s">
        <v>433</v>
      </c>
      <c r="B553" s="8">
        <f t="shared" si="51"/>
        <v>39</v>
      </c>
      <c r="C553" s="2">
        <v>1.8200540127793792</v>
      </c>
      <c r="D553">
        <f>VLOOKUP(A553,[1]Library_Genotypes_unfiltered_27!$A:$G,6,FALSE)</f>
        <v>0.37</v>
      </c>
      <c r="E553">
        <f>VLOOKUP(A553,[1]Library_Genotypes_unfiltered_27!$A:$G,7,FALSE)</f>
        <v>0</v>
      </c>
      <c r="F553" s="1" t="str">
        <f t="shared" si="53"/>
        <v>107</v>
      </c>
      <c r="G553" s="3">
        <v>43004</v>
      </c>
      <c r="H553" s="3" t="s">
        <v>1425</v>
      </c>
      <c r="I553" s="1">
        <v>147.4</v>
      </c>
      <c r="J553" s="3" t="str">
        <f t="shared" si="52"/>
        <v>Sep 26</v>
      </c>
      <c r="K553" s="1">
        <f t="shared" si="54"/>
        <v>35.244633600000007</v>
      </c>
      <c r="L553" s="1" t="str">
        <f t="shared" si="55"/>
        <v>Sep 26 35.24</v>
      </c>
      <c r="M553" t="str">
        <f t="shared" si="56"/>
        <v>no</v>
      </c>
      <c r="N553" t="s">
        <v>1444</v>
      </c>
    </row>
    <row r="554" spans="1:17" x14ac:dyDescent="0.25">
      <c r="A554" t="s">
        <v>434</v>
      </c>
      <c r="B554" s="8">
        <f t="shared" si="51"/>
        <v>39</v>
      </c>
      <c r="C554" s="2">
        <v>3.4259840240553019</v>
      </c>
      <c r="D554">
        <f>VLOOKUP(A554,[1]Library_Genotypes_unfiltered_27!$A:$G,6,FALSE)</f>
        <v>5.9</v>
      </c>
      <c r="E554">
        <f>VLOOKUP(A554,[1]Library_Genotypes_unfiltered_27!$A:$G,7,FALSE)</f>
        <v>2.15</v>
      </c>
      <c r="F554" s="1" t="str">
        <f t="shared" si="53"/>
        <v>108</v>
      </c>
      <c r="G554" s="3">
        <v>43004</v>
      </c>
      <c r="H554" s="3" t="s">
        <v>1425</v>
      </c>
      <c r="I554" s="1">
        <v>147.4</v>
      </c>
      <c r="J554" s="3" t="str">
        <f t="shared" si="52"/>
        <v>Sep 26</v>
      </c>
      <c r="K554" s="1">
        <f t="shared" si="54"/>
        <v>35.244633600000007</v>
      </c>
      <c r="L554" s="1" t="str">
        <f t="shared" si="55"/>
        <v>Sep 26 35.24</v>
      </c>
      <c r="M554" t="str">
        <f t="shared" si="56"/>
        <v>no</v>
      </c>
      <c r="N554" t="s">
        <v>1444</v>
      </c>
    </row>
    <row r="555" spans="1:17" x14ac:dyDescent="0.25">
      <c r="A555" t="s">
        <v>435</v>
      </c>
      <c r="B555" s="8">
        <f t="shared" si="51"/>
        <v>39</v>
      </c>
      <c r="C555" s="2">
        <v>5.6742860398415926</v>
      </c>
      <c r="D555">
        <f>VLOOKUP(A555,[1]Library_Genotypes_unfiltered_27!$A:$G,6,FALSE)</f>
        <v>1.1100000000000001</v>
      </c>
      <c r="E555">
        <f>VLOOKUP(A555,[1]Library_Genotypes_unfiltered_27!$A:$G,7,FALSE)</f>
        <v>4</v>
      </c>
      <c r="F555" s="1" t="str">
        <f t="shared" si="53"/>
        <v>109</v>
      </c>
      <c r="G555" s="3">
        <v>43004</v>
      </c>
      <c r="H555" s="3" t="s">
        <v>1425</v>
      </c>
      <c r="I555" s="1">
        <v>147.4</v>
      </c>
      <c r="J555" s="3" t="str">
        <f t="shared" si="52"/>
        <v>Sep 26</v>
      </c>
      <c r="K555" s="1">
        <f t="shared" si="54"/>
        <v>35.244633600000007</v>
      </c>
      <c r="L555" s="1" t="str">
        <f t="shared" si="55"/>
        <v>Sep 26 35.24</v>
      </c>
      <c r="M555" t="str">
        <f t="shared" si="56"/>
        <v>no</v>
      </c>
      <c r="N555" t="s">
        <v>1443</v>
      </c>
    </row>
    <row r="556" spans="1:17" x14ac:dyDescent="0.25">
      <c r="A556" t="s">
        <v>436</v>
      </c>
      <c r="B556" s="8">
        <f t="shared" si="51"/>
        <v>39</v>
      </c>
      <c r="C556" s="2">
        <v>2.3147464703068814</v>
      </c>
      <c r="D556">
        <f>VLOOKUP(A556,[1]Library_Genotypes_unfiltered_27!$A:$G,6,FALSE)</f>
        <v>99.63</v>
      </c>
      <c r="E556">
        <f>VLOOKUP(A556,[1]Library_Genotypes_unfiltered_27!$A:$G,7,FALSE)</f>
        <v>0.37</v>
      </c>
      <c r="F556" s="1" t="str">
        <f t="shared" si="53"/>
        <v>110</v>
      </c>
      <c r="G556" s="3">
        <v>43004</v>
      </c>
      <c r="H556" s="3" t="s">
        <v>1425</v>
      </c>
      <c r="I556" s="1">
        <v>147.4</v>
      </c>
      <c r="J556" s="3" t="str">
        <f t="shared" si="52"/>
        <v>Sep 26</v>
      </c>
      <c r="K556" s="1">
        <f t="shared" si="54"/>
        <v>35.244633600000007</v>
      </c>
      <c r="L556" s="1" t="str">
        <f t="shared" si="55"/>
        <v>Sep 26 35.24</v>
      </c>
      <c r="M556" t="str">
        <f t="shared" si="56"/>
        <v>yes</v>
      </c>
      <c r="N556" t="s">
        <v>1443</v>
      </c>
      <c r="O556" t="str">
        <f>VLOOKUP(A556,'[2]genotype table (dups removed)'!$TS$3:$TV$419,4,FALSE)</f>
        <v>Homozygous Spring</v>
      </c>
      <c r="Q556" t="s">
        <v>5</v>
      </c>
    </row>
    <row r="557" spans="1:17" x14ac:dyDescent="0.25">
      <c r="A557" t="s">
        <v>1293</v>
      </c>
      <c r="B557" s="8">
        <f t="shared" si="51"/>
        <v>39</v>
      </c>
      <c r="D557">
        <f>VLOOKUP(A557,[1]Library_Genotypes_unfiltered_27!$A:$G,6,FALSE)</f>
        <v>28.04</v>
      </c>
      <c r="E557">
        <f>VLOOKUP(A557,[1]Library_Genotypes_unfiltered_27!$A:$G,7,FALSE)</f>
        <v>9.74</v>
      </c>
      <c r="F557" s="1" t="str">
        <f t="shared" si="53"/>
        <v>111</v>
      </c>
      <c r="G557" s="3">
        <v>43005</v>
      </c>
      <c r="H557" s="3" t="s">
        <v>1427</v>
      </c>
      <c r="I557" s="1">
        <v>144.19999999999999</v>
      </c>
      <c r="J557" s="3" t="str">
        <f t="shared" si="52"/>
        <v>Sep 27</v>
      </c>
      <c r="K557" s="1">
        <f t="shared" si="54"/>
        <v>30.094732799999981</v>
      </c>
      <c r="L557" s="1" t="str">
        <f t="shared" si="55"/>
        <v>Sep 27 30.09</v>
      </c>
      <c r="M557" t="str">
        <f t="shared" si="56"/>
        <v>no</v>
      </c>
      <c r="N557" t="s">
        <v>1444</v>
      </c>
    </row>
    <row r="558" spans="1:17" x14ac:dyDescent="0.25">
      <c r="A558" t="s">
        <v>1294</v>
      </c>
      <c r="B558" s="8">
        <f t="shared" si="51"/>
        <v>39</v>
      </c>
      <c r="D558">
        <f>VLOOKUP(A558,[1]Library_Genotypes_unfiltered_27!$A:$G,6,FALSE)</f>
        <v>97.79</v>
      </c>
      <c r="E558">
        <f>VLOOKUP(A558,[1]Library_Genotypes_unfiltered_27!$A:$G,7,FALSE)</f>
        <v>1.55</v>
      </c>
      <c r="F558" s="1" t="str">
        <f t="shared" si="53"/>
        <v>112</v>
      </c>
      <c r="G558" s="3">
        <v>43005</v>
      </c>
      <c r="H558" s="3" t="s">
        <v>1427</v>
      </c>
      <c r="I558" s="1">
        <v>144.19999999999999</v>
      </c>
      <c r="J558" s="3" t="str">
        <f t="shared" si="52"/>
        <v>Sep 27</v>
      </c>
      <c r="K558" s="1">
        <f t="shared" si="54"/>
        <v>30.094732799999981</v>
      </c>
      <c r="L558" s="1" t="str">
        <f t="shared" si="55"/>
        <v>Sep 27 30.09</v>
      </c>
      <c r="M558" t="str">
        <f t="shared" si="56"/>
        <v>yes</v>
      </c>
      <c r="N558" t="s">
        <v>1443</v>
      </c>
      <c r="O558" t="str">
        <f>VLOOKUP(A558,'[2]genotype table (dups removed)'!$TS$3:$TV$419,4,FALSE)</f>
        <v>Homozygous Spring</v>
      </c>
      <c r="Q558" t="s">
        <v>6</v>
      </c>
    </row>
    <row r="559" spans="1:17" x14ac:dyDescent="0.25">
      <c r="A559" t="s">
        <v>437</v>
      </c>
      <c r="B559" s="8">
        <f t="shared" si="51"/>
        <v>39</v>
      </c>
      <c r="C559" s="2">
        <v>1.927116013531107</v>
      </c>
      <c r="D559">
        <f>VLOOKUP(A559,[1]Library_Genotypes_unfiltered_27!$A:$G,6,FALSE)</f>
        <v>0.37</v>
      </c>
      <c r="E559">
        <f>VLOOKUP(A559,[1]Library_Genotypes_unfiltered_27!$A:$G,7,FALSE)</f>
        <v>0</v>
      </c>
      <c r="F559" s="1" t="str">
        <f t="shared" si="53"/>
        <v>113</v>
      </c>
      <c r="G559" s="3">
        <v>43005</v>
      </c>
      <c r="H559" s="3" t="s">
        <v>1427</v>
      </c>
      <c r="I559" s="1">
        <v>144.19999999999999</v>
      </c>
      <c r="J559" s="3" t="str">
        <f t="shared" si="52"/>
        <v>Sep 27</v>
      </c>
      <c r="K559" s="1">
        <f t="shared" si="54"/>
        <v>30.094732799999981</v>
      </c>
      <c r="L559" s="1" t="str">
        <f t="shared" si="55"/>
        <v>Sep 27 30.09</v>
      </c>
      <c r="M559" t="str">
        <f t="shared" si="56"/>
        <v>no</v>
      </c>
      <c r="N559" t="s">
        <v>1443</v>
      </c>
    </row>
    <row r="560" spans="1:17" x14ac:dyDescent="0.25">
      <c r="A560" t="s">
        <v>438</v>
      </c>
      <c r="B560" s="8">
        <f t="shared" si="51"/>
        <v>39</v>
      </c>
      <c r="C560" s="2">
        <v>3.3189220233035734</v>
      </c>
      <c r="D560">
        <f>VLOOKUP(A560,[1]Library_Genotypes_unfiltered_27!$A:$G,6,FALSE)</f>
        <v>99.63</v>
      </c>
      <c r="E560">
        <f>VLOOKUP(A560,[1]Library_Genotypes_unfiltered_27!$A:$G,7,FALSE)</f>
        <v>0.27</v>
      </c>
      <c r="F560" s="1" t="str">
        <f t="shared" si="53"/>
        <v>114</v>
      </c>
      <c r="G560" s="3">
        <v>43005</v>
      </c>
      <c r="H560" s="3" t="s">
        <v>1427</v>
      </c>
      <c r="I560" s="1">
        <v>144.19999999999999</v>
      </c>
      <c r="J560" s="3" t="str">
        <f t="shared" si="52"/>
        <v>Sep 27</v>
      </c>
      <c r="K560" s="1">
        <f t="shared" si="54"/>
        <v>30.094732799999981</v>
      </c>
      <c r="L560" s="1" t="str">
        <f t="shared" si="55"/>
        <v>Sep 27 30.09</v>
      </c>
      <c r="M560" t="str">
        <f t="shared" si="56"/>
        <v>yes</v>
      </c>
      <c r="N560" t="s">
        <v>1443</v>
      </c>
      <c r="O560" t="str">
        <f>VLOOKUP(A560,'[2]genotype table (dups removed)'!$TS$3:$TV$419,4,FALSE)</f>
        <v>Homozygous Spring</v>
      </c>
      <c r="Q560" t="s">
        <v>6</v>
      </c>
    </row>
    <row r="561" spans="1:17" x14ac:dyDescent="0.25">
      <c r="A561" t="s">
        <v>439</v>
      </c>
      <c r="B561" s="8">
        <f t="shared" si="51"/>
        <v>39</v>
      </c>
      <c r="C561" s="2">
        <v>4.6036660323243117</v>
      </c>
      <c r="D561">
        <f>VLOOKUP(A561,[1]Library_Genotypes_unfiltered_27!$A:$G,6,FALSE)</f>
        <v>1.1100000000000001</v>
      </c>
      <c r="E561">
        <f>VLOOKUP(A561,[1]Library_Genotypes_unfiltered_27!$A:$G,7,FALSE)</f>
        <v>0</v>
      </c>
      <c r="F561" s="1" t="str">
        <f t="shared" si="53"/>
        <v>115</v>
      </c>
      <c r="G561" s="3">
        <v>43005</v>
      </c>
      <c r="H561" s="3" t="s">
        <v>1427</v>
      </c>
      <c r="I561" s="1">
        <v>144.19999999999999</v>
      </c>
      <c r="J561" s="3" t="str">
        <f t="shared" si="52"/>
        <v>Sep 27</v>
      </c>
      <c r="K561" s="1">
        <f t="shared" si="54"/>
        <v>30.094732799999981</v>
      </c>
      <c r="L561" s="1" t="str">
        <f t="shared" si="55"/>
        <v>Sep 27 30.09</v>
      </c>
      <c r="M561" t="str">
        <f t="shared" si="56"/>
        <v>no</v>
      </c>
      <c r="N561" t="s">
        <v>1444</v>
      </c>
    </row>
    <row r="562" spans="1:17" x14ac:dyDescent="0.25">
      <c r="A562" t="s">
        <v>440</v>
      </c>
      <c r="B562" s="8">
        <f t="shared" si="51"/>
        <v>39</v>
      </c>
      <c r="C562" s="2">
        <v>1.4988680105241945</v>
      </c>
      <c r="D562">
        <f>VLOOKUP(A562,[1]Library_Genotypes_unfiltered_27!$A:$G,6,FALSE)</f>
        <v>0</v>
      </c>
      <c r="E562">
        <f>VLOOKUP(A562,[1]Library_Genotypes_unfiltered_27!$A:$G,7,FALSE)</f>
        <v>0</v>
      </c>
      <c r="F562" s="1" t="str">
        <f t="shared" si="53"/>
        <v>116</v>
      </c>
      <c r="G562" s="3">
        <v>43005</v>
      </c>
      <c r="H562" s="3" t="s">
        <v>1427</v>
      </c>
      <c r="I562" s="1">
        <v>144.19999999999999</v>
      </c>
      <c r="J562" s="3" t="str">
        <f t="shared" si="52"/>
        <v>Sep 27</v>
      </c>
      <c r="K562" s="1">
        <f t="shared" si="54"/>
        <v>30.094732799999981</v>
      </c>
      <c r="L562" s="1" t="str">
        <f t="shared" si="55"/>
        <v>Sep 27 30.09</v>
      </c>
      <c r="M562" t="str">
        <f t="shared" si="56"/>
        <v>no</v>
      </c>
      <c r="N562" t="s">
        <v>1444</v>
      </c>
    </row>
    <row r="563" spans="1:17" x14ac:dyDescent="0.25">
      <c r="A563" t="s">
        <v>441</v>
      </c>
      <c r="B563" s="8">
        <f t="shared" si="51"/>
        <v>39</v>
      </c>
      <c r="C563" s="2">
        <v>7.1731540503657882</v>
      </c>
      <c r="D563">
        <f>VLOOKUP(A563,[1]Library_Genotypes_unfiltered_27!$A:$G,6,FALSE)</f>
        <v>0.37</v>
      </c>
      <c r="E563">
        <f>VLOOKUP(A563,[1]Library_Genotypes_unfiltered_27!$A:$G,7,FALSE)</f>
        <v>0</v>
      </c>
      <c r="F563" s="1" t="str">
        <f t="shared" si="53"/>
        <v>117</v>
      </c>
      <c r="G563" s="3">
        <v>43005</v>
      </c>
      <c r="H563" s="3" t="s">
        <v>1427</v>
      </c>
      <c r="I563" s="1">
        <v>144.19999999999999</v>
      </c>
      <c r="J563" s="3" t="str">
        <f t="shared" si="52"/>
        <v>Sep 27</v>
      </c>
      <c r="K563" s="1">
        <f t="shared" si="54"/>
        <v>30.094732799999981</v>
      </c>
      <c r="L563" s="1" t="str">
        <f t="shared" si="55"/>
        <v>Sep 27 30.09</v>
      </c>
      <c r="M563" t="str">
        <f t="shared" si="56"/>
        <v>no</v>
      </c>
      <c r="N563" t="s">
        <v>1444</v>
      </c>
    </row>
    <row r="564" spans="1:17" x14ac:dyDescent="0.25">
      <c r="A564" t="s">
        <v>442</v>
      </c>
      <c r="B564" s="8">
        <f t="shared" si="51"/>
        <v>39</v>
      </c>
      <c r="C564" s="2">
        <v>7.3872780518692442</v>
      </c>
      <c r="D564">
        <f>VLOOKUP(A564,[1]Library_Genotypes_unfiltered_27!$A:$G,6,FALSE)</f>
        <v>1.85</v>
      </c>
      <c r="E564">
        <f>VLOOKUP(A564,[1]Library_Genotypes_unfiltered_27!$A:$G,7,FALSE)</f>
        <v>0</v>
      </c>
      <c r="F564" s="1" t="str">
        <f t="shared" si="53"/>
        <v>118</v>
      </c>
      <c r="G564" s="3">
        <v>43005</v>
      </c>
      <c r="H564" s="3" t="s">
        <v>1427</v>
      </c>
      <c r="I564" s="1">
        <v>144.19999999999999</v>
      </c>
      <c r="J564" s="3" t="str">
        <f t="shared" si="52"/>
        <v>Sep 27</v>
      </c>
      <c r="K564" s="1">
        <f t="shared" si="54"/>
        <v>30.094732799999981</v>
      </c>
      <c r="L564" s="1" t="str">
        <f t="shared" si="55"/>
        <v>Sep 27 30.09</v>
      </c>
      <c r="M564" t="str">
        <f t="shared" si="56"/>
        <v>no</v>
      </c>
      <c r="N564" t="s">
        <v>1443</v>
      </c>
    </row>
    <row r="565" spans="1:17" x14ac:dyDescent="0.25">
      <c r="A565" t="s">
        <v>443</v>
      </c>
      <c r="B565" s="8">
        <f t="shared" si="51"/>
        <v>39</v>
      </c>
      <c r="C565" s="2">
        <v>2.890674020296661</v>
      </c>
      <c r="D565">
        <f>VLOOKUP(A565,[1]Library_Genotypes_unfiltered_27!$A:$G,6,FALSE)</f>
        <v>93.73</v>
      </c>
      <c r="E565">
        <f>VLOOKUP(A565,[1]Library_Genotypes_unfiltered_27!$A:$G,7,FALSE)</f>
        <v>0.84</v>
      </c>
      <c r="F565" s="1" t="str">
        <f t="shared" si="53"/>
        <v>119</v>
      </c>
      <c r="G565" s="3">
        <v>43005</v>
      </c>
      <c r="H565" s="3" t="s">
        <v>1427</v>
      </c>
      <c r="I565" s="1">
        <v>144.19999999999999</v>
      </c>
      <c r="J565" s="3" t="str">
        <f t="shared" si="52"/>
        <v>Sep 27</v>
      </c>
      <c r="K565" s="1">
        <f t="shared" si="54"/>
        <v>30.094732799999981</v>
      </c>
      <c r="L565" s="1" t="str">
        <f t="shared" si="55"/>
        <v>Sep 27 30.09</v>
      </c>
      <c r="M565" t="str">
        <f t="shared" si="56"/>
        <v>yes</v>
      </c>
      <c r="N565" t="s">
        <v>1444</v>
      </c>
      <c r="O565" t="str">
        <f>VLOOKUP(A565,'[2]genotype table (dups removed)'!$TS$3:$TV$419,4,FALSE)</f>
        <v>Heterozygous</v>
      </c>
      <c r="Q565" t="s">
        <v>5</v>
      </c>
    </row>
    <row r="566" spans="1:17" x14ac:dyDescent="0.25">
      <c r="A566" t="s">
        <v>444</v>
      </c>
      <c r="B566" s="8">
        <f t="shared" si="51"/>
        <v>39</v>
      </c>
      <c r="C566" s="2">
        <v>3.8542320270622139</v>
      </c>
      <c r="D566">
        <f>VLOOKUP(A566,[1]Library_Genotypes_unfiltered_27!$A:$G,6,FALSE)</f>
        <v>6.64</v>
      </c>
      <c r="E566">
        <f>VLOOKUP(A566,[1]Library_Genotypes_unfiltered_27!$A:$G,7,FALSE)</f>
        <v>5.88</v>
      </c>
      <c r="F566" s="1" t="str">
        <f t="shared" si="53"/>
        <v>120</v>
      </c>
      <c r="G566" s="3">
        <v>43005</v>
      </c>
      <c r="H566" s="3" t="s">
        <v>1427</v>
      </c>
      <c r="I566" s="1">
        <v>144.19999999999999</v>
      </c>
      <c r="J566" s="3" t="str">
        <f t="shared" si="52"/>
        <v>Sep 27</v>
      </c>
      <c r="K566" s="1">
        <f t="shared" si="54"/>
        <v>30.094732799999981</v>
      </c>
      <c r="L566" s="1" t="str">
        <f t="shared" si="55"/>
        <v>Sep 27 30.09</v>
      </c>
      <c r="M566" t="str">
        <f t="shared" si="56"/>
        <v>no</v>
      </c>
    </row>
    <row r="567" spans="1:17" x14ac:dyDescent="0.25">
      <c r="A567" t="s">
        <v>445</v>
      </c>
      <c r="B567" s="8">
        <f t="shared" si="51"/>
        <v>39</v>
      </c>
      <c r="C567" s="2">
        <v>6.1025340428485064</v>
      </c>
      <c r="D567">
        <f>VLOOKUP(A567,[1]Library_Genotypes_unfiltered_27!$A:$G,6,FALSE)</f>
        <v>98.52</v>
      </c>
      <c r="E567">
        <f>VLOOKUP(A567,[1]Library_Genotypes_unfiltered_27!$A:$G,7,FALSE)</f>
        <v>0.55000000000000004</v>
      </c>
      <c r="F567" s="1" t="str">
        <f t="shared" si="53"/>
        <v>121</v>
      </c>
      <c r="G567" s="3">
        <v>43005</v>
      </c>
      <c r="H567" s="3" t="s">
        <v>1427</v>
      </c>
      <c r="I567" s="1">
        <v>144.19999999999999</v>
      </c>
      <c r="J567" s="3" t="str">
        <f t="shared" si="52"/>
        <v>Sep 27</v>
      </c>
      <c r="K567" s="1">
        <f t="shared" si="54"/>
        <v>30.094732799999981</v>
      </c>
      <c r="L567" s="1" t="str">
        <f t="shared" si="55"/>
        <v>Sep 27 30.09</v>
      </c>
      <c r="M567" t="str">
        <f t="shared" si="56"/>
        <v>yes</v>
      </c>
      <c r="N567" t="s">
        <v>1443</v>
      </c>
      <c r="O567" t="str">
        <f>VLOOKUP(A567,'[2]genotype table (dups removed)'!$TS$3:$TV$419,4,FALSE)</f>
        <v>Homozygous Spring</v>
      </c>
      <c r="Q567" t="s">
        <v>5</v>
      </c>
    </row>
    <row r="568" spans="1:17" x14ac:dyDescent="0.25">
      <c r="A568" t="s">
        <v>446</v>
      </c>
      <c r="B568" s="8">
        <f t="shared" si="51"/>
        <v>39</v>
      </c>
      <c r="C568" s="2">
        <v>17.129920120276509</v>
      </c>
      <c r="D568">
        <f>VLOOKUP(A568,[1]Library_Genotypes_unfiltered_27!$A:$G,6,FALSE)</f>
        <v>98.89</v>
      </c>
      <c r="E568">
        <f>VLOOKUP(A568,[1]Library_Genotypes_unfiltered_27!$A:$G,7,FALSE)</f>
        <v>0.64</v>
      </c>
      <c r="F568" s="1" t="str">
        <f t="shared" si="53"/>
        <v>122</v>
      </c>
      <c r="G568" s="3">
        <v>43005</v>
      </c>
      <c r="H568" s="3" t="s">
        <v>1427</v>
      </c>
      <c r="I568" s="1">
        <v>144.19999999999999</v>
      </c>
      <c r="J568" s="3" t="str">
        <f t="shared" si="52"/>
        <v>Sep 27</v>
      </c>
      <c r="K568" s="1">
        <f t="shared" si="54"/>
        <v>30.094732799999981</v>
      </c>
      <c r="L568" s="1" t="str">
        <f t="shared" si="55"/>
        <v>Sep 27 30.09</v>
      </c>
      <c r="M568" t="str">
        <f t="shared" si="56"/>
        <v>yes</v>
      </c>
      <c r="N568" t="s">
        <v>1444</v>
      </c>
      <c r="O568" t="str">
        <f>VLOOKUP(A568,'[2]genotype table (dups removed)'!$TS$3:$TV$419,4,FALSE)</f>
        <v>Heterozygous</v>
      </c>
      <c r="Q568" t="s">
        <v>5</v>
      </c>
    </row>
    <row r="569" spans="1:17" x14ac:dyDescent="0.25">
      <c r="A569" t="s">
        <v>447</v>
      </c>
      <c r="B569" s="8">
        <f t="shared" si="51"/>
        <v>39</v>
      </c>
      <c r="C569" s="2">
        <v>1.7129920120276509</v>
      </c>
      <c r="D569">
        <f>VLOOKUP(A569,[1]Library_Genotypes_unfiltered_27!$A:$G,6,FALSE)</f>
        <v>0.37</v>
      </c>
      <c r="E569">
        <f>VLOOKUP(A569,[1]Library_Genotypes_unfiltered_27!$A:$G,7,FALSE)</f>
        <v>15.79</v>
      </c>
      <c r="F569" s="1" t="str">
        <f t="shared" si="53"/>
        <v>123</v>
      </c>
      <c r="G569" s="3">
        <v>43005</v>
      </c>
      <c r="H569" s="3" t="s">
        <v>1427</v>
      </c>
      <c r="I569" s="1">
        <v>144.19999999999999</v>
      </c>
      <c r="J569" s="3" t="str">
        <f t="shared" si="52"/>
        <v>Sep 27</v>
      </c>
      <c r="K569" s="1">
        <f t="shared" si="54"/>
        <v>30.094732799999981</v>
      </c>
      <c r="L569" s="1" t="str">
        <f t="shared" si="55"/>
        <v>Sep 27 30.09</v>
      </c>
      <c r="M569" t="str">
        <f t="shared" si="56"/>
        <v>no</v>
      </c>
      <c r="N569" t="s">
        <v>1444</v>
      </c>
    </row>
    <row r="570" spans="1:17" x14ac:dyDescent="0.25">
      <c r="A570" t="s">
        <v>448</v>
      </c>
      <c r="B570" s="8">
        <f t="shared" si="51"/>
        <v>39</v>
      </c>
      <c r="C570" s="2">
        <v>0.85649600601382547</v>
      </c>
      <c r="D570">
        <f>VLOOKUP(A570,[1]Library_Genotypes_unfiltered_27!$A:$G,6,FALSE)</f>
        <v>0.37</v>
      </c>
      <c r="E570">
        <f>VLOOKUP(A570,[1]Library_Genotypes_unfiltered_27!$A:$G,7,FALSE)</f>
        <v>0</v>
      </c>
      <c r="F570" s="1" t="str">
        <f t="shared" si="53"/>
        <v>124</v>
      </c>
      <c r="G570" s="3">
        <v>43005</v>
      </c>
      <c r="H570" s="3" t="s">
        <v>1427</v>
      </c>
      <c r="I570" s="1">
        <v>144.19999999999999</v>
      </c>
      <c r="J570" s="3" t="str">
        <f t="shared" si="52"/>
        <v>Sep 27</v>
      </c>
      <c r="K570" s="1">
        <f t="shared" si="54"/>
        <v>30.094732799999981</v>
      </c>
      <c r="L570" s="1" t="str">
        <f t="shared" si="55"/>
        <v>Sep 27 30.09</v>
      </c>
      <c r="M570" t="str">
        <f t="shared" si="56"/>
        <v>no</v>
      </c>
      <c r="N570" t="s">
        <v>1443</v>
      </c>
    </row>
    <row r="571" spans="1:17" x14ac:dyDescent="0.25">
      <c r="A571" t="s">
        <v>449</v>
      </c>
      <c r="B571" s="8">
        <f t="shared" si="51"/>
        <v>39</v>
      </c>
      <c r="C571" s="2">
        <v>0.10706200075172818</v>
      </c>
      <c r="D571">
        <f>VLOOKUP(A571,[1]Library_Genotypes_unfiltered_27!$A:$G,6,FALSE)</f>
        <v>0</v>
      </c>
      <c r="E571">
        <f>VLOOKUP(A571,[1]Library_Genotypes_unfiltered_27!$A:$G,7,FALSE)</f>
        <v>0</v>
      </c>
      <c r="F571" s="1" t="str">
        <f t="shared" si="53"/>
        <v>125</v>
      </c>
      <c r="G571" s="3">
        <v>43005</v>
      </c>
      <c r="H571" s="3" t="s">
        <v>1427</v>
      </c>
      <c r="I571" s="1">
        <v>144.19999999999999</v>
      </c>
      <c r="J571" s="3" t="str">
        <f t="shared" si="52"/>
        <v>Sep 27</v>
      </c>
      <c r="K571" s="1">
        <f t="shared" si="54"/>
        <v>30.094732799999981</v>
      </c>
      <c r="L571" s="1" t="str">
        <f t="shared" si="55"/>
        <v>Sep 27 30.09</v>
      </c>
      <c r="M571" t="str">
        <f t="shared" si="56"/>
        <v>no</v>
      </c>
    </row>
    <row r="572" spans="1:17" x14ac:dyDescent="0.25">
      <c r="A572" t="s">
        <v>450</v>
      </c>
      <c r="B572" s="8">
        <f t="shared" si="51"/>
        <v>39</v>
      </c>
      <c r="C572" s="2">
        <v>15.202804106745401</v>
      </c>
      <c r="D572">
        <f>VLOOKUP(A572,[1]Library_Genotypes_unfiltered_27!$A:$G,6,FALSE)</f>
        <v>22.88</v>
      </c>
      <c r="E572">
        <f>VLOOKUP(A572,[1]Library_Genotypes_unfiltered_27!$A:$G,7,FALSE)</f>
        <v>3.46</v>
      </c>
      <c r="F572" s="1" t="str">
        <f t="shared" si="53"/>
        <v>126</v>
      </c>
      <c r="G572" s="3">
        <v>43005</v>
      </c>
      <c r="H572" s="3" t="s">
        <v>1427</v>
      </c>
      <c r="I572" s="1">
        <v>144.19999999999999</v>
      </c>
      <c r="J572" s="3" t="str">
        <f t="shared" si="52"/>
        <v>Sep 27</v>
      </c>
      <c r="K572" s="1">
        <f t="shared" si="54"/>
        <v>30.094732799999981</v>
      </c>
      <c r="L572" s="1" t="str">
        <f t="shared" si="55"/>
        <v>Sep 27 30.09</v>
      </c>
      <c r="M572" t="str">
        <f t="shared" si="56"/>
        <v>no</v>
      </c>
      <c r="N572" t="s">
        <v>1444</v>
      </c>
    </row>
    <row r="573" spans="1:17" x14ac:dyDescent="0.25">
      <c r="A573" t="s">
        <v>451</v>
      </c>
      <c r="B573" s="8">
        <f t="shared" si="51"/>
        <v>39</v>
      </c>
      <c r="C573" s="2">
        <v>24.624260172897479</v>
      </c>
      <c r="D573">
        <f>VLOOKUP(A573,[1]Library_Genotypes_unfiltered_27!$A:$G,6,FALSE)</f>
        <v>99.26</v>
      </c>
      <c r="E573">
        <f>VLOOKUP(A573,[1]Library_Genotypes_unfiltered_27!$A:$G,7,FALSE)</f>
        <v>0.21</v>
      </c>
      <c r="F573" s="1" t="str">
        <f t="shared" si="53"/>
        <v>127</v>
      </c>
      <c r="G573" s="3">
        <v>43005</v>
      </c>
      <c r="H573" s="3" t="s">
        <v>1427</v>
      </c>
      <c r="I573" s="1">
        <v>144.19999999999999</v>
      </c>
      <c r="J573" s="3" t="str">
        <f t="shared" si="52"/>
        <v>Sep 27</v>
      </c>
      <c r="K573" s="1">
        <f t="shared" si="54"/>
        <v>30.094732799999981</v>
      </c>
      <c r="L573" s="1" t="str">
        <f t="shared" si="55"/>
        <v>Sep 27 30.09</v>
      </c>
      <c r="M573" t="str">
        <f t="shared" si="56"/>
        <v>yes</v>
      </c>
      <c r="N573" t="s">
        <v>1443</v>
      </c>
      <c r="O573" t="str">
        <f>VLOOKUP(A573,'[2]genotype table (dups removed)'!$TS$3:$TV$419,4,FALSE)</f>
        <v>Homozygous Spring</v>
      </c>
      <c r="Q573" t="s">
        <v>6</v>
      </c>
    </row>
    <row r="574" spans="1:17" x14ac:dyDescent="0.25">
      <c r="A574" t="s">
        <v>1295</v>
      </c>
      <c r="B574" s="8">
        <f t="shared" si="51"/>
        <v>39</v>
      </c>
      <c r="D574">
        <f>VLOOKUP(A574,[1]Library_Genotypes_unfiltered_27!$A:$G,6,FALSE)</f>
        <v>60.89</v>
      </c>
      <c r="E574">
        <f>VLOOKUP(A574,[1]Library_Genotypes_unfiltered_27!$A:$G,7,FALSE)</f>
        <v>3.83</v>
      </c>
      <c r="F574" s="1" t="str">
        <f t="shared" si="53"/>
        <v>128</v>
      </c>
      <c r="G574" s="3">
        <v>43005</v>
      </c>
      <c r="H574" s="3" t="s">
        <v>1433</v>
      </c>
      <c r="I574" s="1">
        <v>140</v>
      </c>
      <c r="J574" s="3" t="str">
        <f t="shared" si="52"/>
        <v>Sep 27</v>
      </c>
      <c r="K574" s="1">
        <f t="shared" si="54"/>
        <v>23.335488000000002</v>
      </c>
      <c r="L574" s="1" t="str">
        <f t="shared" si="55"/>
        <v>Sep 27 23.34</v>
      </c>
      <c r="M574" t="str">
        <f t="shared" si="56"/>
        <v>no</v>
      </c>
      <c r="N574" t="s">
        <v>1443</v>
      </c>
    </row>
    <row r="575" spans="1:17" x14ac:dyDescent="0.25">
      <c r="A575" t="s">
        <v>1304</v>
      </c>
      <c r="B575" s="8">
        <f t="shared" ref="B575:B638" si="57">INT((G575-DATE(YEAR(G575),1,1))/7)+1</f>
        <v>39</v>
      </c>
      <c r="D575">
        <f>VLOOKUP(A575,[1]Library_Genotypes_unfiltered_27!$A:$G,6,FALSE)</f>
        <v>9.59</v>
      </c>
      <c r="E575">
        <f>VLOOKUP(A575,[1]Library_Genotypes_unfiltered_27!$A:$G,7,FALSE)</f>
        <v>12.77</v>
      </c>
      <c r="F575" s="1" t="str">
        <f t="shared" si="53"/>
        <v>129</v>
      </c>
      <c r="G575" s="3">
        <v>43005</v>
      </c>
      <c r="H575" s="3" t="s">
        <v>1433</v>
      </c>
      <c r="I575" s="1">
        <v>140</v>
      </c>
      <c r="J575" s="3" t="str">
        <f t="shared" si="52"/>
        <v>Sep 27</v>
      </c>
      <c r="K575" s="1">
        <f t="shared" si="54"/>
        <v>23.335488000000002</v>
      </c>
      <c r="L575" s="1" t="str">
        <f t="shared" si="55"/>
        <v>Sep 27 23.34</v>
      </c>
      <c r="M575" t="str">
        <f t="shared" si="56"/>
        <v>no</v>
      </c>
      <c r="N575" t="s">
        <v>1443</v>
      </c>
    </row>
    <row r="576" spans="1:17" x14ac:dyDescent="0.25">
      <c r="A576" t="s">
        <v>452</v>
      </c>
      <c r="B576" s="8">
        <f t="shared" si="57"/>
        <v>39</v>
      </c>
      <c r="C576" s="2">
        <v>6.1025340428485064</v>
      </c>
      <c r="D576">
        <f>VLOOKUP(A576,[1]Library_Genotypes_unfiltered_27!$A:$G,6,FALSE)</f>
        <v>98.52</v>
      </c>
      <c r="E576">
        <f>VLOOKUP(A576,[1]Library_Genotypes_unfiltered_27!$A:$G,7,FALSE)</f>
        <v>0.38</v>
      </c>
      <c r="F576" s="1" t="str">
        <f t="shared" si="53"/>
        <v>130</v>
      </c>
      <c r="G576" s="3">
        <v>43005</v>
      </c>
      <c r="H576" s="3" t="s">
        <v>1433</v>
      </c>
      <c r="I576" s="1">
        <v>140</v>
      </c>
      <c r="J576" s="3" t="str">
        <f t="shared" si="52"/>
        <v>Sep 27</v>
      </c>
      <c r="K576" s="1">
        <f t="shared" si="54"/>
        <v>23.335488000000002</v>
      </c>
      <c r="L576" s="1" t="str">
        <f t="shared" si="55"/>
        <v>Sep 27 23.34</v>
      </c>
      <c r="M576" t="str">
        <f t="shared" si="56"/>
        <v>yes</v>
      </c>
      <c r="N576" t="s">
        <v>1444</v>
      </c>
      <c r="O576" t="str">
        <f>VLOOKUP(A576,'[2]genotype table (dups removed)'!$TS$3:$TV$419,4,FALSE)</f>
        <v>Heterozygous</v>
      </c>
      <c r="Q576" t="s">
        <v>6</v>
      </c>
    </row>
    <row r="577" spans="1:17" x14ac:dyDescent="0.25">
      <c r="A577" t="s">
        <v>453</v>
      </c>
      <c r="B577" s="8">
        <f t="shared" si="57"/>
        <v>39</v>
      </c>
      <c r="C577" s="2">
        <v>4.2824800300691273</v>
      </c>
      <c r="D577">
        <f>VLOOKUP(A577,[1]Library_Genotypes_unfiltered_27!$A:$G,6,FALSE)</f>
        <v>98.52</v>
      </c>
      <c r="E577">
        <f>VLOOKUP(A577,[1]Library_Genotypes_unfiltered_27!$A:$G,7,FALSE)</f>
        <v>0.3</v>
      </c>
      <c r="F577" s="1" t="str">
        <f t="shared" si="53"/>
        <v>131</v>
      </c>
      <c r="G577" s="3">
        <v>43005</v>
      </c>
      <c r="H577" s="3" t="s">
        <v>1433</v>
      </c>
      <c r="I577" s="1">
        <v>140</v>
      </c>
      <c r="J577" s="3" t="str">
        <f t="shared" si="52"/>
        <v>Sep 27</v>
      </c>
      <c r="K577" s="1">
        <f t="shared" si="54"/>
        <v>23.335488000000002</v>
      </c>
      <c r="L577" s="1" t="str">
        <f t="shared" si="55"/>
        <v>Sep 27 23.34</v>
      </c>
      <c r="M577" t="str">
        <f t="shared" si="56"/>
        <v>yes</v>
      </c>
      <c r="N577" t="s">
        <v>1443</v>
      </c>
      <c r="O577" t="str">
        <f>VLOOKUP(A577,'[2]genotype table (dups removed)'!$TS$3:$TV$419,4,FALSE)</f>
        <v>Homozygous Spring</v>
      </c>
      <c r="Q577" t="s">
        <v>5</v>
      </c>
    </row>
    <row r="578" spans="1:17" x14ac:dyDescent="0.25">
      <c r="A578" t="s">
        <v>454</v>
      </c>
      <c r="B578" s="8">
        <f t="shared" si="57"/>
        <v>39</v>
      </c>
      <c r="C578" s="2">
        <v>9.6355800676555354</v>
      </c>
      <c r="D578">
        <f>VLOOKUP(A578,[1]Library_Genotypes_unfiltered_27!$A:$G,6,FALSE)</f>
        <v>98.52</v>
      </c>
      <c r="E578">
        <f>VLOOKUP(A578,[1]Library_Genotypes_unfiltered_27!$A:$G,7,FALSE)</f>
        <v>0.44</v>
      </c>
      <c r="F578" s="1" t="str">
        <f t="shared" si="53"/>
        <v>132</v>
      </c>
      <c r="G578" s="3">
        <v>43005</v>
      </c>
      <c r="H578" s="3" t="s">
        <v>1433</v>
      </c>
      <c r="I578" s="1">
        <v>140</v>
      </c>
      <c r="J578" s="3" t="str">
        <f t="shared" ref="J578:J641" si="58">CONCATENATE(TEXT(G578,"MMM")," ",TEXT(G578,"DD"))</f>
        <v>Sep 27</v>
      </c>
      <c r="K578" s="1">
        <f t="shared" si="54"/>
        <v>23.335488000000002</v>
      </c>
      <c r="L578" s="1" t="str">
        <f t="shared" si="55"/>
        <v>Sep 27 23.34</v>
      </c>
      <c r="M578" t="str">
        <f t="shared" si="56"/>
        <v>yes</v>
      </c>
      <c r="N578" t="s">
        <v>1443</v>
      </c>
      <c r="O578" t="str">
        <f>VLOOKUP(A578,'[2]genotype table (dups removed)'!$TS$3:$TV$419,4,FALSE)</f>
        <v>Homozygous Spring</v>
      </c>
      <c r="Q578" t="s">
        <v>6</v>
      </c>
    </row>
    <row r="579" spans="1:17" x14ac:dyDescent="0.25">
      <c r="A579" t="s">
        <v>455</v>
      </c>
      <c r="B579" s="8">
        <f t="shared" si="57"/>
        <v>39</v>
      </c>
      <c r="C579" s="2">
        <v>2.7836120195449325</v>
      </c>
      <c r="D579">
        <f>VLOOKUP(A579,[1]Library_Genotypes_unfiltered_27!$A:$G,6,FALSE)</f>
        <v>98.89</v>
      </c>
      <c r="E579">
        <f>VLOOKUP(A579,[1]Library_Genotypes_unfiltered_27!$A:$G,7,FALSE)</f>
        <v>0.33</v>
      </c>
      <c r="F579" s="1" t="str">
        <f t="shared" ref="F579:F642" si="59">RIGHT(A579,3)</f>
        <v>133</v>
      </c>
      <c r="G579" s="3">
        <v>43005</v>
      </c>
      <c r="H579" s="3" t="s">
        <v>1433</v>
      </c>
      <c r="I579" s="1">
        <v>140</v>
      </c>
      <c r="J579" s="3" t="str">
        <f t="shared" si="58"/>
        <v>Sep 27</v>
      </c>
      <c r="K579" s="1">
        <f t="shared" ref="K579:K642" si="60">CONVERT(I579-125.5,"mi","km")</f>
        <v>23.335488000000002</v>
      </c>
      <c r="L579" s="1" t="str">
        <f t="shared" ref="L579:L642" si="61">CONCATENATE(J579," ",ROUND(K579,2))</f>
        <v>Sep 27 23.34</v>
      </c>
      <c r="M579" t="str">
        <f t="shared" ref="M579:M642" si="62">IF(D579&gt;90,IF(E579&lt;2.5,"yes","no"),"no")</f>
        <v>yes</v>
      </c>
      <c r="N579" t="s">
        <v>1443</v>
      </c>
      <c r="O579" t="str">
        <f>VLOOKUP(A579,'[2]genotype table (dups removed)'!$TS$3:$TV$419,4,FALSE)</f>
        <v>Homozygous Spring</v>
      </c>
      <c r="Q579" t="s">
        <v>6</v>
      </c>
    </row>
    <row r="580" spans="1:17" x14ac:dyDescent="0.25">
      <c r="A580" t="s">
        <v>456</v>
      </c>
      <c r="B580" s="8">
        <f t="shared" si="57"/>
        <v>39</v>
      </c>
      <c r="C580" s="2">
        <v>1.927116013531107</v>
      </c>
      <c r="D580">
        <f>VLOOKUP(A580,[1]Library_Genotypes_unfiltered_27!$A:$G,6,FALSE)</f>
        <v>97.05</v>
      </c>
      <c r="E580">
        <f>VLOOKUP(A580,[1]Library_Genotypes_unfiltered_27!$A:$G,7,FALSE)</f>
        <v>0.66</v>
      </c>
      <c r="F580" s="1" t="str">
        <f t="shared" si="59"/>
        <v>134</v>
      </c>
      <c r="G580" s="3">
        <v>43005</v>
      </c>
      <c r="H580" s="3" t="s">
        <v>1433</v>
      </c>
      <c r="I580" s="1">
        <v>140</v>
      </c>
      <c r="J580" s="3" t="str">
        <f t="shared" si="58"/>
        <v>Sep 27</v>
      </c>
      <c r="K580" s="1">
        <f t="shared" si="60"/>
        <v>23.335488000000002</v>
      </c>
      <c r="L580" s="1" t="str">
        <f t="shared" si="61"/>
        <v>Sep 27 23.34</v>
      </c>
      <c r="M580" t="str">
        <f t="shared" si="62"/>
        <v>yes</v>
      </c>
      <c r="N580" t="s">
        <v>1443</v>
      </c>
      <c r="O580" t="str">
        <f>VLOOKUP(A580,'[2]genotype table (dups removed)'!$TS$3:$TV$419,4,FALSE)</f>
        <v>Heterozygous</v>
      </c>
      <c r="Q580" t="s">
        <v>5</v>
      </c>
    </row>
    <row r="581" spans="1:17" x14ac:dyDescent="0.25">
      <c r="A581" t="s">
        <v>457</v>
      </c>
      <c r="B581" s="8">
        <f t="shared" si="57"/>
        <v>39</v>
      </c>
      <c r="C581" s="2">
        <v>5.995472042096778</v>
      </c>
      <c r="D581">
        <f>VLOOKUP(A581,[1]Library_Genotypes_unfiltered_27!$A:$G,6,FALSE)</f>
        <v>0</v>
      </c>
      <c r="E581">
        <f>VLOOKUP(A581,[1]Library_Genotypes_unfiltered_27!$A:$G,7,FALSE)</f>
        <v>0</v>
      </c>
      <c r="F581" s="1" t="str">
        <f t="shared" si="59"/>
        <v>135</v>
      </c>
      <c r="G581" s="3">
        <v>43005</v>
      </c>
      <c r="H581" s="3" t="s">
        <v>1433</v>
      </c>
      <c r="I581" s="1">
        <v>140</v>
      </c>
      <c r="J581" s="3" t="str">
        <f t="shared" si="58"/>
        <v>Sep 27</v>
      </c>
      <c r="K581" s="1">
        <f t="shared" si="60"/>
        <v>23.335488000000002</v>
      </c>
      <c r="L581" s="1" t="str">
        <f t="shared" si="61"/>
        <v>Sep 27 23.34</v>
      </c>
      <c r="M581" t="str">
        <f t="shared" si="62"/>
        <v>no</v>
      </c>
    </row>
    <row r="582" spans="1:17" x14ac:dyDescent="0.25">
      <c r="A582" t="s">
        <v>458</v>
      </c>
      <c r="B582" s="8">
        <f t="shared" si="57"/>
        <v>39</v>
      </c>
      <c r="C582" s="2">
        <v>3.5330460248070299</v>
      </c>
      <c r="D582">
        <f>VLOOKUP(A582,[1]Library_Genotypes_unfiltered_27!$A:$G,6,FALSE)</f>
        <v>0.37</v>
      </c>
      <c r="E582">
        <f>VLOOKUP(A582,[1]Library_Genotypes_unfiltered_27!$A:$G,7,FALSE)</f>
        <v>0</v>
      </c>
      <c r="F582" s="1" t="str">
        <f t="shared" si="59"/>
        <v>136</v>
      </c>
      <c r="G582" s="3">
        <v>43005</v>
      </c>
      <c r="H582" s="3" t="s">
        <v>1433</v>
      </c>
      <c r="I582" s="1">
        <v>140</v>
      </c>
      <c r="J582" s="3" t="str">
        <f t="shared" si="58"/>
        <v>Sep 27</v>
      </c>
      <c r="K582" s="1">
        <f t="shared" si="60"/>
        <v>23.335488000000002</v>
      </c>
      <c r="L582" s="1" t="str">
        <f t="shared" si="61"/>
        <v>Sep 27 23.34</v>
      </c>
      <c r="M582" t="str">
        <f t="shared" si="62"/>
        <v>no</v>
      </c>
      <c r="N582" t="s">
        <v>1443</v>
      </c>
    </row>
    <row r="583" spans="1:17" x14ac:dyDescent="0.25">
      <c r="A583" t="s">
        <v>459</v>
      </c>
      <c r="B583" s="8">
        <f t="shared" si="57"/>
        <v>39</v>
      </c>
      <c r="C583" s="2">
        <v>1.284744009020738</v>
      </c>
      <c r="D583">
        <f>VLOOKUP(A583,[1]Library_Genotypes_unfiltered_27!$A:$G,6,FALSE)</f>
        <v>77.489999999999995</v>
      </c>
      <c r="E583">
        <f>VLOOKUP(A583,[1]Library_Genotypes_unfiltered_27!$A:$G,7,FALSE)</f>
        <v>3.76</v>
      </c>
      <c r="F583" s="1" t="str">
        <f t="shared" si="59"/>
        <v>137</v>
      </c>
      <c r="G583" s="3">
        <v>43005</v>
      </c>
      <c r="H583" s="3" t="s">
        <v>1433</v>
      </c>
      <c r="I583" s="1">
        <v>140</v>
      </c>
      <c r="J583" s="3" t="str">
        <f t="shared" si="58"/>
        <v>Sep 27</v>
      </c>
      <c r="K583" s="1">
        <f t="shared" si="60"/>
        <v>23.335488000000002</v>
      </c>
      <c r="L583" s="1" t="str">
        <f t="shared" si="61"/>
        <v>Sep 27 23.34</v>
      </c>
      <c r="M583" t="str">
        <f t="shared" si="62"/>
        <v>no</v>
      </c>
      <c r="N583" t="s">
        <v>1444</v>
      </c>
    </row>
    <row r="584" spans="1:17" x14ac:dyDescent="0.25">
      <c r="A584" t="s">
        <v>460</v>
      </c>
      <c r="B584" s="8">
        <f t="shared" si="57"/>
        <v>39</v>
      </c>
      <c r="C584" s="2">
        <v>4.1754180293173988</v>
      </c>
      <c r="D584">
        <f>VLOOKUP(A584,[1]Library_Genotypes_unfiltered_27!$A:$G,6,FALSE)</f>
        <v>0.74</v>
      </c>
      <c r="E584">
        <f>VLOOKUP(A584,[1]Library_Genotypes_unfiltered_27!$A:$G,7,FALSE)</f>
        <v>0</v>
      </c>
      <c r="F584" s="1" t="str">
        <f t="shared" si="59"/>
        <v>138</v>
      </c>
      <c r="G584" s="3">
        <v>43005</v>
      </c>
      <c r="H584" s="3" t="s">
        <v>1433</v>
      </c>
      <c r="I584" s="1">
        <v>140</v>
      </c>
      <c r="J584" s="3" t="str">
        <f t="shared" si="58"/>
        <v>Sep 27</v>
      </c>
      <c r="K584" s="1">
        <f t="shared" si="60"/>
        <v>23.335488000000002</v>
      </c>
      <c r="L584" s="1" t="str">
        <f t="shared" si="61"/>
        <v>Sep 27 23.34</v>
      </c>
      <c r="M584" t="str">
        <f t="shared" si="62"/>
        <v>no</v>
      </c>
      <c r="N584" t="s">
        <v>1444</v>
      </c>
    </row>
    <row r="585" spans="1:17" x14ac:dyDescent="0.25">
      <c r="A585" t="s">
        <v>461</v>
      </c>
      <c r="B585" s="8">
        <f t="shared" si="57"/>
        <v>39</v>
      </c>
      <c r="C585" s="2">
        <v>35.865770251828941</v>
      </c>
      <c r="D585">
        <f>VLOOKUP(A585,[1]Library_Genotypes_unfiltered_27!$A:$G,6,FALSE)</f>
        <v>99.26</v>
      </c>
      <c r="E585">
        <f>VLOOKUP(A585,[1]Library_Genotypes_unfiltered_27!$A:$G,7,FALSE)</f>
        <v>0.24</v>
      </c>
      <c r="F585" s="1" t="str">
        <f t="shared" si="59"/>
        <v>139</v>
      </c>
      <c r="G585" s="3">
        <v>43005</v>
      </c>
      <c r="H585" s="3" t="s">
        <v>1433</v>
      </c>
      <c r="I585" s="1">
        <v>140</v>
      </c>
      <c r="J585" s="3" t="str">
        <f t="shared" si="58"/>
        <v>Sep 27</v>
      </c>
      <c r="K585" s="1">
        <f t="shared" si="60"/>
        <v>23.335488000000002</v>
      </c>
      <c r="L585" s="1" t="str">
        <f t="shared" si="61"/>
        <v>Sep 27 23.34</v>
      </c>
      <c r="M585" t="str">
        <f t="shared" si="62"/>
        <v>yes</v>
      </c>
      <c r="N585" t="s">
        <v>1443</v>
      </c>
      <c r="O585" t="str">
        <f>VLOOKUP(A585,'[2]genotype table (dups removed)'!$TS$3:$TV$419,4,FALSE)</f>
        <v>Homozygous Spring</v>
      </c>
      <c r="Q585" t="s">
        <v>6</v>
      </c>
    </row>
    <row r="586" spans="1:17" x14ac:dyDescent="0.25">
      <c r="A586" t="s">
        <v>462</v>
      </c>
      <c r="B586" s="8">
        <f t="shared" si="57"/>
        <v>39</v>
      </c>
      <c r="C586" s="2">
        <v>28.692616201463153</v>
      </c>
      <c r="D586">
        <f>VLOOKUP(A586,[1]Library_Genotypes_unfiltered_27!$A:$G,6,FALSE)</f>
        <v>98.89</v>
      </c>
      <c r="E586">
        <f>VLOOKUP(A586,[1]Library_Genotypes_unfiltered_27!$A:$G,7,FALSE)</f>
        <v>0.23</v>
      </c>
      <c r="F586" s="1" t="str">
        <f t="shared" si="59"/>
        <v>140</v>
      </c>
      <c r="G586" s="3">
        <v>43005</v>
      </c>
      <c r="H586" s="3" t="s">
        <v>1433</v>
      </c>
      <c r="I586" s="1">
        <v>140</v>
      </c>
      <c r="J586" s="3" t="str">
        <f t="shared" si="58"/>
        <v>Sep 27</v>
      </c>
      <c r="K586" s="1">
        <f t="shared" si="60"/>
        <v>23.335488000000002</v>
      </c>
      <c r="L586" s="1" t="str">
        <f t="shared" si="61"/>
        <v>Sep 27 23.34</v>
      </c>
      <c r="M586" t="str">
        <f t="shared" si="62"/>
        <v>yes</v>
      </c>
      <c r="N586" t="s">
        <v>1444</v>
      </c>
      <c r="O586" t="str">
        <f>VLOOKUP(A586,'[2]genotype table (dups removed)'!$TS$3:$TV$419,4,FALSE)</f>
        <v>Heterozygous</v>
      </c>
      <c r="Q586" t="s">
        <v>6</v>
      </c>
    </row>
    <row r="587" spans="1:17" x14ac:dyDescent="0.25">
      <c r="A587" t="s">
        <v>463</v>
      </c>
      <c r="B587" s="8">
        <f t="shared" si="57"/>
        <v>39</v>
      </c>
      <c r="C587" s="2">
        <v>1.284744009020738</v>
      </c>
      <c r="D587">
        <f>VLOOKUP(A587,[1]Library_Genotypes_unfiltered_27!$A:$G,6,FALSE)</f>
        <v>95.57</v>
      </c>
      <c r="E587">
        <f>VLOOKUP(A587,[1]Library_Genotypes_unfiltered_27!$A:$G,7,FALSE)</f>
        <v>1.05</v>
      </c>
      <c r="F587" s="1" t="str">
        <f t="shared" si="59"/>
        <v>141</v>
      </c>
      <c r="G587" s="3">
        <v>43005</v>
      </c>
      <c r="H587" s="3" t="s">
        <v>1433</v>
      </c>
      <c r="I587" s="1">
        <v>140</v>
      </c>
      <c r="J587" s="3" t="str">
        <f t="shared" si="58"/>
        <v>Sep 27</v>
      </c>
      <c r="K587" s="1">
        <f t="shared" si="60"/>
        <v>23.335488000000002</v>
      </c>
      <c r="L587" s="1" t="str">
        <f t="shared" si="61"/>
        <v>Sep 27 23.34</v>
      </c>
      <c r="M587" t="str">
        <f t="shared" si="62"/>
        <v>yes</v>
      </c>
      <c r="N587" t="s">
        <v>1443</v>
      </c>
      <c r="O587" t="str">
        <f>VLOOKUP(A587,'[2]genotype table (dups removed)'!$TS$3:$TV$419,4,FALSE)</f>
        <v>Homozygous Spring</v>
      </c>
      <c r="Q587" t="s">
        <v>5</v>
      </c>
    </row>
    <row r="588" spans="1:17" x14ac:dyDescent="0.25">
      <c r="A588" t="s">
        <v>1305</v>
      </c>
      <c r="B588" s="8">
        <f t="shared" si="57"/>
        <v>39</v>
      </c>
      <c r="D588">
        <f>VLOOKUP(A588,[1]Library_Genotypes_unfiltered_27!$A:$G,6,FALSE)</f>
        <v>86.72</v>
      </c>
      <c r="E588">
        <f>VLOOKUP(A588,[1]Library_Genotypes_unfiltered_27!$A:$G,7,FALSE)</f>
        <v>2.1</v>
      </c>
      <c r="F588" s="1" t="str">
        <f t="shared" si="59"/>
        <v>142</v>
      </c>
      <c r="G588" s="3">
        <v>43006</v>
      </c>
      <c r="H588" s="3" t="s">
        <v>1429</v>
      </c>
      <c r="I588" s="1">
        <v>136.6</v>
      </c>
      <c r="J588" s="3" t="str">
        <f t="shared" si="58"/>
        <v>Sep 28</v>
      </c>
      <c r="K588" s="1">
        <f t="shared" si="60"/>
        <v>17.863718399999993</v>
      </c>
      <c r="L588" s="1" t="str">
        <f t="shared" si="61"/>
        <v>Sep 28 17.86</v>
      </c>
      <c r="M588" t="str">
        <f t="shared" si="62"/>
        <v>no</v>
      </c>
      <c r="N588" t="s">
        <v>1443</v>
      </c>
      <c r="Q588" t="s">
        <v>5</v>
      </c>
    </row>
    <row r="589" spans="1:17" x14ac:dyDescent="0.25">
      <c r="A589" t="s">
        <v>1306</v>
      </c>
      <c r="B589" s="8">
        <f t="shared" si="57"/>
        <v>39</v>
      </c>
      <c r="D589">
        <f>VLOOKUP(A589,[1]Library_Genotypes_unfiltered_27!$A:$G,6,FALSE)</f>
        <v>55.35</v>
      </c>
      <c r="E589">
        <f>VLOOKUP(A589,[1]Library_Genotypes_unfiltered_27!$A:$G,7,FALSE)</f>
        <v>5.3</v>
      </c>
      <c r="F589" s="1" t="str">
        <f t="shared" si="59"/>
        <v>143</v>
      </c>
      <c r="G589" s="3">
        <v>43006</v>
      </c>
      <c r="H589" s="3" t="s">
        <v>1429</v>
      </c>
      <c r="I589" s="1">
        <v>136.6</v>
      </c>
      <c r="J589" s="3" t="str">
        <f t="shared" si="58"/>
        <v>Sep 28</v>
      </c>
      <c r="K589" s="1">
        <f t="shared" si="60"/>
        <v>17.863718399999993</v>
      </c>
      <c r="L589" s="1" t="str">
        <f t="shared" si="61"/>
        <v>Sep 28 17.86</v>
      </c>
      <c r="M589" t="str">
        <f t="shared" si="62"/>
        <v>no</v>
      </c>
      <c r="N589" t="s">
        <v>1443</v>
      </c>
    </row>
    <row r="590" spans="1:17" x14ac:dyDescent="0.25">
      <c r="A590" t="s">
        <v>464</v>
      </c>
      <c r="B590" s="8">
        <f t="shared" si="57"/>
        <v>39</v>
      </c>
      <c r="C590" s="2">
        <v>1.8200540127793792</v>
      </c>
      <c r="D590">
        <f>VLOOKUP(A590,[1]Library_Genotypes_unfiltered_27!$A:$G,6,FALSE)</f>
        <v>83.76</v>
      </c>
      <c r="E590">
        <f>VLOOKUP(A590,[1]Library_Genotypes_unfiltered_27!$A:$G,7,FALSE)</f>
        <v>1.71</v>
      </c>
      <c r="F590" s="1" t="str">
        <f t="shared" si="59"/>
        <v>144</v>
      </c>
      <c r="G590" s="3">
        <v>43006</v>
      </c>
      <c r="H590" s="3" t="s">
        <v>1429</v>
      </c>
      <c r="I590" s="1">
        <v>136.6</v>
      </c>
      <c r="J590" s="3" t="str">
        <f t="shared" si="58"/>
        <v>Sep 28</v>
      </c>
      <c r="K590" s="1">
        <f t="shared" si="60"/>
        <v>17.863718399999993</v>
      </c>
      <c r="L590" s="1" t="str">
        <f t="shared" si="61"/>
        <v>Sep 28 17.86</v>
      </c>
      <c r="M590" t="str">
        <f t="shared" si="62"/>
        <v>no</v>
      </c>
      <c r="N590" t="s">
        <v>1443</v>
      </c>
      <c r="Q590" t="s">
        <v>6</v>
      </c>
    </row>
    <row r="591" spans="1:17" x14ac:dyDescent="0.25">
      <c r="A591" t="s">
        <v>465</v>
      </c>
      <c r="B591" s="8">
        <f t="shared" si="57"/>
        <v>39</v>
      </c>
      <c r="C591" s="2">
        <v>2.7836120195449325</v>
      </c>
      <c r="D591">
        <f>VLOOKUP(A591,[1]Library_Genotypes_unfiltered_27!$A:$G,6,FALSE)</f>
        <v>0.37</v>
      </c>
      <c r="E591">
        <f>VLOOKUP(A591,[1]Library_Genotypes_unfiltered_27!$A:$G,7,FALSE)</f>
        <v>0</v>
      </c>
      <c r="F591" s="1" t="str">
        <f t="shared" si="59"/>
        <v>145</v>
      </c>
      <c r="G591" s="3">
        <v>43006</v>
      </c>
      <c r="H591" s="3" t="s">
        <v>1429</v>
      </c>
      <c r="I591" s="1">
        <v>136.6</v>
      </c>
      <c r="J591" s="3" t="str">
        <f t="shared" si="58"/>
        <v>Sep 28</v>
      </c>
      <c r="K591" s="1">
        <f t="shared" si="60"/>
        <v>17.863718399999993</v>
      </c>
      <c r="L591" s="1" t="str">
        <f t="shared" si="61"/>
        <v>Sep 28 17.86</v>
      </c>
      <c r="M591" t="str">
        <f t="shared" si="62"/>
        <v>no</v>
      </c>
      <c r="N591" t="s">
        <v>1443</v>
      </c>
    </row>
    <row r="592" spans="1:17" x14ac:dyDescent="0.25">
      <c r="A592" t="s">
        <v>466</v>
      </c>
      <c r="B592" s="8">
        <f t="shared" si="57"/>
        <v>39</v>
      </c>
      <c r="C592" s="2">
        <v>4.9248520345794953</v>
      </c>
      <c r="D592">
        <f>VLOOKUP(A592,[1]Library_Genotypes_unfiltered_27!$A:$G,6,FALSE)</f>
        <v>97.05</v>
      </c>
      <c r="E592">
        <f>VLOOKUP(A592,[1]Library_Genotypes_unfiltered_27!$A:$G,7,FALSE)</f>
        <v>0.47</v>
      </c>
      <c r="F592" s="1" t="str">
        <f t="shared" si="59"/>
        <v>146</v>
      </c>
      <c r="G592" s="3">
        <v>43006</v>
      </c>
      <c r="H592" s="3" t="s">
        <v>1429</v>
      </c>
      <c r="I592" s="1">
        <v>136.6</v>
      </c>
      <c r="J592" s="3" t="str">
        <f t="shared" si="58"/>
        <v>Sep 28</v>
      </c>
      <c r="K592" s="1">
        <f t="shared" si="60"/>
        <v>17.863718399999993</v>
      </c>
      <c r="L592" s="1" t="str">
        <f t="shared" si="61"/>
        <v>Sep 28 17.86</v>
      </c>
      <c r="M592" t="str">
        <f t="shared" si="62"/>
        <v>yes</v>
      </c>
      <c r="N592" t="s">
        <v>1443</v>
      </c>
      <c r="O592" t="str">
        <f>VLOOKUP(A592,'[2]genotype table (dups removed)'!$TS$3:$TV$419,4,FALSE)</f>
        <v>Homozygous Spring</v>
      </c>
      <c r="Q592" t="s">
        <v>5</v>
      </c>
    </row>
    <row r="593" spans="1:17" x14ac:dyDescent="0.25">
      <c r="A593" t="s">
        <v>467</v>
      </c>
      <c r="B593" s="8">
        <f t="shared" si="57"/>
        <v>39</v>
      </c>
      <c r="C593" s="2">
        <v>0.64237200451036902</v>
      </c>
      <c r="D593">
        <f>VLOOKUP(A593,[1]Library_Genotypes_unfiltered_27!$A:$G,6,FALSE)</f>
        <v>2.95</v>
      </c>
      <c r="E593">
        <f>VLOOKUP(A593,[1]Library_Genotypes_unfiltered_27!$A:$G,7,FALSE)</f>
        <v>1.1499999999999999</v>
      </c>
      <c r="F593" s="1" t="str">
        <f t="shared" si="59"/>
        <v>147</v>
      </c>
      <c r="G593" s="3">
        <v>43006</v>
      </c>
      <c r="H593" s="3" t="s">
        <v>1429</v>
      </c>
      <c r="I593" s="1">
        <v>136.6</v>
      </c>
      <c r="J593" s="3" t="str">
        <f t="shared" si="58"/>
        <v>Sep 28</v>
      </c>
      <c r="K593" s="1">
        <f t="shared" si="60"/>
        <v>17.863718399999993</v>
      </c>
      <c r="L593" s="1" t="str">
        <f t="shared" si="61"/>
        <v>Sep 28 17.86</v>
      </c>
      <c r="M593" t="str">
        <f t="shared" si="62"/>
        <v>no</v>
      </c>
      <c r="N593" t="s">
        <v>1444</v>
      </c>
    </row>
    <row r="594" spans="1:17" x14ac:dyDescent="0.25">
      <c r="A594" t="s">
        <v>468</v>
      </c>
      <c r="B594" s="8">
        <f t="shared" si="57"/>
        <v>39</v>
      </c>
      <c r="C594" s="2">
        <v>3.7471700263104868</v>
      </c>
      <c r="D594">
        <f>VLOOKUP(A594,[1]Library_Genotypes_unfiltered_27!$A:$G,6,FALSE)</f>
        <v>98.89</v>
      </c>
      <c r="E594">
        <f>VLOOKUP(A594,[1]Library_Genotypes_unfiltered_27!$A:$G,7,FALSE)</f>
        <v>0.38</v>
      </c>
      <c r="F594" s="1" t="str">
        <f t="shared" si="59"/>
        <v>148</v>
      </c>
      <c r="G594" s="3">
        <v>43006</v>
      </c>
      <c r="H594" s="3" t="s">
        <v>1429</v>
      </c>
      <c r="I594" s="1">
        <v>136.6</v>
      </c>
      <c r="J594" s="3" t="str">
        <f t="shared" si="58"/>
        <v>Sep 28</v>
      </c>
      <c r="K594" s="1">
        <f t="shared" si="60"/>
        <v>17.863718399999993</v>
      </c>
      <c r="L594" s="1" t="str">
        <f t="shared" si="61"/>
        <v>Sep 28 17.86</v>
      </c>
      <c r="M594" t="str">
        <f t="shared" si="62"/>
        <v>yes</v>
      </c>
      <c r="N594" t="s">
        <v>1443</v>
      </c>
      <c r="O594" t="str">
        <f>VLOOKUP(A594,'[2]genotype table (dups removed)'!$TS$3:$TV$419,4,FALSE)</f>
        <v>Homozygous Spring</v>
      </c>
      <c r="Q594" t="s">
        <v>6</v>
      </c>
    </row>
    <row r="595" spans="1:17" x14ac:dyDescent="0.25">
      <c r="A595" t="s">
        <v>1307</v>
      </c>
      <c r="B595" s="8">
        <f t="shared" si="57"/>
        <v>39</v>
      </c>
      <c r="D595">
        <f>VLOOKUP(A595,[1]Library_Genotypes_unfiltered_27!$A:$G,6,FALSE)</f>
        <v>62.73</v>
      </c>
      <c r="E595">
        <f>VLOOKUP(A595,[1]Library_Genotypes_unfiltered_27!$A:$G,7,FALSE)</f>
        <v>4.7699999999999996</v>
      </c>
      <c r="F595" s="1" t="str">
        <f t="shared" si="59"/>
        <v>149</v>
      </c>
      <c r="G595" s="3">
        <v>43006</v>
      </c>
      <c r="H595" s="3" t="s">
        <v>1430</v>
      </c>
      <c r="I595" s="1">
        <v>133</v>
      </c>
      <c r="J595" s="3" t="str">
        <f t="shared" si="58"/>
        <v>Sep 28</v>
      </c>
      <c r="K595" s="1">
        <f t="shared" si="60"/>
        <v>12.070080000000001</v>
      </c>
      <c r="L595" s="1" t="str">
        <f t="shared" si="61"/>
        <v>Sep 28 12.07</v>
      </c>
      <c r="M595" t="str">
        <f t="shared" si="62"/>
        <v>no</v>
      </c>
      <c r="N595" t="s">
        <v>1443</v>
      </c>
    </row>
    <row r="596" spans="1:17" x14ac:dyDescent="0.25">
      <c r="A596" t="s">
        <v>469</v>
      </c>
      <c r="B596" s="8">
        <f t="shared" si="57"/>
        <v>39</v>
      </c>
      <c r="C596" s="2">
        <v>6.5033353213383807</v>
      </c>
      <c r="D596">
        <f>VLOOKUP(A596,[1]Library_Genotypes_unfiltered_27!$A:$G,6,FALSE)</f>
        <v>99.26</v>
      </c>
      <c r="E596">
        <f>VLOOKUP(A596,[1]Library_Genotypes_unfiltered_27!$A:$G,7,FALSE)</f>
        <v>0.45</v>
      </c>
      <c r="F596" s="1" t="str">
        <f t="shared" si="59"/>
        <v>150</v>
      </c>
      <c r="G596" s="3">
        <v>43006</v>
      </c>
      <c r="H596" s="3" t="s">
        <v>1430</v>
      </c>
      <c r="I596" s="1">
        <v>133</v>
      </c>
      <c r="J596" s="3" t="str">
        <f t="shared" si="58"/>
        <v>Sep 28</v>
      </c>
      <c r="K596" s="1">
        <f t="shared" si="60"/>
        <v>12.070080000000001</v>
      </c>
      <c r="L596" s="1" t="str">
        <f t="shared" si="61"/>
        <v>Sep 28 12.07</v>
      </c>
      <c r="M596" t="str">
        <f t="shared" si="62"/>
        <v>yes</v>
      </c>
      <c r="N596" t="s">
        <v>1444</v>
      </c>
      <c r="O596" t="str">
        <f>VLOOKUP(A596,'[2]genotype table (dups removed)'!$TS$3:$TV$419,4,FALSE)</f>
        <v>Heterozygous</v>
      </c>
      <c r="Q596" t="s">
        <v>6</v>
      </c>
    </row>
    <row r="597" spans="1:17" x14ac:dyDescent="0.25">
      <c r="A597" t="s">
        <v>470</v>
      </c>
      <c r="B597" s="8">
        <f t="shared" si="57"/>
        <v>39</v>
      </c>
      <c r="C597" s="2">
        <v>7.8155260548761563</v>
      </c>
      <c r="D597">
        <f>VLOOKUP(A597,[1]Library_Genotypes_unfiltered_27!$A:$G,6,FALSE)</f>
        <v>0.37</v>
      </c>
      <c r="E597">
        <f>VLOOKUP(A597,[1]Library_Genotypes_unfiltered_27!$A:$G,7,FALSE)</f>
        <v>9.09</v>
      </c>
      <c r="F597" s="1" t="str">
        <f t="shared" si="59"/>
        <v>151</v>
      </c>
      <c r="G597" s="3">
        <v>43006</v>
      </c>
      <c r="H597" s="3" t="s">
        <v>1430</v>
      </c>
      <c r="I597" s="1">
        <v>133</v>
      </c>
      <c r="J597" s="3" t="str">
        <f t="shared" si="58"/>
        <v>Sep 28</v>
      </c>
      <c r="K597" s="1">
        <f t="shared" si="60"/>
        <v>12.070080000000001</v>
      </c>
      <c r="L597" s="1" t="str">
        <f t="shared" si="61"/>
        <v>Sep 28 12.07</v>
      </c>
      <c r="M597" t="str">
        <f t="shared" si="62"/>
        <v>no</v>
      </c>
      <c r="N597" t="s">
        <v>1443</v>
      </c>
    </row>
    <row r="598" spans="1:17" x14ac:dyDescent="0.25">
      <c r="A598" t="s">
        <v>1308</v>
      </c>
      <c r="B598" s="8">
        <f t="shared" si="57"/>
        <v>39</v>
      </c>
      <c r="D598">
        <f>VLOOKUP(A598,[1]Library_Genotypes_unfiltered_27!$A:$G,6,FALSE)</f>
        <v>98.15</v>
      </c>
      <c r="E598">
        <f>VLOOKUP(A598,[1]Library_Genotypes_unfiltered_27!$A:$G,7,FALSE)</f>
        <v>0.92</v>
      </c>
      <c r="F598" s="1" t="str">
        <f t="shared" si="59"/>
        <v>152</v>
      </c>
      <c r="G598" s="3">
        <v>43007</v>
      </c>
      <c r="H598" s="3" t="s">
        <v>1432</v>
      </c>
      <c r="I598" s="1">
        <v>128.5</v>
      </c>
      <c r="J598" s="3" t="str">
        <f t="shared" si="58"/>
        <v>Sep 29</v>
      </c>
      <c r="K598" s="1">
        <f t="shared" si="60"/>
        <v>4.8280320000000003</v>
      </c>
      <c r="L598" s="1" t="str">
        <f t="shared" si="61"/>
        <v>Sep 29 4.83</v>
      </c>
      <c r="M598" t="str">
        <f t="shared" si="62"/>
        <v>yes</v>
      </c>
      <c r="N598" t="s">
        <v>1443</v>
      </c>
      <c r="O598" t="str">
        <f>VLOOKUP(A598,'[2]genotype table (dups removed)'!$TS$3:$TV$419,4,FALSE)</f>
        <v>Homozygous Spring</v>
      </c>
      <c r="Q598" t="s">
        <v>5</v>
      </c>
    </row>
    <row r="599" spans="1:17" x14ac:dyDescent="0.25">
      <c r="A599" t="s">
        <v>1309</v>
      </c>
      <c r="B599" s="8">
        <f t="shared" si="57"/>
        <v>39</v>
      </c>
      <c r="D599">
        <f>VLOOKUP(A599,[1]Library_Genotypes_unfiltered_27!$A:$G,6,FALSE)</f>
        <v>69.37</v>
      </c>
      <c r="E599">
        <f>VLOOKUP(A599,[1]Library_Genotypes_unfiltered_27!$A:$G,7,FALSE)</f>
        <v>4.32</v>
      </c>
      <c r="F599" s="1" t="str">
        <f t="shared" si="59"/>
        <v>153</v>
      </c>
      <c r="G599" s="3">
        <v>43007</v>
      </c>
      <c r="H599" s="3" t="s">
        <v>1432</v>
      </c>
      <c r="I599" s="1">
        <v>128.5</v>
      </c>
      <c r="J599" s="3" t="str">
        <f t="shared" si="58"/>
        <v>Sep 29</v>
      </c>
      <c r="K599" s="1">
        <f t="shared" si="60"/>
        <v>4.8280320000000003</v>
      </c>
      <c r="L599" s="1" t="str">
        <f t="shared" si="61"/>
        <v>Sep 29 4.83</v>
      </c>
      <c r="M599" t="str">
        <f t="shared" si="62"/>
        <v>no</v>
      </c>
      <c r="N599" t="s">
        <v>1442</v>
      </c>
    </row>
    <row r="600" spans="1:17" x14ac:dyDescent="0.25">
      <c r="A600" t="s">
        <v>1310</v>
      </c>
      <c r="B600" s="8">
        <f t="shared" si="57"/>
        <v>39</v>
      </c>
      <c r="D600">
        <f>VLOOKUP(A600,[1]Library_Genotypes_unfiltered_27!$A:$G,6,FALSE)</f>
        <v>98.89</v>
      </c>
      <c r="E600">
        <f>VLOOKUP(A600,[1]Library_Genotypes_unfiltered_27!$A:$G,7,FALSE)</f>
        <v>0.54</v>
      </c>
      <c r="F600" s="1" t="str">
        <f t="shared" si="59"/>
        <v>154</v>
      </c>
      <c r="G600" s="3">
        <v>43007</v>
      </c>
      <c r="H600" s="3" t="s">
        <v>1431</v>
      </c>
      <c r="I600" s="1">
        <v>155.5</v>
      </c>
      <c r="J600" s="3" t="str">
        <f t="shared" si="58"/>
        <v>Sep 29</v>
      </c>
      <c r="K600" s="1">
        <f t="shared" si="60"/>
        <v>48.280320000000003</v>
      </c>
      <c r="L600" s="1" t="str">
        <f t="shared" si="61"/>
        <v>Sep 29 48.28</v>
      </c>
      <c r="M600" t="str">
        <f t="shared" si="62"/>
        <v>yes</v>
      </c>
      <c r="N600" t="s">
        <v>1444</v>
      </c>
      <c r="O600" t="str">
        <f>VLOOKUP(A600,'[2]genotype table (dups removed)'!$TS$3:$TV$419,4,FALSE)</f>
        <v>Heterozygous</v>
      </c>
      <c r="Q600" t="s">
        <v>6</v>
      </c>
    </row>
    <row r="601" spans="1:17" x14ac:dyDescent="0.25">
      <c r="A601" t="s">
        <v>1319</v>
      </c>
      <c r="B601" s="8">
        <f t="shared" si="57"/>
        <v>39</v>
      </c>
      <c r="D601">
        <f>VLOOKUP(A601,[1]Library_Genotypes_unfiltered_27!$A:$G,6,FALSE)</f>
        <v>23.62</v>
      </c>
      <c r="E601">
        <f>VLOOKUP(A601,[1]Library_Genotypes_unfiltered_27!$A:$G,7,FALSE)</f>
        <v>6.68</v>
      </c>
      <c r="F601" s="1" t="str">
        <f t="shared" si="59"/>
        <v>155</v>
      </c>
      <c r="G601" s="3">
        <v>43007</v>
      </c>
      <c r="H601" s="3" t="s">
        <v>1431</v>
      </c>
      <c r="I601" s="1">
        <v>155.5</v>
      </c>
      <c r="J601" s="3" t="str">
        <f t="shared" si="58"/>
        <v>Sep 29</v>
      </c>
      <c r="K601" s="1">
        <f t="shared" si="60"/>
        <v>48.280320000000003</v>
      </c>
      <c r="L601" s="1" t="str">
        <f t="shared" si="61"/>
        <v>Sep 29 48.28</v>
      </c>
      <c r="M601" t="str">
        <f t="shared" si="62"/>
        <v>no</v>
      </c>
      <c r="N601" t="s">
        <v>1443</v>
      </c>
    </row>
    <row r="602" spans="1:17" x14ac:dyDescent="0.25">
      <c r="A602" t="s">
        <v>471</v>
      </c>
      <c r="B602" s="8">
        <f t="shared" si="57"/>
        <v>39</v>
      </c>
      <c r="C602" s="2">
        <v>6.4237200451036909</v>
      </c>
      <c r="D602">
        <f>VLOOKUP(A602,[1]Library_Genotypes_unfiltered_27!$A:$G,6,FALSE)</f>
        <v>98.89</v>
      </c>
      <c r="E602">
        <f>VLOOKUP(A602,[1]Library_Genotypes_unfiltered_27!$A:$G,7,FALSE)</f>
        <v>0.6</v>
      </c>
      <c r="F602" s="1" t="str">
        <f t="shared" si="59"/>
        <v>156</v>
      </c>
      <c r="G602" s="3">
        <v>43007</v>
      </c>
      <c r="H602" s="3" t="s">
        <v>1431</v>
      </c>
      <c r="I602" s="1">
        <v>155.5</v>
      </c>
      <c r="J602" s="3" t="str">
        <f t="shared" si="58"/>
        <v>Sep 29</v>
      </c>
      <c r="K602" s="1">
        <f t="shared" si="60"/>
        <v>48.280320000000003</v>
      </c>
      <c r="L602" s="1" t="str">
        <f t="shared" si="61"/>
        <v>Sep 29 48.28</v>
      </c>
      <c r="M602" t="str">
        <f t="shared" si="62"/>
        <v>yes</v>
      </c>
      <c r="N602" t="s">
        <v>1443</v>
      </c>
      <c r="O602" t="str">
        <f>VLOOKUP(A602,'[2]genotype table (dups removed)'!$TS$3:$TV$419,4,FALSE)</f>
        <v>Homozygous Spring</v>
      </c>
      <c r="Q602" t="s">
        <v>5</v>
      </c>
    </row>
    <row r="603" spans="1:17" x14ac:dyDescent="0.25">
      <c r="A603" t="s">
        <v>472</v>
      </c>
      <c r="B603" s="8">
        <f t="shared" si="57"/>
        <v>39</v>
      </c>
      <c r="C603" s="2">
        <v>3.5330460248070299</v>
      </c>
      <c r="D603">
        <f>VLOOKUP(A603,[1]Library_Genotypes_unfiltered_27!$A:$G,6,FALSE)</f>
        <v>0</v>
      </c>
      <c r="E603">
        <f>VLOOKUP(A603,[1]Library_Genotypes_unfiltered_27!$A:$G,7,FALSE)</f>
        <v>0</v>
      </c>
      <c r="F603" s="1" t="str">
        <f t="shared" si="59"/>
        <v>157</v>
      </c>
      <c r="G603" s="3">
        <v>43007</v>
      </c>
      <c r="H603" s="3" t="s">
        <v>1431</v>
      </c>
      <c r="I603" s="1">
        <v>155.5</v>
      </c>
      <c r="J603" s="3" t="str">
        <f t="shared" si="58"/>
        <v>Sep 29</v>
      </c>
      <c r="K603" s="1">
        <f t="shared" si="60"/>
        <v>48.280320000000003</v>
      </c>
      <c r="L603" s="1" t="str">
        <f t="shared" si="61"/>
        <v>Sep 29 48.28</v>
      </c>
      <c r="M603" t="str">
        <f t="shared" si="62"/>
        <v>no</v>
      </c>
      <c r="N603" t="s">
        <v>1443</v>
      </c>
    </row>
    <row r="604" spans="1:17" x14ac:dyDescent="0.25">
      <c r="A604" t="s">
        <v>473</v>
      </c>
      <c r="B604" s="8">
        <f t="shared" si="57"/>
        <v>39</v>
      </c>
      <c r="C604" s="2">
        <v>6.7449060473588744</v>
      </c>
      <c r="D604">
        <f>VLOOKUP(A604,[1]Library_Genotypes_unfiltered_27!$A:$G,6,FALSE)</f>
        <v>23.99</v>
      </c>
      <c r="E604">
        <f>VLOOKUP(A604,[1]Library_Genotypes_unfiltered_27!$A:$G,7,FALSE)</f>
        <v>3.57</v>
      </c>
      <c r="F604" s="1" t="str">
        <f t="shared" si="59"/>
        <v>158</v>
      </c>
      <c r="G604" s="3">
        <v>43007</v>
      </c>
      <c r="H604" s="3" t="s">
        <v>1431</v>
      </c>
      <c r="I604" s="1">
        <v>155.5</v>
      </c>
      <c r="J604" s="3" t="str">
        <f t="shared" si="58"/>
        <v>Sep 29</v>
      </c>
      <c r="K604" s="1">
        <f t="shared" si="60"/>
        <v>48.280320000000003</v>
      </c>
      <c r="L604" s="1" t="str">
        <f t="shared" si="61"/>
        <v>Sep 29 48.28</v>
      </c>
      <c r="M604" t="str">
        <f t="shared" si="62"/>
        <v>no</v>
      </c>
      <c r="N604" t="s">
        <v>1444</v>
      </c>
    </row>
    <row r="605" spans="1:17" x14ac:dyDescent="0.25">
      <c r="A605" t="s">
        <v>474</v>
      </c>
      <c r="B605" s="8">
        <f t="shared" si="57"/>
        <v>39</v>
      </c>
      <c r="C605" s="2">
        <v>2.4624260172897476</v>
      </c>
      <c r="D605">
        <f>VLOOKUP(A605,[1]Library_Genotypes_unfiltered_27!$A:$G,6,FALSE)</f>
        <v>13.28</v>
      </c>
      <c r="E605">
        <f>VLOOKUP(A605,[1]Library_Genotypes_unfiltered_27!$A:$G,7,FALSE)</f>
        <v>1.86</v>
      </c>
      <c r="F605" s="1" t="str">
        <f t="shared" si="59"/>
        <v>159</v>
      </c>
      <c r="G605" s="3">
        <v>43007</v>
      </c>
      <c r="H605" s="3" t="s">
        <v>1431</v>
      </c>
      <c r="I605" s="1">
        <v>155.5</v>
      </c>
      <c r="J605" s="3" t="str">
        <f t="shared" si="58"/>
        <v>Sep 29</v>
      </c>
      <c r="K605" s="1">
        <f t="shared" si="60"/>
        <v>48.280320000000003</v>
      </c>
      <c r="L605" s="1" t="str">
        <f t="shared" si="61"/>
        <v>Sep 29 48.28</v>
      </c>
      <c r="M605" t="str">
        <f t="shared" si="62"/>
        <v>no</v>
      </c>
      <c r="N605" t="s">
        <v>1443</v>
      </c>
    </row>
    <row r="606" spans="1:17" x14ac:dyDescent="0.25">
      <c r="A606" t="s">
        <v>475</v>
      </c>
      <c r="B606" s="8">
        <f t="shared" si="57"/>
        <v>39</v>
      </c>
      <c r="C606" s="2">
        <v>8.6720220608899812</v>
      </c>
      <c r="D606">
        <f>VLOOKUP(A606,[1]Library_Genotypes_unfiltered_27!$A:$G,6,FALSE)</f>
        <v>94.83</v>
      </c>
      <c r="E606">
        <f>VLOOKUP(A606,[1]Library_Genotypes_unfiltered_27!$A:$G,7,FALSE)</f>
        <v>1.03</v>
      </c>
      <c r="F606" s="1" t="str">
        <f t="shared" si="59"/>
        <v>160</v>
      </c>
      <c r="G606" s="3">
        <v>43007</v>
      </c>
      <c r="H606" s="3" t="s">
        <v>1431</v>
      </c>
      <c r="I606" s="1">
        <v>155.5</v>
      </c>
      <c r="J606" s="3" t="str">
        <f t="shared" si="58"/>
        <v>Sep 29</v>
      </c>
      <c r="K606" s="1">
        <f t="shared" si="60"/>
        <v>48.280320000000003</v>
      </c>
      <c r="L606" s="1" t="str">
        <f t="shared" si="61"/>
        <v>Sep 29 48.28</v>
      </c>
      <c r="M606" t="str">
        <f t="shared" si="62"/>
        <v>yes</v>
      </c>
      <c r="N606" t="s">
        <v>1443</v>
      </c>
      <c r="O606" t="str">
        <f>VLOOKUP(A606,'[2]genotype table (dups removed)'!$TS$3:$TV$419,4,FALSE)</f>
        <v>Homozygous Spring</v>
      </c>
    </row>
    <row r="607" spans="1:17" x14ac:dyDescent="0.25">
      <c r="A607" t="s">
        <v>476</v>
      </c>
      <c r="B607" s="8">
        <f t="shared" si="57"/>
        <v>39</v>
      </c>
      <c r="C607" s="2">
        <v>8.7555946521749508</v>
      </c>
      <c r="D607">
        <f>VLOOKUP(A607,[1]Library_Genotypes_unfiltered_27!$A:$G,6,FALSE)</f>
        <v>57.93</v>
      </c>
      <c r="E607">
        <f>VLOOKUP(A607,[1]Library_Genotypes_unfiltered_27!$A:$G,7,FALSE)</f>
        <v>5.89</v>
      </c>
      <c r="F607" s="1" t="str">
        <f t="shared" si="59"/>
        <v>161</v>
      </c>
      <c r="G607" s="3">
        <v>43007</v>
      </c>
      <c r="H607" s="3" t="s">
        <v>1431</v>
      </c>
      <c r="I607" s="1">
        <v>155.5</v>
      </c>
      <c r="J607" s="3" t="str">
        <f t="shared" si="58"/>
        <v>Sep 29</v>
      </c>
      <c r="K607" s="1">
        <f t="shared" si="60"/>
        <v>48.280320000000003</v>
      </c>
      <c r="L607" s="1" t="str">
        <f t="shared" si="61"/>
        <v>Sep 29 48.28</v>
      </c>
      <c r="M607" t="str">
        <f t="shared" si="62"/>
        <v>no</v>
      </c>
      <c r="N607" t="s">
        <v>1444</v>
      </c>
    </row>
    <row r="608" spans="1:17" x14ac:dyDescent="0.25">
      <c r="A608" t="s">
        <v>477</v>
      </c>
      <c r="B608" s="8">
        <f t="shared" si="57"/>
        <v>39</v>
      </c>
      <c r="C608" s="2">
        <v>3.6865661693368215</v>
      </c>
      <c r="D608">
        <f>VLOOKUP(A608,[1]Library_Genotypes_unfiltered_27!$A:$G,6,FALSE)</f>
        <v>22.14</v>
      </c>
      <c r="E608">
        <f>VLOOKUP(A608,[1]Library_Genotypes_unfiltered_27!$A:$G,7,FALSE)</f>
        <v>5.04</v>
      </c>
      <c r="F608" s="1" t="str">
        <f t="shared" si="59"/>
        <v>162</v>
      </c>
      <c r="G608" s="3">
        <v>43007</v>
      </c>
      <c r="H608" s="3" t="s">
        <v>1431</v>
      </c>
      <c r="I608" s="1">
        <v>155.5</v>
      </c>
      <c r="J608" s="3" t="str">
        <f t="shared" si="58"/>
        <v>Sep 29</v>
      </c>
      <c r="K608" s="1">
        <f t="shared" si="60"/>
        <v>48.280320000000003</v>
      </c>
      <c r="L608" s="1" t="str">
        <f t="shared" si="61"/>
        <v>Sep 29 48.28</v>
      </c>
      <c r="M608" t="str">
        <f t="shared" si="62"/>
        <v>no</v>
      </c>
      <c r="N608" t="s">
        <v>1443</v>
      </c>
    </row>
    <row r="609" spans="1:17" x14ac:dyDescent="0.25">
      <c r="A609" t="s">
        <v>478</v>
      </c>
      <c r="B609" s="8">
        <f t="shared" si="57"/>
        <v>39</v>
      </c>
      <c r="C609" s="2">
        <v>3.6865661693368215</v>
      </c>
      <c r="D609">
        <f>VLOOKUP(A609,[1]Library_Genotypes_unfiltered_27!$A:$G,6,FALSE)</f>
        <v>73.06</v>
      </c>
      <c r="E609">
        <f>VLOOKUP(A609,[1]Library_Genotypes_unfiltered_27!$A:$G,7,FALSE)</f>
        <v>3.49</v>
      </c>
      <c r="F609" s="1" t="str">
        <f t="shared" si="59"/>
        <v>163</v>
      </c>
      <c r="G609" s="3">
        <v>43007</v>
      </c>
      <c r="H609" s="3" t="s">
        <v>1431</v>
      </c>
      <c r="I609" s="1">
        <v>155.5</v>
      </c>
      <c r="J609" s="3" t="str">
        <f t="shared" si="58"/>
        <v>Sep 29</v>
      </c>
      <c r="K609" s="1">
        <f t="shared" si="60"/>
        <v>48.280320000000003</v>
      </c>
      <c r="L609" s="1" t="str">
        <f t="shared" si="61"/>
        <v>Sep 29 48.28</v>
      </c>
      <c r="M609" t="str">
        <f t="shared" si="62"/>
        <v>no</v>
      </c>
      <c r="N609" t="s">
        <v>1443</v>
      </c>
    </row>
    <row r="610" spans="1:17" x14ac:dyDescent="0.25">
      <c r="A610" t="s">
        <v>1320</v>
      </c>
      <c r="B610" s="8">
        <f t="shared" si="57"/>
        <v>40</v>
      </c>
      <c r="D610">
        <f>VLOOKUP(A610,[1]Library_Genotypes_unfiltered_27!$A:$G,6,FALSE)</f>
        <v>48.34</v>
      </c>
      <c r="E610">
        <f>VLOOKUP(A610,[1]Library_Genotypes_unfiltered_27!$A:$G,7,FALSE)</f>
        <v>4.4800000000000004</v>
      </c>
      <c r="F610" s="1" t="str">
        <f t="shared" si="59"/>
        <v>164</v>
      </c>
      <c r="G610" s="3">
        <v>43010</v>
      </c>
      <c r="H610" s="3" t="s">
        <v>1435</v>
      </c>
      <c r="I610" s="1">
        <v>156.25</v>
      </c>
      <c r="J610" s="3" t="str">
        <f t="shared" si="58"/>
        <v>Oct 02</v>
      </c>
      <c r="K610" s="1">
        <f t="shared" si="60"/>
        <v>49.487328000000005</v>
      </c>
      <c r="L610" s="1" t="str">
        <f t="shared" si="61"/>
        <v>Oct 02 49.49</v>
      </c>
      <c r="M610" t="str">
        <f t="shared" si="62"/>
        <v>no</v>
      </c>
      <c r="N610" t="s">
        <v>1443</v>
      </c>
    </row>
    <row r="611" spans="1:17" x14ac:dyDescent="0.25">
      <c r="A611" t="s">
        <v>1321</v>
      </c>
      <c r="B611" s="8">
        <f t="shared" si="57"/>
        <v>40</v>
      </c>
      <c r="D611">
        <f>VLOOKUP(A611,[1]Library_Genotypes_unfiltered_27!$A:$G,6,FALSE)</f>
        <v>38.01</v>
      </c>
      <c r="E611">
        <f>VLOOKUP(A611,[1]Library_Genotypes_unfiltered_27!$A:$G,7,FALSE)</f>
        <v>6.45</v>
      </c>
      <c r="F611" s="1" t="str">
        <f t="shared" si="59"/>
        <v>165</v>
      </c>
      <c r="G611" s="3">
        <v>43010</v>
      </c>
      <c r="H611" s="3" t="s">
        <v>1435</v>
      </c>
      <c r="I611" s="1">
        <v>156.25</v>
      </c>
      <c r="J611" s="3" t="str">
        <f t="shared" si="58"/>
        <v>Oct 02</v>
      </c>
      <c r="K611" s="1">
        <f t="shared" si="60"/>
        <v>49.487328000000005</v>
      </c>
      <c r="L611" s="1" t="str">
        <f t="shared" si="61"/>
        <v>Oct 02 49.49</v>
      </c>
      <c r="M611" t="str">
        <f t="shared" si="62"/>
        <v>no</v>
      </c>
      <c r="N611" t="s">
        <v>1443</v>
      </c>
    </row>
    <row r="612" spans="1:17" x14ac:dyDescent="0.25">
      <c r="A612" t="s">
        <v>479</v>
      </c>
      <c r="B612" s="8">
        <f t="shared" si="57"/>
        <v>40</v>
      </c>
      <c r="C612" s="2">
        <v>1.4976675062930838</v>
      </c>
      <c r="D612">
        <f>VLOOKUP(A612,[1]Library_Genotypes_unfiltered_27!$A:$G,6,FALSE)</f>
        <v>79.34</v>
      </c>
      <c r="E612">
        <f>VLOOKUP(A612,[1]Library_Genotypes_unfiltered_27!$A:$G,7,FALSE)</f>
        <v>2.2200000000000002</v>
      </c>
      <c r="F612" s="1" t="str">
        <f t="shared" si="59"/>
        <v>166</v>
      </c>
      <c r="G612" s="3">
        <v>43010</v>
      </c>
      <c r="H612" s="3" t="s">
        <v>1435</v>
      </c>
      <c r="I612" s="1">
        <v>156.25</v>
      </c>
      <c r="J612" s="3" t="str">
        <f t="shared" si="58"/>
        <v>Oct 02</v>
      </c>
      <c r="K612" s="1">
        <f t="shared" si="60"/>
        <v>49.487328000000005</v>
      </c>
      <c r="L612" s="1" t="str">
        <f t="shared" si="61"/>
        <v>Oct 02 49.49</v>
      </c>
      <c r="M612" t="str">
        <f t="shared" si="62"/>
        <v>no</v>
      </c>
      <c r="N612" t="s">
        <v>1443</v>
      </c>
      <c r="Q612" t="s">
        <v>5</v>
      </c>
    </row>
    <row r="613" spans="1:17" x14ac:dyDescent="0.25">
      <c r="A613" t="s">
        <v>480</v>
      </c>
      <c r="B613" s="8">
        <f t="shared" si="57"/>
        <v>40</v>
      </c>
      <c r="C613" s="2">
        <v>6.6819011819229894</v>
      </c>
      <c r="D613">
        <f>VLOOKUP(A613,[1]Library_Genotypes_unfiltered_27!$A:$G,6,FALSE)</f>
        <v>98.52</v>
      </c>
      <c r="E613">
        <f>VLOOKUP(A613,[1]Library_Genotypes_unfiltered_27!$A:$G,7,FALSE)</f>
        <v>0.45</v>
      </c>
      <c r="F613" s="1" t="str">
        <f t="shared" si="59"/>
        <v>167</v>
      </c>
      <c r="G613" s="3">
        <v>43010</v>
      </c>
      <c r="H613" s="3" t="s">
        <v>1435</v>
      </c>
      <c r="I613" s="1">
        <v>156.25</v>
      </c>
      <c r="J613" s="3" t="str">
        <f t="shared" si="58"/>
        <v>Oct 02</v>
      </c>
      <c r="K613" s="1">
        <f t="shared" si="60"/>
        <v>49.487328000000005</v>
      </c>
      <c r="L613" s="1" t="str">
        <f t="shared" si="61"/>
        <v>Oct 02 49.49</v>
      </c>
      <c r="M613" t="str">
        <f t="shared" si="62"/>
        <v>yes</v>
      </c>
      <c r="N613" t="s">
        <v>1443</v>
      </c>
      <c r="O613" t="str">
        <f>VLOOKUP(A613,'[2]genotype table (dups removed)'!$TS$3:$TV$419,4,FALSE)</f>
        <v>Homozygous Spring</v>
      </c>
      <c r="Q613" t="s">
        <v>5</v>
      </c>
    </row>
    <row r="614" spans="1:17" x14ac:dyDescent="0.25">
      <c r="A614" t="s">
        <v>481</v>
      </c>
      <c r="B614" s="8">
        <f t="shared" si="57"/>
        <v>40</v>
      </c>
      <c r="C614" s="2">
        <v>16.013521798056821</v>
      </c>
      <c r="D614">
        <f>VLOOKUP(A614,[1]Library_Genotypes_unfiltered_27!$A:$G,6,FALSE)</f>
        <v>99.63</v>
      </c>
      <c r="E614">
        <f>VLOOKUP(A614,[1]Library_Genotypes_unfiltered_27!$A:$G,7,FALSE)</f>
        <v>0.15</v>
      </c>
      <c r="F614" s="1" t="str">
        <f t="shared" si="59"/>
        <v>168</v>
      </c>
      <c r="G614" s="3">
        <v>43010</v>
      </c>
      <c r="H614" s="3" t="s">
        <v>1435</v>
      </c>
      <c r="I614" s="1">
        <v>156.25</v>
      </c>
      <c r="J614" s="3" t="str">
        <f t="shared" si="58"/>
        <v>Oct 02</v>
      </c>
      <c r="K614" s="1">
        <f t="shared" si="60"/>
        <v>49.487328000000005</v>
      </c>
      <c r="L614" s="1" t="str">
        <f t="shared" si="61"/>
        <v>Oct 02 49.49</v>
      </c>
      <c r="M614" t="str">
        <f t="shared" si="62"/>
        <v>yes</v>
      </c>
      <c r="N614" t="s">
        <v>1444</v>
      </c>
      <c r="O614" t="str">
        <f>VLOOKUP(A614,'[2]genotype table (dups removed)'!$TS$3:$TV$419,4,FALSE)</f>
        <v>Heterozygous</v>
      </c>
      <c r="Q614" t="s">
        <v>6</v>
      </c>
    </row>
    <row r="615" spans="1:17" x14ac:dyDescent="0.25">
      <c r="A615" t="s">
        <v>482</v>
      </c>
      <c r="B615" s="8">
        <f t="shared" si="57"/>
        <v>40</v>
      </c>
      <c r="C615" s="2">
        <v>5.7961998797235443</v>
      </c>
      <c r="D615">
        <f>VLOOKUP(A615,[1]Library_Genotypes_unfiltered_27!$A:$G,6,FALSE)</f>
        <v>40.22</v>
      </c>
      <c r="E615">
        <f>VLOOKUP(A615,[1]Library_Genotypes_unfiltered_27!$A:$G,7,FALSE)</f>
        <v>6.6</v>
      </c>
      <c r="F615" s="1" t="str">
        <f t="shared" si="59"/>
        <v>169</v>
      </c>
      <c r="G615" s="3">
        <v>43010</v>
      </c>
      <c r="H615" s="3" t="s">
        <v>1435</v>
      </c>
      <c r="I615" s="1">
        <v>156.25</v>
      </c>
      <c r="J615" s="3" t="str">
        <f t="shared" si="58"/>
        <v>Oct 02</v>
      </c>
      <c r="K615" s="1">
        <f t="shared" si="60"/>
        <v>49.487328000000005</v>
      </c>
      <c r="L615" s="1" t="str">
        <f t="shared" si="61"/>
        <v>Oct 02 49.49</v>
      </c>
      <c r="M615" t="str">
        <f t="shared" si="62"/>
        <v>no</v>
      </c>
      <c r="N615" t="s">
        <v>1444</v>
      </c>
    </row>
    <row r="616" spans="1:17" x14ac:dyDescent="0.25">
      <c r="A616" t="s">
        <v>483</v>
      </c>
      <c r="B616" s="8">
        <f t="shared" si="57"/>
        <v>40</v>
      </c>
      <c r="C616" s="2">
        <v>5.0159422036069135</v>
      </c>
      <c r="D616">
        <f>VLOOKUP(A616,[1]Library_Genotypes_unfiltered_27!$A:$G,6,FALSE)</f>
        <v>99.26</v>
      </c>
      <c r="E616">
        <f>VLOOKUP(A616,[1]Library_Genotypes_unfiltered_27!$A:$G,7,FALSE)</f>
        <v>0.28000000000000003</v>
      </c>
      <c r="F616" s="1" t="str">
        <f t="shared" si="59"/>
        <v>170</v>
      </c>
      <c r="G616" s="3">
        <v>43010</v>
      </c>
      <c r="H616" s="3" t="s">
        <v>1435</v>
      </c>
      <c r="I616" s="1">
        <v>156.25</v>
      </c>
      <c r="J616" s="3" t="str">
        <f t="shared" si="58"/>
        <v>Oct 02</v>
      </c>
      <c r="K616" s="1">
        <f t="shared" si="60"/>
        <v>49.487328000000005</v>
      </c>
      <c r="L616" s="1" t="str">
        <f t="shared" si="61"/>
        <v>Oct 02 49.49</v>
      </c>
      <c r="M616" t="str">
        <f t="shared" si="62"/>
        <v>yes</v>
      </c>
      <c r="N616" t="s">
        <v>1443</v>
      </c>
      <c r="O616" t="str">
        <f>VLOOKUP(A616,'[2]genotype table (dups removed)'!$TS$3:$TV$419,4,FALSE)</f>
        <v>Homozygous Spring</v>
      </c>
      <c r="Q616" t="s">
        <v>6</v>
      </c>
    </row>
    <row r="617" spans="1:17" x14ac:dyDescent="0.25">
      <c r="A617" t="s">
        <v>484</v>
      </c>
      <c r="B617" s="8">
        <f t="shared" si="57"/>
        <v>40</v>
      </c>
      <c r="C617" s="2">
        <v>5.0159422036069135</v>
      </c>
      <c r="D617">
        <f>VLOOKUP(A617,[1]Library_Genotypes_unfiltered_27!$A:$G,6,FALSE)</f>
        <v>3.32</v>
      </c>
      <c r="E617">
        <f>VLOOKUP(A617,[1]Library_Genotypes_unfiltered_27!$A:$G,7,FALSE)</f>
        <v>3.45</v>
      </c>
      <c r="F617" s="1" t="str">
        <f t="shared" si="59"/>
        <v>171</v>
      </c>
      <c r="G617" s="3">
        <v>43010</v>
      </c>
      <c r="H617" s="3" t="s">
        <v>1435</v>
      </c>
      <c r="I617" s="1">
        <v>156.25</v>
      </c>
      <c r="J617" s="3" t="str">
        <f t="shared" si="58"/>
        <v>Oct 02</v>
      </c>
      <c r="K617" s="1">
        <f t="shared" si="60"/>
        <v>49.487328000000005</v>
      </c>
      <c r="L617" s="1" t="str">
        <f t="shared" si="61"/>
        <v>Oct 02 49.49</v>
      </c>
      <c r="M617" t="str">
        <f t="shared" si="62"/>
        <v>no</v>
      </c>
      <c r="N617" t="s">
        <v>1443</v>
      </c>
    </row>
    <row r="618" spans="1:17" x14ac:dyDescent="0.25">
      <c r="A618" t="s">
        <v>485</v>
      </c>
      <c r="B618" s="8">
        <f t="shared" si="57"/>
        <v>40</v>
      </c>
      <c r="C618" s="2">
        <v>15.939549669239746</v>
      </c>
      <c r="D618">
        <f>VLOOKUP(A618,[1]Library_Genotypes_unfiltered_27!$A:$G,6,FALSE)</f>
        <v>99.26</v>
      </c>
      <c r="E618">
        <f>VLOOKUP(A618,[1]Library_Genotypes_unfiltered_27!$A:$G,7,FALSE)</f>
        <v>0.18</v>
      </c>
      <c r="F618" s="1" t="str">
        <f t="shared" si="59"/>
        <v>172</v>
      </c>
      <c r="G618" s="3">
        <v>43010</v>
      </c>
      <c r="H618" s="3" t="s">
        <v>1435</v>
      </c>
      <c r="I618" s="1">
        <v>156.25</v>
      </c>
      <c r="J618" s="3" t="str">
        <f t="shared" si="58"/>
        <v>Oct 02</v>
      </c>
      <c r="K618" s="1">
        <f t="shared" si="60"/>
        <v>49.487328000000005</v>
      </c>
      <c r="L618" s="1" t="str">
        <f t="shared" si="61"/>
        <v>Oct 02 49.49</v>
      </c>
      <c r="M618" t="str">
        <f t="shared" si="62"/>
        <v>yes</v>
      </c>
      <c r="N618" t="s">
        <v>1443</v>
      </c>
      <c r="O618" t="str">
        <f>VLOOKUP(A618,'[2]genotype table (dups removed)'!$TS$3:$TV$419,4,FALSE)</f>
        <v>Homozygous Spring</v>
      </c>
      <c r="Q618" t="s">
        <v>6</v>
      </c>
    </row>
    <row r="619" spans="1:17" x14ac:dyDescent="0.25">
      <c r="A619" t="s">
        <v>486</v>
      </c>
      <c r="B619" s="8">
        <f t="shared" si="57"/>
        <v>40</v>
      </c>
      <c r="C619" s="2">
        <v>0.2229307646047517</v>
      </c>
      <c r="D619">
        <f>VLOOKUP(A619,[1]Library_Genotypes_unfiltered_27!$A:$G,6,FALSE)</f>
        <v>1.48</v>
      </c>
      <c r="E619">
        <f>VLOOKUP(A619,[1]Library_Genotypes_unfiltered_27!$A:$G,7,FALSE)</f>
        <v>7.14</v>
      </c>
      <c r="F619" s="1" t="str">
        <f t="shared" si="59"/>
        <v>173</v>
      </c>
      <c r="G619" s="3">
        <v>43010</v>
      </c>
      <c r="H619" s="3" t="s">
        <v>1435</v>
      </c>
      <c r="I619" s="1">
        <v>156.25</v>
      </c>
      <c r="J619" s="3" t="str">
        <f t="shared" si="58"/>
        <v>Oct 02</v>
      </c>
      <c r="K619" s="1">
        <f t="shared" si="60"/>
        <v>49.487328000000005</v>
      </c>
      <c r="L619" s="1" t="str">
        <f t="shared" si="61"/>
        <v>Oct 02 49.49</v>
      </c>
      <c r="M619" t="str">
        <f t="shared" si="62"/>
        <v>no</v>
      </c>
      <c r="N619" t="s">
        <v>1444</v>
      </c>
    </row>
    <row r="620" spans="1:17" x14ac:dyDescent="0.25">
      <c r="A620" t="s">
        <v>487</v>
      </c>
      <c r="B620" s="8">
        <f t="shared" si="57"/>
        <v>40</v>
      </c>
      <c r="C620" s="2">
        <v>11.146538230237585</v>
      </c>
      <c r="D620">
        <f>VLOOKUP(A620,[1]Library_Genotypes_unfiltered_27!$A:$G,6,FALSE)</f>
        <v>91.14</v>
      </c>
      <c r="E620">
        <f>VLOOKUP(A620,[1]Library_Genotypes_unfiltered_27!$A:$G,7,FALSE)</f>
        <v>2.0499999999999998</v>
      </c>
      <c r="F620" s="1" t="str">
        <f t="shared" si="59"/>
        <v>174</v>
      </c>
      <c r="G620" s="3">
        <v>43010</v>
      </c>
      <c r="H620" s="3" t="s">
        <v>1435</v>
      </c>
      <c r="I620" s="1">
        <v>156.25</v>
      </c>
      <c r="J620" s="3" t="str">
        <f t="shared" si="58"/>
        <v>Oct 02</v>
      </c>
      <c r="K620" s="1">
        <f t="shared" si="60"/>
        <v>49.487328000000005</v>
      </c>
      <c r="L620" s="1" t="str">
        <f t="shared" si="61"/>
        <v>Oct 02 49.49</v>
      </c>
      <c r="M620" t="str">
        <f t="shared" si="62"/>
        <v>yes</v>
      </c>
      <c r="N620" t="s">
        <v>1444</v>
      </c>
      <c r="Q620" t="s">
        <v>5</v>
      </c>
    </row>
    <row r="621" spans="1:17" x14ac:dyDescent="0.25">
      <c r="A621" t="s">
        <v>488</v>
      </c>
      <c r="B621" s="8">
        <f t="shared" si="57"/>
        <v>40</v>
      </c>
      <c r="C621" s="2">
        <v>3.6783576159784035</v>
      </c>
      <c r="D621">
        <f>VLOOKUP(A621,[1]Library_Genotypes_unfiltered_27!$A:$G,6,FALSE)</f>
        <v>35.42</v>
      </c>
      <c r="E621">
        <f>VLOOKUP(A621,[1]Library_Genotypes_unfiltered_27!$A:$G,7,FALSE)</f>
        <v>6.69</v>
      </c>
      <c r="F621" s="1" t="str">
        <f t="shared" si="59"/>
        <v>175</v>
      </c>
      <c r="G621" s="3">
        <v>43010</v>
      </c>
      <c r="H621" s="3" t="s">
        <v>1435</v>
      </c>
      <c r="I621" s="1">
        <v>156.25</v>
      </c>
      <c r="J621" s="3" t="str">
        <f t="shared" si="58"/>
        <v>Oct 02</v>
      </c>
      <c r="K621" s="1">
        <f t="shared" si="60"/>
        <v>49.487328000000005</v>
      </c>
      <c r="L621" s="1" t="str">
        <f t="shared" si="61"/>
        <v>Oct 02 49.49</v>
      </c>
      <c r="M621" t="str">
        <f t="shared" si="62"/>
        <v>no</v>
      </c>
      <c r="N621" t="s">
        <v>1443</v>
      </c>
    </row>
    <row r="622" spans="1:17" x14ac:dyDescent="0.25">
      <c r="A622" t="s">
        <v>489</v>
      </c>
      <c r="B622" s="8">
        <f t="shared" si="57"/>
        <v>40</v>
      </c>
      <c r="C622" s="2">
        <v>24.856780253429815</v>
      </c>
      <c r="D622">
        <f>VLOOKUP(A622,[1]Library_Genotypes_unfiltered_27!$A:$G,6,FALSE)</f>
        <v>99.26</v>
      </c>
      <c r="E622">
        <f>VLOOKUP(A622,[1]Library_Genotypes_unfiltered_27!$A:$G,7,FALSE)</f>
        <v>0.65</v>
      </c>
      <c r="F622" s="1" t="str">
        <f t="shared" si="59"/>
        <v>176</v>
      </c>
      <c r="G622" s="3">
        <v>43010</v>
      </c>
      <c r="H622" s="3" t="s">
        <v>1435</v>
      </c>
      <c r="I622" s="1">
        <v>156.25</v>
      </c>
      <c r="J622" s="3" t="str">
        <f t="shared" si="58"/>
        <v>Oct 02</v>
      </c>
      <c r="K622" s="1">
        <f t="shared" si="60"/>
        <v>49.487328000000005</v>
      </c>
      <c r="L622" s="1" t="str">
        <f t="shared" si="61"/>
        <v>Oct 02 49.49</v>
      </c>
      <c r="M622" t="str">
        <f t="shared" si="62"/>
        <v>yes</v>
      </c>
      <c r="N622" t="s">
        <v>1443</v>
      </c>
      <c r="O622" t="str">
        <f>VLOOKUP(A622,'[2]genotype table (dups removed)'!$TS$3:$TV$419,4,FALSE)</f>
        <v>Homozygous Spring</v>
      </c>
      <c r="Q622" t="s">
        <v>5</v>
      </c>
    </row>
    <row r="623" spans="1:17" x14ac:dyDescent="0.25">
      <c r="A623" t="s">
        <v>490</v>
      </c>
      <c r="B623" s="8">
        <f t="shared" si="57"/>
        <v>40</v>
      </c>
      <c r="C623" s="2">
        <v>8.3599036726781879</v>
      </c>
      <c r="D623">
        <f>VLOOKUP(A623,[1]Library_Genotypes_unfiltered_27!$A:$G,6,FALSE)</f>
        <v>69.37</v>
      </c>
      <c r="E623">
        <f>VLOOKUP(A623,[1]Library_Genotypes_unfiltered_27!$A:$G,7,FALSE)</f>
        <v>6.62</v>
      </c>
      <c r="F623" s="1" t="str">
        <f t="shared" si="59"/>
        <v>177</v>
      </c>
      <c r="G623" s="3">
        <v>43010</v>
      </c>
      <c r="H623" s="3" t="s">
        <v>1435</v>
      </c>
      <c r="I623" s="1">
        <v>156.25</v>
      </c>
      <c r="J623" s="3" t="str">
        <f t="shared" si="58"/>
        <v>Oct 02</v>
      </c>
      <c r="K623" s="1">
        <f t="shared" si="60"/>
        <v>49.487328000000005</v>
      </c>
      <c r="L623" s="1" t="str">
        <f t="shared" si="61"/>
        <v>Oct 02 49.49</v>
      </c>
      <c r="M623" t="str">
        <f t="shared" si="62"/>
        <v>no</v>
      </c>
      <c r="N623" t="s">
        <v>1443</v>
      </c>
    </row>
    <row r="624" spans="1:17" x14ac:dyDescent="0.25">
      <c r="A624" t="s">
        <v>491</v>
      </c>
      <c r="B624" s="8">
        <f t="shared" si="57"/>
        <v>40</v>
      </c>
      <c r="C624" s="2">
        <v>5.7961998797235443</v>
      </c>
      <c r="D624">
        <f>VLOOKUP(A624,[1]Library_Genotypes_unfiltered_27!$A:$G,6,FALSE)</f>
        <v>92.99</v>
      </c>
      <c r="E624">
        <f>VLOOKUP(A624,[1]Library_Genotypes_unfiltered_27!$A:$G,7,FALSE)</f>
        <v>1.46</v>
      </c>
      <c r="F624" s="1" t="str">
        <f t="shared" si="59"/>
        <v>178</v>
      </c>
      <c r="G624" s="3">
        <v>43010</v>
      </c>
      <c r="H624" s="3" t="s">
        <v>1435</v>
      </c>
      <c r="I624" s="1">
        <v>156.25</v>
      </c>
      <c r="J624" s="3" t="str">
        <f t="shared" si="58"/>
        <v>Oct 02</v>
      </c>
      <c r="K624" s="1">
        <f t="shared" si="60"/>
        <v>49.487328000000005</v>
      </c>
      <c r="L624" s="1" t="str">
        <f t="shared" si="61"/>
        <v>Oct 02 49.49</v>
      </c>
      <c r="M624" t="str">
        <f t="shared" si="62"/>
        <v>yes</v>
      </c>
      <c r="N624" t="s">
        <v>1444</v>
      </c>
      <c r="O624" t="str">
        <f>VLOOKUP(A624,'[2]genotype table (dups removed)'!$TS$3:$TV$419,4,FALSE)</f>
        <v>Heterozygous</v>
      </c>
      <c r="Q624" t="s">
        <v>5</v>
      </c>
    </row>
    <row r="625" spans="1:17" x14ac:dyDescent="0.25">
      <c r="A625" t="s">
        <v>1322</v>
      </c>
      <c r="B625" s="8">
        <f t="shared" si="57"/>
        <v>40</v>
      </c>
      <c r="D625">
        <f>VLOOKUP(A625,[1]Library_Genotypes_unfiltered_27!$A:$G,6,FALSE)</f>
        <v>9.59</v>
      </c>
      <c r="E625">
        <f>VLOOKUP(A625,[1]Library_Genotypes_unfiltered_27!$A:$G,7,FALSE)</f>
        <v>12.68</v>
      </c>
      <c r="F625" s="1" t="str">
        <f t="shared" si="59"/>
        <v>179</v>
      </c>
      <c r="G625" s="3">
        <v>43010</v>
      </c>
      <c r="H625" s="3" t="s">
        <v>1424</v>
      </c>
      <c r="I625" s="1">
        <v>154</v>
      </c>
      <c r="J625" s="3" t="str">
        <f t="shared" si="58"/>
        <v>Oct 02</v>
      </c>
      <c r="K625" s="1">
        <f t="shared" si="60"/>
        <v>45.866304</v>
      </c>
      <c r="L625" s="1" t="str">
        <f t="shared" si="61"/>
        <v>Oct 02 45.87</v>
      </c>
      <c r="M625" t="str">
        <f t="shared" si="62"/>
        <v>no</v>
      </c>
      <c r="N625" t="s">
        <v>1443</v>
      </c>
    </row>
    <row r="626" spans="1:17" x14ac:dyDescent="0.25">
      <c r="A626" t="s">
        <v>1323</v>
      </c>
      <c r="B626" s="8">
        <f t="shared" si="57"/>
        <v>40</v>
      </c>
      <c r="D626">
        <f>VLOOKUP(A626,[1]Library_Genotypes_unfiltered_27!$A:$G,6,FALSE)</f>
        <v>18.82</v>
      </c>
      <c r="E626">
        <f>VLOOKUP(A626,[1]Library_Genotypes_unfiltered_27!$A:$G,7,FALSE)</f>
        <v>7.51</v>
      </c>
      <c r="F626" s="1" t="str">
        <f t="shared" si="59"/>
        <v>180</v>
      </c>
      <c r="G626" s="3">
        <v>43010</v>
      </c>
      <c r="H626" s="3" t="s">
        <v>1424</v>
      </c>
      <c r="I626" s="1">
        <v>154</v>
      </c>
      <c r="J626" s="3" t="str">
        <f t="shared" si="58"/>
        <v>Oct 02</v>
      </c>
      <c r="K626" s="1">
        <f t="shared" si="60"/>
        <v>45.866304</v>
      </c>
      <c r="L626" s="1" t="str">
        <f t="shared" si="61"/>
        <v>Oct 02 45.87</v>
      </c>
      <c r="M626" t="str">
        <f t="shared" si="62"/>
        <v>no</v>
      </c>
      <c r="N626" t="s">
        <v>1443</v>
      </c>
    </row>
    <row r="627" spans="1:17" x14ac:dyDescent="0.25">
      <c r="A627" t="s">
        <v>492</v>
      </c>
      <c r="B627" s="8">
        <f t="shared" si="57"/>
        <v>40</v>
      </c>
      <c r="C627" s="2">
        <v>15.939549669239746</v>
      </c>
      <c r="D627">
        <f>VLOOKUP(A627,[1]Library_Genotypes_unfiltered_27!$A:$G,6,FALSE)</f>
        <v>99.63</v>
      </c>
      <c r="E627">
        <f>VLOOKUP(A627,[1]Library_Genotypes_unfiltered_27!$A:$G,7,FALSE)</f>
        <v>0.36</v>
      </c>
      <c r="F627" s="1" t="str">
        <f t="shared" si="59"/>
        <v>181</v>
      </c>
      <c r="G627" s="3">
        <v>43010</v>
      </c>
      <c r="H627" s="3" t="s">
        <v>1424</v>
      </c>
      <c r="I627" s="1">
        <v>154</v>
      </c>
      <c r="J627" s="3" t="str">
        <f t="shared" si="58"/>
        <v>Oct 02</v>
      </c>
      <c r="K627" s="1">
        <f t="shared" si="60"/>
        <v>45.866304</v>
      </c>
      <c r="L627" s="1" t="str">
        <f t="shared" si="61"/>
        <v>Oct 02 45.87</v>
      </c>
      <c r="M627" t="str">
        <f t="shared" si="62"/>
        <v>yes</v>
      </c>
      <c r="N627" t="s">
        <v>1442</v>
      </c>
      <c r="O627" t="str">
        <f>VLOOKUP(A627,'[2]genotype table (dups removed)'!$TS$3:$TV$419,4,FALSE)</f>
        <v>Homozygous Fall</v>
      </c>
      <c r="Q627" t="s">
        <v>5</v>
      </c>
    </row>
    <row r="628" spans="1:17" x14ac:dyDescent="0.25">
      <c r="A628" t="s">
        <v>493</v>
      </c>
      <c r="B628" s="8">
        <f t="shared" si="57"/>
        <v>40</v>
      </c>
      <c r="C628" s="2">
        <v>4.347149909792658</v>
      </c>
      <c r="D628">
        <f>VLOOKUP(A628,[1]Library_Genotypes_unfiltered_27!$A:$G,6,FALSE)</f>
        <v>0</v>
      </c>
      <c r="E628">
        <f>VLOOKUP(A628,[1]Library_Genotypes_unfiltered_27!$A:$G,7,FALSE)</f>
        <v>0</v>
      </c>
      <c r="F628" s="1" t="str">
        <f t="shared" si="59"/>
        <v>182</v>
      </c>
      <c r="G628" s="3">
        <v>43010</v>
      </c>
      <c r="H628" s="3" t="s">
        <v>1424</v>
      </c>
      <c r="I628" s="1">
        <v>154</v>
      </c>
      <c r="J628" s="3" t="str">
        <f t="shared" si="58"/>
        <v>Oct 02</v>
      </c>
      <c r="K628" s="1">
        <f t="shared" si="60"/>
        <v>45.866304</v>
      </c>
      <c r="L628" s="1" t="str">
        <f t="shared" si="61"/>
        <v>Oct 02 45.87</v>
      </c>
      <c r="M628" t="str">
        <f t="shared" si="62"/>
        <v>no</v>
      </c>
    </row>
    <row r="629" spans="1:17" x14ac:dyDescent="0.25">
      <c r="A629" t="s">
        <v>494</v>
      </c>
      <c r="B629" s="8">
        <f t="shared" si="57"/>
        <v>40</v>
      </c>
      <c r="C629" s="2">
        <v>8.8057652018876933</v>
      </c>
      <c r="D629">
        <f>VLOOKUP(A629,[1]Library_Genotypes_unfiltered_27!$A:$G,6,FALSE)</f>
        <v>2.58</v>
      </c>
      <c r="E629">
        <f>VLOOKUP(A629,[1]Library_Genotypes_unfiltered_27!$A:$G,7,FALSE)</f>
        <v>6.54</v>
      </c>
      <c r="F629" s="1" t="str">
        <f t="shared" si="59"/>
        <v>183</v>
      </c>
      <c r="G629" s="3">
        <v>43010</v>
      </c>
      <c r="H629" s="3" t="s">
        <v>1424</v>
      </c>
      <c r="I629" s="1">
        <v>154</v>
      </c>
      <c r="J629" s="3" t="str">
        <f t="shared" si="58"/>
        <v>Oct 02</v>
      </c>
      <c r="K629" s="1">
        <f t="shared" si="60"/>
        <v>45.866304</v>
      </c>
      <c r="L629" s="1" t="str">
        <f t="shared" si="61"/>
        <v>Oct 02 45.87</v>
      </c>
      <c r="M629" t="str">
        <f t="shared" si="62"/>
        <v>no</v>
      </c>
      <c r="N629" t="s">
        <v>1443</v>
      </c>
    </row>
    <row r="630" spans="1:17" x14ac:dyDescent="0.25">
      <c r="A630" t="s">
        <v>495</v>
      </c>
      <c r="B630" s="8">
        <f t="shared" si="57"/>
        <v>40</v>
      </c>
      <c r="C630" s="2">
        <v>10.477745936423331</v>
      </c>
      <c r="D630">
        <f>VLOOKUP(A630,[1]Library_Genotypes_unfiltered_27!$A:$G,6,FALSE)</f>
        <v>99.63</v>
      </c>
      <c r="E630">
        <f>VLOOKUP(A630,[1]Library_Genotypes_unfiltered_27!$A:$G,7,FALSE)</f>
        <v>0.16</v>
      </c>
      <c r="F630" s="1" t="str">
        <f t="shared" si="59"/>
        <v>184</v>
      </c>
      <c r="G630" s="3">
        <v>43010</v>
      </c>
      <c r="H630" s="3" t="s">
        <v>1424</v>
      </c>
      <c r="I630" s="1">
        <v>154</v>
      </c>
      <c r="J630" s="3" t="str">
        <f t="shared" si="58"/>
        <v>Oct 02</v>
      </c>
      <c r="K630" s="1">
        <f t="shared" si="60"/>
        <v>45.866304</v>
      </c>
      <c r="L630" s="1" t="str">
        <f t="shared" si="61"/>
        <v>Oct 02 45.87</v>
      </c>
      <c r="M630" t="str">
        <f t="shared" si="62"/>
        <v>yes</v>
      </c>
      <c r="N630" t="s">
        <v>1443</v>
      </c>
      <c r="O630" t="str">
        <f>VLOOKUP(A630,'[2]genotype table (dups removed)'!$TS$3:$TV$419,4,FALSE)</f>
        <v>Homozygous Spring</v>
      </c>
      <c r="Q630" t="s">
        <v>5</v>
      </c>
    </row>
    <row r="631" spans="1:17" x14ac:dyDescent="0.25">
      <c r="A631" t="s">
        <v>496</v>
      </c>
      <c r="B631" s="8">
        <f t="shared" si="57"/>
        <v>40</v>
      </c>
      <c r="C631" s="2">
        <v>8.8057652018876933</v>
      </c>
      <c r="D631">
        <f>VLOOKUP(A631,[1]Library_Genotypes_unfiltered_27!$A:$G,6,FALSE)</f>
        <v>8.1199999999999992</v>
      </c>
      <c r="E631">
        <f>VLOOKUP(A631,[1]Library_Genotypes_unfiltered_27!$A:$G,7,FALSE)</f>
        <v>6.15</v>
      </c>
      <c r="F631" s="1" t="str">
        <f t="shared" si="59"/>
        <v>185</v>
      </c>
      <c r="G631" s="3">
        <v>43010</v>
      </c>
      <c r="H631" s="3" t="s">
        <v>1424</v>
      </c>
      <c r="I631" s="1">
        <v>154</v>
      </c>
      <c r="J631" s="3" t="str">
        <f t="shared" si="58"/>
        <v>Oct 02</v>
      </c>
      <c r="K631" s="1">
        <f t="shared" si="60"/>
        <v>45.866304</v>
      </c>
      <c r="L631" s="1" t="str">
        <f t="shared" si="61"/>
        <v>Oct 02 45.87</v>
      </c>
      <c r="M631" t="str">
        <f t="shared" si="62"/>
        <v>no</v>
      </c>
      <c r="N631" t="s">
        <v>1443</v>
      </c>
    </row>
    <row r="632" spans="1:17" x14ac:dyDescent="0.25">
      <c r="A632" t="s">
        <v>497</v>
      </c>
      <c r="B632" s="8">
        <f t="shared" si="57"/>
        <v>40</v>
      </c>
      <c r="C632" s="2">
        <v>6.3535267912354234</v>
      </c>
      <c r="D632">
        <f>VLOOKUP(A632,[1]Library_Genotypes_unfiltered_27!$A:$G,6,FALSE)</f>
        <v>99.26</v>
      </c>
      <c r="E632">
        <f>VLOOKUP(A632,[1]Library_Genotypes_unfiltered_27!$A:$G,7,FALSE)</f>
        <v>0.38</v>
      </c>
      <c r="F632" s="1" t="str">
        <f t="shared" si="59"/>
        <v>186</v>
      </c>
      <c r="G632" s="3">
        <v>43010</v>
      </c>
      <c r="H632" s="3" t="s">
        <v>1424</v>
      </c>
      <c r="I632" s="1">
        <v>154</v>
      </c>
      <c r="J632" s="3" t="str">
        <f t="shared" si="58"/>
        <v>Oct 02</v>
      </c>
      <c r="K632" s="1">
        <f t="shared" si="60"/>
        <v>45.866304</v>
      </c>
      <c r="L632" s="1" t="str">
        <f t="shared" si="61"/>
        <v>Oct 02 45.87</v>
      </c>
      <c r="M632" t="str">
        <f t="shared" si="62"/>
        <v>yes</v>
      </c>
      <c r="N632" t="s">
        <v>1443</v>
      </c>
      <c r="O632" t="str">
        <f>VLOOKUP(A632,'[2]genotype table (dups removed)'!$TS$3:$TV$419,4,FALSE)</f>
        <v>Homozygous Spring</v>
      </c>
      <c r="Q632" t="s">
        <v>6</v>
      </c>
    </row>
    <row r="633" spans="1:17" x14ac:dyDescent="0.25">
      <c r="A633" t="s">
        <v>498</v>
      </c>
      <c r="B633" s="8">
        <f t="shared" si="57"/>
        <v>40</v>
      </c>
      <c r="C633" s="2">
        <v>12.595588200168471</v>
      </c>
      <c r="D633">
        <f>VLOOKUP(A633,[1]Library_Genotypes_unfiltered_27!$A:$G,6,FALSE)</f>
        <v>99.26</v>
      </c>
      <c r="E633">
        <f>VLOOKUP(A633,[1]Library_Genotypes_unfiltered_27!$A:$G,7,FALSE)</f>
        <v>0.4</v>
      </c>
      <c r="F633" s="1" t="str">
        <f t="shared" si="59"/>
        <v>187</v>
      </c>
      <c r="G633" s="3">
        <v>43010</v>
      </c>
      <c r="H633" s="3" t="s">
        <v>1424</v>
      </c>
      <c r="I633" s="1">
        <v>154</v>
      </c>
      <c r="J633" s="3" t="str">
        <f t="shared" si="58"/>
        <v>Oct 02</v>
      </c>
      <c r="K633" s="1">
        <f t="shared" si="60"/>
        <v>45.866304</v>
      </c>
      <c r="L633" s="1" t="str">
        <f t="shared" si="61"/>
        <v>Oct 02 45.87</v>
      </c>
      <c r="M633" t="str">
        <f t="shared" si="62"/>
        <v>yes</v>
      </c>
      <c r="N633" t="s">
        <v>1443</v>
      </c>
      <c r="O633" t="str">
        <f>VLOOKUP(A633,'[2]genotype table (dups removed)'!$TS$3:$TV$419,4,FALSE)</f>
        <v>Homozygous Spring</v>
      </c>
      <c r="Q633" t="s">
        <v>6</v>
      </c>
    </row>
    <row r="634" spans="1:17" x14ac:dyDescent="0.25">
      <c r="A634" t="s">
        <v>499</v>
      </c>
      <c r="B634" s="8">
        <f t="shared" si="57"/>
        <v>40</v>
      </c>
      <c r="C634" s="2">
        <v>30.541514750850986</v>
      </c>
      <c r="D634">
        <f>VLOOKUP(A634,[1]Library_Genotypes_unfiltered_27!$A:$G,6,FALSE)</f>
        <v>98.89</v>
      </c>
      <c r="E634">
        <f>VLOOKUP(A634,[1]Library_Genotypes_unfiltered_27!$A:$G,7,FALSE)</f>
        <v>0.21</v>
      </c>
      <c r="F634" s="1" t="str">
        <f t="shared" si="59"/>
        <v>188</v>
      </c>
      <c r="G634" s="3">
        <v>43010</v>
      </c>
      <c r="H634" s="3" t="s">
        <v>1424</v>
      </c>
      <c r="I634" s="1">
        <v>154</v>
      </c>
      <c r="J634" s="3" t="str">
        <f t="shared" si="58"/>
        <v>Oct 02</v>
      </c>
      <c r="K634" s="1">
        <f t="shared" si="60"/>
        <v>45.866304</v>
      </c>
      <c r="L634" s="1" t="str">
        <f t="shared" si="61"/>
        <v>Oct 02 45.87</v>
      </c>
      <c r="M634" t="str">
        <f t="shared" si="62"/>
        <v>yes</v>
      </c>
      <c r="N634" t="s">
        <v>1443</v>
      </c>
      <c r="O634" t="str">
        <f>VLOOKUP(A634,'[2]genotype table (dups removed)'!$TS$3:$TV$419,4,FALSE)</f>
        <v>Homozygous Spring</v>
      </c>
      <c r="Q634" t="s">
        <v>5</v>
      </c>
    </row>
    <row r="635" spans="1:17" x14ac:dyDescent="0.25">
      <c r="A635" t="s">
        <v>500</v>
      </c>
      <c r="B635" s="8">
        <f t="shared" si="57"/>
        <v>40</v>
      </c>
      <c r="C635" s="2">
        <v>4.0127537628855299</v>
      </c>
      <c r="D635">
        <f>VLOOKUP(A635,[1]Library_Genotypes_unfiltered_27!$A:$G,6,FALSE)</f>
        <v>94.83</v>
      </c>
      <c r="E635">
        <f>VLOOKUP(A635,[1]Library_Genotypes_unfiltered_27!$A:$G,7,FALSE)</f>
        <v>1.85</v>
      </c>
      <c r="F635" s="1" t="str">
        <f t="shared" si="59"/>
        <v>189</v>
      </c>
      <c r="G635" s="3">
        <v>43010</v>
      </c>
      <c r="H635" s="3" t="s">
        <v>1424</v>
      </c>
      <c r="I635" s="1">
        <v>154</v>
      </c>
      <c r="J635" s="3" t="str">
        <f t="shared" si="58"/>
        <v>Oct 02</v>
      </c>
      <c r="K635" s="1">
        <f t="shared" si="60"/>
        <v>45.866304</v>
      </c>
      <c r="L635" s="1" t="str">
        <f t="shared" si="61"/>
        <v>Oct 02 45.87</v>
      </c>
      <c r="M635" t="str">
        <f t="shared" si="62"/>
        <v>yes</v>
      </c>
      <c r="N635" t="s">
        <v>1444</v>
      </c>
      <c r="O635" t="str">
        <f>VLOOKUP(A635,'[2]genotype table (dups removed)'!$TS$3:$TV$419,4,FALSE)</f>
        <v>Heterozygous</v>
      </c>
      <c r="Q635" t="s">
        <v>5</v>
      </c>
    </row>
    <row r="636" spans="1:17" x14ac:dyDescent="0.25">
      <c r="A636" t="s">
        <v>501</v>
      </c>
      <c r="B636" s="8">
        <f t="shared" si="57"/>
        <v>40</v>
      </c>
      <c r="C636" s="2">
        <v>1.4329382911423552</v>
      </c>
      <c r="D636">
        <f>VLOOKUP(A636,[1]Library_Genotypes_unfiltered_27!$A:$G,6,FALSE)</f>
        <v>94.83</v>
      </c>
      <c r="E636">
        <f>VLOOKUP(A636,[1]Library_Genotypes_unfiltered_27!$A:$G,7,FALSE)</f>
        <v>0.57999999999999996</v>
      </c>
      <c r="F636" s="1" t="str">
        <f t="shared" si="59"/>
        <v>190</v>
      </c>
      <c r="G636" s="3">
        <v>43010</v>
      </c>
      <c r="H636" s="3" t="s">
        <v>1424</v>
      </c>
      <c r="I636" s="1">
        <v>154</v>
      </c>
      <c r="J636" s="3" t="str">
        <f t="shared" si="58"/>
        <v>Oct 02</v>
      </c>
      <c r="K636" s="1">
        <f t="shared" si="60"/>
        <v>45.866304</v>
      </c>
      <c r="L636" s="1" t="str">
        <f t="shared" si="61"/>
        <v>Oct 02 45.87</v>
      </c>
      <c r="M636" t="str">
        <f t="shared" si="62"/>
        <v>yes</v>
      </c>
      <c r="N636" t="s">
        <v>1444</v>
      </c>
      <c r="O636" t="str">
        <f>VLOOKUP(A636,'[2]genotype table (dups removed)'!$TS$3:$TV$419,4,FALSE)</f>
        <v>Heterozygous</v>
      </c>
      <c r="Q636" t="s">
        <v>5</v>
      </c>
    </row>
    <row r="637" spans="1:17" x14ac:dyDescent="0.25">
      <c r="A637" t="s">
        <v>502</v>
      </c>
      <c r="B637" s="8">
        <f t="shared" si="57"/>
        <v>40</v>
      </c>
      <c r="C637" s="2">
        <v>10.477745936423331</v>
      </c>
      <c r="D637">
        <f>VLOOKUP(A637,[1]Library_Genotypes_unfiltered_27!$A:$G,6,FALSE)</f>
        <v>36.9</v>
      </c>
      <c r="E637">
        <f>VLOOKUP(A637,[1]Library_Genotypes_unfiltered_27!$A:$G,7,FALSE)</f>
        <v>4.2699999999999996</v>
      </c>
      <c r="F637" s="1" t="str">
        <f t="shared" si="59"/>
        <v>191</v>
      </c>
      <c r="G637" s="3">
        <v>43010</v>
      </c>
      <c r="H637" s="3" t="s">
        <v>1424</v>
      </c>
      <c r="I637" s="1">
        <v>154</v>
      </c>
      <c r="J637" s="3" t="str">
        <f t="shared" si="58"/>
        <v>Oct 02</v>
      </c>
      <c r="K637" s="1">
        <f t="shared" si="60"/>
        <v>45.866304</v>
      </c>
      <c r="L637" s="1" t="str">
        <f t="shared" si="61"/>
        <v>Oct 02 45.87</v>
      </c>
      <c r="M637" t="str">
        <f t="shared" si="62"/>
        <v>no</v>
      </c>
      <c r="N637" t="s">
        <v>1443</v>
      </c>
    </row>
    <row r="638" spans="1:17" x14ac:dyDescent="0.25">
      <c r="A638" t="s">
        <v>503</v>
      </c>
      <c r="B638" s="8">
        <f t="shared" si="57"/>
        <v>40</v>
      </c>
      <c r="C638" s="2">
        <v>1.3375845876285102</v>
      </c>
      <c r="D638">
        <f>VLOOKUP(A638,[1]Library_Genotypes_unfiltered_27!$A:$G,6,FALSE)</f>
        <v>0</v>
      </c>
      <c r="E638">
        <f>VLOOKUP(A638,[1]Library_Genotypes_unfiltered_27!$A:$G,7,FALSE)</f>
        <v>0</v>
      </c>
      <c r="F638" s="1" t="str">
        <f t="shared" si="59"/>
        <v>192</v>
      </c>
      <c r="G638" s="3">
        <v>43010</v>
      </c>
      <c r="H638" s="3" t="s">
        <v>1424</v>
      </c>
      <c r="I638" s="1">
        <v>154</v>
      </c>
      <c r="J638" s="3" t="str">
        <f t="shared" si="58"/>
        <v>Oct 02</v>
      </c>
      <c r="K638" s="1">
        <f t="shared" si="60"/>
        <v>45.866304</v>
      </c>
      <c r="L638" s="1" t="str">
        <f t="shared" si="61"/>
        <v>Oct 02 45.87</v>
      </c>
      <c r="M638" t="str">
        <f t="shared" si="62"/>
        <v>no</v>
      </c>
    </row>
    <row r="639" spans="1:17" x14ac:dyDescent="0.25">
      <c r="A639" t="s">
        <v>504</v>
      </c>
      <c r="B639" s="8">
        <f t="shared" ref="B639:B702" si="63">INT((G639-DATE(YEAR(G639),1,1))/7)+1</f>
        <v>40</v>
      </c>
      <c r="C639" s="2">
        <v>11.369468994842336</v>
      </c>
      <c r="D639">
        <f>VLOOKUP(A639,[1]Library_Genotypes_unfiltered_27!$A:$G,6,FALSE)</f>
        <v>99.26</v>
      </c>
      <c r="E639">
        <f>VLOOKUP(A639,[1]Library_Genotypes_unfiltered_27!$A:$G,7,FALSE)</f>
        <v>0.48</v>
      </c>
      <c r="F639" s="1" t="str">
        <f t="shared" si="59"/>
        <v>193</v>
      </c>
      <c r="G639" s="3">
        <v>43010</v>
      </c>
      <c r="H639" s="3" t="s">
        <v>1424</v>
      </c>
      <c r="I639" s="1">
        <v>154</v>
      </c>
      <c r="J639" s="3" t="str">
        <f t="shared" si="58"/>
        <v>Oct 02</v>
      </c>
      <c r="K639" s="1">
        <f t="shared" si="60"/>
        <v>45.866304</v>
      </c>
      <c r="L639" s="1" t="str">
        <f t="shared" si="61"/>
        <v>Oct 02 45.87</v>
      </c>
      <c r="M639" t="str">
        <f t="shared" si="62"/>
        <v>yes</v>
      </c>
      <c r="N639" t="s">
        <v>1443</v>
      </c>
      <c r="O639" t="str">
        <f>VLOOKUP(A639,'[2]genotype table (dups removed)'!$TS$3:$TV$419,4,FALSE)</f>
        <v>Heterozygous</v>
      </c>
      <c r="Q639" t="s">
        <v>5</v>
      </c>
    </row>
    <row r="640" spans="1:17" x14ac:dyDescent="0.25">
      <c r="A640" t="s">
        <v>505</v>
      </c>
      <c r="B640" s="8">
        <f t="shared" si="63"/>
        <v>40</v>
      </c>
      <c r="C640" s="2">
        <v>12.038261288656592</v>
      </c>
      <c r="D640">
        <f>VLOOKUP(A640,[1]Library_Genotypes_unfiltered_27!$A:$G,6,FALSE)</f>
        <v>65.680000000000007</v>
      </c>
      <c r="E640">
        <f>VLOOKUP(A640,[1]Library_Genotypes_unfiltered_27!$A:$G,7,FALSE)</f>
        <v>5.59</v>
      </c>
      <c r="F640" s="1" t="str">
        <f t="shared" si="59"/>
        <v>194</v>
      </c>
      <c r="G640" s="3">
        <v>43010</v>
      </c>
      <c r="H640" s="3" t="s">
        <v>1424</v>
      </c>
      <c r="I640" s="1">
        <v>154</v>
      </c>
      <c r="J640" s="3" t="str">
        <f t="shared" si="58"/>
        <v>Oct 02</v>
      </c>
      <c r="K640" s="1">
        <f t="shared" si="60"/>
        <v>45.866304</v>
      </c>
      <c r="L640" s="1" t="str">
        <f t="shared" si="61"/>
        <v>Oct 02 45.87</v>
      </c>
      <c r="M640" t="str">
        <f t="shared" si="62"/>
        <v>no</v>
      </c>
      <c r="N640" t="s">
        <v>1443</v>
      </c>
    </row>
    <row r="641" spans="1:17" x14ac:dyDescent="0.25">
      <c r="A641" t="s">
        <v>1324</v>
      </c>
      <c r="B641" s="8">
        <f t="shared" si="63"/>
        <v>40</v>
      </c>
      <c r="D641">
        <f>VLOOKUP(A641,[1]Library_Genotypes_unfiltered_27!$A:$G,6,FALSE)</f>
        <v>38.75</v>
      </c>
      <c r="E641">
        <f>VLOOKUP(A641,[1]Library_Genotypes_unfiltered_27!$A:$G,7,FALSE)</f>
        <v>9.48</v>
      </c>
      <c r="F641" s="1" t="str">
        <f t="shared" si="59"/>
        <v>195</v>
      </c>
      <c r="G641" s="3">
        <v>43011</v>
      </c>
      <c r="H641" s="3" t="s">
        <v>1426</v>
      </c>
      <c r="I641" s="1">
        <v>150</v>
      </c>
      <c r="J641" s="3" t="str">
        <f t="shared" si="58"/>
        <v>Oct 03</v>
      </c>
      <c r="K641" s="1">
        <f t="shared" si="60"/>
        <v>39.428927999999999</v>
      </c>
      <c r="L641" s="1" t="str">
        <f t="shared" si="61"/>
        <v>Oct 03 39.43</v>
      </c>
      <c r="M641" t="str">
        <f t="shared" si="62"/>
        <v>no</v>
      </c>
      <c r="N641" t="s">
        <v>1443</v>
      </c>
    </row>
    <row r="642" spans="1:17" x14ac:dyDescent="0.25">
      <c r="A642" t="s">
        <v>1325</v>
      </c>
      <c r="B642" s="8">
        <f t="shared" si="63"/>
        <v>40</v>
      </c>
      <c r="D642">
        <f>VLOOKUP(A642,[1]Library_Genotypes_unfiltered_27!$A:$G,6,FALSE)</f>
        <v>12.55</v>
      </c>
      <c r="E642">
        <f>VLOOKUP(A642,[1]Library_Genotypes_unfiltered_27!$A:$G,7,FALSE)</f>
        <v>9.07</v>
      </c>
      <c r="F642" s="1" t="str">
        <f t="shared" si="59"/>
        <v>196</v>
      </c>
      <c r="G642" s="3">
        <v>43011</v>
      </c>
      <c r="H642" s="3" t="s">
        <v>1426</v>
      </c>
      <c r="I642" s="1">
        <v>150</v>
      </c>
      <c r="J642" s="3" t="str">
        <f t="shared" ref="J642:J705" si="64">CONCATENATE(TEXT(G642,"MMM")," ",TEXT(G642,"DD"))</f>
        <v>Oct 03</v>
      </c>
      <c r="K642" s="1">
        <f t="shared" si="60"/>
        <v>39.428927999999999</v>
      </c>
      <c r="L642" s="1" t="str">
        <f t="shared" si="61"/>
        <v>Oct 03 39.43</v>
      </c>
      <c r="M642" t="str">
        <f t="shared" si="62"/>
        <v>no</v>
      </c>
      <c r="N642" t="s">
        <v>1443</v>
      </c>
    </row>
    <row r="643" spans="1:17" x14ac:dyDescent="0.25">
      <c r="A643" t="s">
        <v>506</v>
      </c>
      <c r="B643" s="8">
        <f t="shared" si="63"/>
        <v>40</v>
      </c>
      <c r="C643" s="2">
        <v>3.0095653221641481</v>
      </c>
      <c r="D643">
        <f>VLOOKUP(A643,[1]Library_Genotypes_unfiltered_27!$A:$G,6,FALSE)</f>
        <v>23.99</v>
      </c>
      <c r="E643">
        <f>VLOOKUP(A643,[1]Library_Genotypes_unfiltered_27!$A:$G,7,FALSE)</f>
        <v>5.66</v>
      </c>
      <c r="F643" s="1" t="str">
        <f t="shared" ref="F643:F706" si="65">RIGHT(A643,3)</f>
        <v>197</v>
      </c>
      <c r="G643" s="3">
        <v>43011</v>
      </c>
      <c r="H643" s="3" t="s">
        <v>1426</v>
      </c>
      <c r="I643" s="1">
        <v>150</v>
      </c>
      <c r="J643" s="3" t="str">
        <f t="shared" si="64"/>
        <v>Oct 03</v>
      </c>
      <c r="K643" s="1">
        <f t="shared" ref="K643:K706" si="66">CONVERT(I643-125.5,"mi","km")</f>
        <v>39.428927999999999</v>
      </c>
      <c r="L643" s="1" t="str">
        <f t="shared" ref="L643:L706" si="67">CONCATENATE(J643," ",ROUND(K643,2))</f>
        <v>Oct 03 39.43</v>
      </c>
      <c r="M643" t="str">
        <f t="shared" ref="M643:M648" si="68">IF(D643&gt;90,IF(E643&lt;2.5,"yes","no"),"no")</f>
        <v>no</v>
      </c>
      <c r="N643" t="s">
        <v>1443</v>
      </c>
    </row>
    <row r="644" spans="1:17" x14ac:dyDescent="0.25">
      <c r="A644" t="s">
        <v>507</v>
      </c>
      <c r="B644" s="8">
        <f t="shared" si="63"/>
        <v>40</v>
      </c>
      <c r="C644" s="2">
        <v>1.8949114991403897</v>
      </c>
      <c r="D644">
        <f>VLOOKUP(A644,[1]Library_Genotypes_unfiltered_27!$A:$G,6,FALSE)</f>
        <v>33.58</v>
      </c>
      <c r="E644">
        <f>VLOOKUP(A644,[1]Library_Genotypes_unfiltered_27!$A:$G,7,FALSE)</f>
        <v>2.57</v>
      </c>
      <c r="F644" s="1" t="str">
        <f t="shared" si="65"/>
        <v>198</v>
      </c>
      <c r="G644" s="3">
        <v>43011</v>
      </c>
      <c r="H644" s="3" t="s">
        <v>1426</v>
      </c>
      <c r="I644" s="1">
        <v>150</v>
      </c>
      <c r="J644" s="3" t="str">
        <f t="shared" si="64"/>
        <v>Oct 03</v>
      </c>
      <c r="K644" s="1">
        <f t="shared" si="66"/>
        <v>39.428927999999999</v>
      </c>
      <c r="L644" s="1" t="str">
        <f t="shared" si="67"/>
        <v>Oct 03 39.43</v>
      </c>
      <c r="M644" t="str">
        <f t="shared" si="68"/>
        <v>no</v>
      </c>
      <c r="N644" t="s">
        <v>1444</v>
      </c>
    </row>
    <row r="645" spans="1:17" x14ac:dyDescent="0.25">
      <c r="A645" t="s">
        <v>508</v>
      </c>
      <c r="B645" s="8">
        <f t="shared" si="63"/>
        <v>40</v>
      </c>
      <c r="C645" s="2">
        <v>2.0063768814427649</v>
      </c>
      <c r="D645">
        <f>VLOOKUP(A645,[1]Library_Genotypes_unfiltered_27!$A:$G,6,FALSE)</f>
        <v>81.92</v>
      </c>
      <c r="E645">
        <f>VLOOKUP(A645,[1]Library_Genotypes_unfiltered_27!$A:$G,7,FALSE)</f>
        <v>1.31</v>
      </c>
      <c r="F645" s="1" t="str">
        <f t="shared" si="65"/>
        <v>199</v>
      </c>
      <c r="G645" s="3">
        <v>43011</v>
      </c>
      <c r="H645" s="3" t="s">
        <v>1426</v>
      </c>
      <c r="I645" s="1">
        <v>150</v>
      </c>
      <c r="J645" s="3" t="str">
        <f t="shared" si="64"/>
        <v>Oct 03</v>
      </c>
      <c r="K645" s="1">
        <f t="shared" si="66"/>
        <v>39.428927999999999</v>
      </c>
      <c r="L645" s="1" t="str">
        <f t="shared" si="67"/>
        <v>Oct 03 39.43</v>
      </c>
      <c r="M645" t="str">
        <f t="shared" si="68"/>
        <v>no</v>
      </c>
      <c r="N645" t="s">
        <v>1443</v>
      </c>
      <c r="Q645" t="s">
        <v>5</v>
      </c>
    </row>
    <row r="646" spans="1:17" x14ac:dyDescent="0.25">
      <c r="A646" t="s">
        <v>509</v>
      </c>
      <c r="B646" s="8">
        <f t="shared" si="63"/>
        <v>40</v>
      </c>
      <c r="C646" s="2">
        <v>1.560515352233262</v>
      </c>
      <c r="D646">
        <f>VLOOKUP(A646,[1]Library_Genotypes_unfiltered_27!$A:$G,6,FALSE)</f>
        <v>99.26</v>
      </c>
      <c r="E646">
        <f>VLOOKUP(A646,[1]Library_Genotypes_unfiltered_27!$A:$G,7,FALSE)</f>
        <v>0.32</v>
      </c>
      <c r="F646" s="1" t="str">
        <f t="shared" si="65"/>
        <v>200</v>
      </c>
      <c r="G646" s="3">
        <v>43011</v>
      </c>
      <c r="H646" s="3" t="s">
        <v>1426</v>
      </c>
      <c r="I646" s="1">
        <v>150</v>
      </c>
      <c r="J646" s="3" t="str">
        <f t="shared" si="64"/>
        <v>Oct 03</v>
      </c>
      <c r="K646" s="1">
        <f t="shared" si="66"/>
        <v>39.428927999999999</v>
      </c>
      <c r="L646" s="1" t="str">
        <f t="shared" si="67"/>
        <v>Oct 03 39.43</v>
      </c>
      <c r="M646" t="str">
        <f t="shared" si="68"/>
        <v>yes</v>
      </c>
      <c r="N646" t="s">
        <v>1443</v>
      </c>
      <c r="O646" t="str">
        <f>VLOOKUP(A646,'[2]genotype table (dups removed)'!$TS$3:$TV$419,4,FALSE)</f>
        <v>Heterozygous</v>
      </c>
      <c r="Q646" t="s">
        <v>5</v>
      </c>
    </row>
    <row r="647" spans="1:17" x14ac:dyDescent="0.25">
      <c r="A647" t="s">
        <v>510</v>
      </c>
      <c r="B647" s="8">
        <f t="shared" si="63"/>
        <v>40</v>
      </c>
      <c r="C647" s="2">
        <v>3.121030704466524</v>
      </c>
      <c r="D647">
        <f>VLOOKUP(A647,[1]Library_Genotypes_unfiltered_27!$A:$G,6,FALSE)</f>
        <v>60.15</v>
      </c>
      <c r="E647">
        <f>VLOOKUP(A647,[1]Library_Genotypes_unfiltered_27!$A:$G,7,FALSE)</f>
        <v>3.47</v>
      </c>
      <c r="F647" s="1" t="str">
        <f t="shared" si="65"/>
        <v>201</v>
      </c>
      <c r="G647" s="3">
        <v>43011</v>
      </c>
      <c r="H647" s="3" t="s">
        <v>1426</v>
      </c>
      <c r="I647" s="1">
        <v>150</v>
      </c>
      <c r="J647" s="3" t="str">
        <f t="shared" si="64"/>
        <v>Oct 03</v>
      </c>
      <c r="K647" s="1">
        <f t="shared" si="66"/>
        <v>39.428927999999999</v>
      </c>
      <c r="L647" s="1" t="str">
        <f t="shared" si="67"/>
        <v>Oct 03 39.43</v>
      </c>
      <c r="M647" t="str">
        <f t="shared" si="68"/>
        <v>no</v>
      </c>
      <c r="N647" t="s">
        <v>1443</v>
      </c>
    </row>
    <row r="648" spans="1:17" x14ac:dyDescent="0.25">
      <c r="A648" t="s">
        <v>511</v>
      </c>
      <c r="B648" s="8">
        <f t="shared" si="63"/>
        <v>40</v>
      </c>
      <c r="C648" s="2">
        <v>1.2261192053261343</v>
      </c>
      <c r="D648">
        <f>VLOOKUP(A648,[1]Library_Genotypes_unfiltered_27!$A:$G,6,FALSE)</f>
        <v>8.86</v>
      </c>
      <c r="E648">
        <f>VLOOKUP(A648,[1]Library_Genotypes_unfiltered_27!$A:$G,7,FALSE)</f>
        <v>0.94</v>
      </c>
      <c r="F648" s="1" t="str">
        <f t="shared" si="65"/>
        <v>202</v>
      </c>
      <c r="G648" s="3">
        <v>43011</v>
      </c>
      <c r="H648" s="3" t="s">
        <v>1426</v>
      </c>
      <c r="I648" s="1">
        <v>150</v>
      </c>
      <c r="J648" s="3" t="str">
        <f t="shared" si="64"/>
        <v>Oct 03</v>
      </c>
      <c r="K648" s="1">
        <f t="shared" si="66"/>
        <v>39.428927999999999</v>
      </c>
      <c r="L648" s="1" t="str">
        <f t="shared" si="67"/>
        <v>Oct 03 39.43</v>
      </c>
      <c r="M648" t="str">
        <f t="shared" si="68"/>
        <v>no</v>
      </c>
      <c r="N648" t="s">
        <v>1443</v>
      </c>
    </row>
    <row r="649" spans="1:17" x14ac:dyDescent="0.25">
      <c r="A649" t="s">
        <v>512</v>
      </c>
      <c r="B649" s="8">
        <f t="shared" si="63"/>
        <v>40</v>
      </c>
      <c r="C649" s="2">
        <v>2.3407730283498931</v>
      </c>
      <c r="D649">
        <f>VLOOKUP(A649,[1]Library_Genotypes_unfiltered_27!$A:$G,6,FALSE)</f>
        <v>89.67</v>
      </c>
      <c r="E649">
        <f>VLOOKUP(A649,[1]Library_Genotypes_unfiltered_27!$A:$G,7,FALSE)</f>
        <v>1.43</v>
      </c>
      <c r="F649" s="1" t="str">
        <f t="shared" si="65"/>
        <v>203</v>
      </c>
      <c r="G649" s="3">
        <v>43011</v>
      </c>
      <c r="H649" s="3" t="s">
        <v>1426</v>
      </c>
      <c r="I649" s="1">
        <v>150</v>
      </c>
      <c r="J649" s="3" t="str">
        <f t="shared" si="64"/>
        <v>Oct 03</v>
      </c>
      <c r="K649" s="1">
        <f t="shared" si="66"/>
        <v>39.428927999999999</v>
      </c>
      <c r="L649" s="1" t="str">
        <f t="shared" si="67"/>
        <v>Oct 03 39.43</v>
      </c>
      <c r="M649" t="s">
        <v>1438</v>
      </c>
      <c r="N649" t="s">
        <v>1443</v>
      </c>
      <c r="P649" t="s">
        <v>1448</v>
      </c>
    </row>
    <row r="650" spans="1:17" x14ac:dyDescent="0.25">
      <c r="A650" t="s">
        <v>513</v>
      </c>
      <c r="B650" s="8">
        <f t="shared" si="63"/>
        <v>40</v>
      </c>
      <c r="C650" s="2">
        <v>15.04782661082074</v>
      </c>
      <c r="D650">
        <f>VLOOKUP(A650,[1]Library_Genotypes_unfiltered_27!$A:$G,6,FALSE)</f>
        <v>76.38</v>
      </c>
      <c r="E650">
        <f>VLOOKUP(A650,[1]Library_Genotypes_unfiltered_27!$A:$G,7,FALSE)</f>
        <v>4.26</v>
      </c>
      <c r="F650" s="1" t="str">
        <f t="shared" si="65"/>
        <v>204</v>
      </c>
      <c r="G650" s="3">
        <v>43011</v>
      </c>
      <c r="H650" s="3" t="s">
        <v>1426</v>
      </c>
      <c r="I650" s="1">
        <v>150</v>
      </c>
      <c r="J650" s="3" t="str">
        <f t="shared" si="64"/>
        <v>Oct 03</v>
      </c>
      <c r="K650" s="1">
        <f t="shared" si="66"/>
        <v>39.428927999999999</v>
      </c>
      <c r="L650" s="1" t="str">
        <f t="shared" si="67"/>
        <v>Oct 03 39.43</v>
      </c>
      <c r="M650" t="str">
        <f t="shared" ref="M650:M704" si="69">IF(D650&gt;90,IF(E650&lt;2.5,"yes","no"),"no")</f>
        <v>no</v>
      </c>
    </row>
    <row r="651" spans="1:17" x14ac:dyDescent="0.25">
      <c r="A651" t="s">
        <v>514</v>
      </c>
      <c r="B651" s="8">
        <f t="shared" si="63"/>
        <v>40</v>
      </c>
      <c r="C651" s="2">
        <v>9.3630921133995724</v>
      </c>
      <c r="D651">
        <f>VLOOKUP(A651,[1]Library_Genotypes_unfiltered_27!$A:$G,6,FALSE)</f>
        <v>13.28</v>
      </c>
      <c r="E651">
        <f>VLOOKUP(A651,[1]Library_Genotypes_unfiltered_27!$A:$G,7,FALSE)</f>
        <v>5.2</v>
      </c>
      <c r="F651" s="1" t="str">
        <f t="shared" si="65"/>
        <v>205</v>
      </c>
      <c r="G651" s="3">
        <v>43011</v>
      </c>
      <c r="H651" s="3" t="s">
        <v>1426</v>
      </c>
      <c r="I651" s="1">
        <v>150</v>
      </c>
      <c r="J651" s="3" t="str">
        <f t="shared" si="64"/>
        <v>Oct 03</v>
      </c>
      <c r="K651" s="1">
        <f t="shared" si="66"/>
        <v>39.428927999999999</v>
      </c>
      <c r="L651" s="1" t="str">
        <f t="shared" si="67"/>
        <v>Oct 03 39.43</v>
      </c>
      <c r="M651" t="str">
        <f t="shared" si="69"/>
        <v>no</v>
      </c>
      <c r="N651" t="s">
        <v>1444</v>
      </c>
    </row>
    <row r="652" spans="1:17" x14ac:dyDescent="0.25">
      <c r="A652" t="s">
        <v>515</v>
      </c>
      <c r="B652" s="8">
        <f t="shared" si="63"/>
        <v>40</v>
      </c>
      <c r="C652" s="2">
        <v>8.4713690549805634</v>
      </c>
      <c r="D652">
        <f>VLOOKUP(A652,[1]Library_Genotypes_unfiltered_27!$A:$G,6,FALSE)</f>
        <v>1.48</v>
      </c>
      <c r="E652">
        <f>VLOOKUP(A652,[1]Library_Genotypes_unfiltered_27!$A:$G,7,FALSE)</f>
        <v>8.6199999999999992</v>
      </c>
      <c r="F652" s="1" t="str">
        <f t="shared" si="65"/>
        <v>206</v>
      </c>
      <c r="G652" s="3">
        <v>43011</v>
      </c>
      <c r="H652" s="3" t="s">
        <v>1426</v>
      </c>
      <c r="I652" s="1">
        <v>150</v>
      </c>
      <c r="J652" s="3" t="str">
        <f t="shared" si="64"/>
        <v>Oct 03</v>
      </c>
      <c r="K652" s="1">
        <f t="shared" si="66"/>
        <v>39.428927999999999</v>
      </c>
      <c r="L652" s="1" t="str">
        <f t="shared" si="67"/>
        <v>Oct 03 39.43</v>
      </c>
      <c r="M652" t="str">
        <f t="shared" si="69"/>
        <v>no</v>
      </c>
      <c r="N652" t="s">
        <v>1443</v>
      </c>
    </row>
    <row r="653" spans="1:17" x14ac:dyDescent="0.25">
      <c r="A653" t="s">
        <v>516</v>
      </c>
      <c r="B653" s="8">
        <f t="shared" si="63"/>
        <v>40</v>
      </c>
      <c r="C653" s="2">
        <v>5.5732691151187925</v>
      </c>
      <c r="D653">
        <f>VLOOKUP(A653,[1]Library_Genotypes_unfiltered_27!$A:$G,6,FALSE)</f>
        <v>29.52</v>
      </c>
      <c r="E653">
        <f>VLOOKUP(A653,[1]Library_Genotypes_unfiltered_27!$A:$G,7,FALSE)</f>
        <v>5.35</v>
      </c>
      <c r="F653" s="1" t="str">
        <f t="shared" si="65"/>
        <v>207</v>
      </c>
      <c r="G653" s="3">
        <v>43011</v>
      </c>
      <c r="H653" s="3" t="s">
        <v>1426</v>
      </c>
      <c r="I653" s="1">
        <v>150</v>
      </c>
      <c r="J653" s="3" t="str">
        <f t="shared" si="64"/>
        <v>Oct 03</v>
      </c>
      <c r="K653" s="1">
        <f t="shared" si="66"/>
        <v>39.428927999999999</v>
      </c>
      <c r="L653" s="1" t="str">
        <f t="shared" si="67"/>
        <v>Oct 03 39.43</v>
      </c>
      <c r="M653" t="str">
        <f t="shared" si="69"/>
        <v>no</v>
      </c>
    </row>
    <row r="654" spans="1:17" x14ac:dyDescent="0.25">
      <c r="A654" t="s">
        <v>517</v>
      </c>
      <c r="B654" s="8">
        <f t="shared" si="63"/>
        <v>40</v>
      </c>
      <c r="C654" s="2">
        <v>4.6815460566997862</v>
      </c>
      <c r="D654">
        <f>VLOOKUP(A654,[1]Library_Genotypes_unfiltered_27!$A:$G,6,FALSE)</f>
        <v>82.66</v>
      </c>
      <c r="E654">
        <f>VLOOKUP(A654,[1]Library_Genotypes_unfiltered_27!$A:$G,7,FALSE)</f>
        <v>2.0499999999999998</v>
      </c>
      <c r="F654" s="1" t="str">
        <f t="shared" si="65"/>
        <v>208</v>
      </c>
      <c r="G654" s="3">
        <v>43011</v>
      </c>
      <c r="H654" s="3" t="s">
        <v>1426</v>
      </c>
      <c r="I654" s="1">
        <v>150</v>
      </c>
      <c r="J654" s="3" t="str">
        <f t="shared" si="64"/>
        <v>Oct 03</v>
      </c>
      <c r="K654" s="1">
        <f t="shared" si="66"/>
        <v>39.428927999999999</v>
      </c>
      <c r="L654" s="1" t="str">
        <f t="shared" si="67"/>
        <v>Oct 03 39.43</v>
      </c>
      <c r="M654" t="str">
        <f t="shared" si="69"/>
        <v>no</v>
      </c>
      <c r="N654" t="s">
        <v>1444</v>
      </c>
      <c r="Q654" t="s">
        <v>6</v>
      </c>
    </row>
    <row r="655" spans="1:17" x14ac:dyDescent="0.25">
      <c r="A655" t="s">
        <v>518</v>
      </c>
      <c r="B655" s="8">
        <f t="shared" si="63"/>
        <v>40</v>
      </c>
      <c r="C655" s="2">
        <v>6.9108537027473025</v>
      </c>
      <c r="D655">
        <f>VLOOKUP(A655,[1]Library_Genotypes_unfiltered_27!$A:$G,6,FALSE)</f>
        <v>0</v>
      </c>
      <c r="E655">
        <f>VLOOKUP(A655,[1]Library_Genotypes_unfiltered_27!$A:$G,7,FALSE)</f>
        <v>0</v>
      </c>
      <c r="F655" s="1" t="str">
        <f t="shared" si="65"/>
        <v>209</v>
      </c>
      <c r="G655" s="3">
        <v>43011</v>
      </c>
      <c r="H655" s="3" t="s">
        <v>1426</v>
      </c>
      <c r="I655" s="1">
        <v>150</v>
      </c>
      <c r="J655" s="3" t="str">
        <f t="shared" si="64"/>
        <v>Oct 03</v>
      </c>
      <c r="K655" s="1">
        <f t="shared" si="66"/>
        <v>39.428927999999999</v>
      </c>
      <c r="L655" s="1" t="str">
        <f t="shared" si="67"/>
        <v>Oct 03 39.43</v>
      </c>
      <c r="M655" t="str">
        <f t="shared" si="69"/>
        <v>no</v>
      </c>
      <c r="N655" t="s">
        <v>1444</v>
      </c>
    </row>
    <row r="656" spans="1:17" x14ac:dyDescent="0.25">
      <c r="A656" t="s">
        <v>519</v>
      </c>
      <c r="B656" s="8">
        <f t="shared" si="63"/>
        <v>40</v>
      </c>
      <c r="C656" s="2">
        <v>10.589211318725706</v>
      </c>
      <c r="D656">
        <f>VLOOKUP(A656,[1]Library_Genotypes_unfiltered_27!$A:$G,6,FALSE)</f>
        <v>1.1100000000000001</v>
      </c>
      <c r="E656">
        <f>VLOOKUP(A656,[1]Library_Genotypes_unfiltered_27!$A:$G,7,FALSE)</f>
        <v>0</v>
      </c>
      <c r="F656" s="1" t="str">
        <f t="shared" si="65"/>
        <v>210</v>
      </c>
      <c r="G656" s="3">
        <v>43011</v>
      </c>
      <c r="H656" s="3" t="s">
        <v>1426</v>
      </c>
      <c r="I656" s="1">
        <v>150</v>
      </c>
      <c r="J656" s="3" t="str">
        <f t="shared" si="64"/>
        <v>Oct 03</v>
      </c>
      <c r="K656" s="1">
        <f t="shared" si="66"/>
        <v>39.428927999999999</v>
      </c>
      <c r="L656" s="1" t="str">
        <f t="shared" si="67"/>
        <v>Oct 03 39.43</v>
      </c>
      <c r="M656" t="str">
        <f t="shared" si="69"/>
        <v>no</v>
      </c>
      <c r="N656" t="s">
        <v>1443</v>
      </c>
    </row>
    <row r="657" spans="1:17" x14ac:dyDescent="0.25">
      <c r="A657" t="s">
        <v>520</v>
      </c>
      <c r="B657" s="8">
        <f t="shared" si="63"/>
        <v>40</v>
      </c>
      <c r="C657" s="2">
        <v>4.9044768213045371</v>
      </c>
      <c r="D657">
        <f>VLOOKUP(A657,[1]Library_Genotypes_unfiltered_27!$A:$G,6,FALSE)</f>
        <v>0.37</v>
      </c>
      <c r="E657">
        <f>VLOOKUP(A657,[1]Library_Genotypes_unfiltered_27!$A:$G,7,FALSE)</f>
        <v>6.67</v>
      </c>
      <c r="F657" s="1" t="str">
        <f t="shared" si="65"/>
        <v>211</v>
      </c>
      <c r="G657" s="3">
        <v>43011</v>
      </c>
      <c r="H657" s="3" t="s">
        <v>1426</v>
      </c>
      <c r="I657" s="1">
        <v>150</v>
      </c>
      <c r="J657" s="3" t="str">
        <f t="shared" si="64"/>
        <v>Oct 03</v>
      </c>
      <c r="K657" s="1">
        <f t="shared" si="66"/>
        <v>39.428927999999999</v>
      </c>
      <c r="L657" s="1" t="str">
        <f t="shared" si="67"/>
        <v>Oct 03 39.43</v>
      </c>
      <c r="M657" t="str">
        <f t="shared" si="69"/>
        <v>no</v>
      </c>
      <c r="N657" t="s">
        <v>1443</v>
      </c>
    </row>
    <row r="658" spans="1:17" x14ac:dyDescent="0.25">
      <c r="A658" t="s">
        <v>521</v>
      </c>
      <c r="B658" s="8">
        <f t="shared" si="63"/>
        <v>40</v>
      </c>
      <c r="C658" s="2">
        <v>5.4618037328164171</v>
      </c>
      <c r="D658">
        <f>VLOOKUP(A658,[1]Library_Genotypes_unfiltered_27!$A:$G,6,FALSE)</f>
        <v>67.53</v>
      </c>
      <c r="E658">
        <f>VLOOKUP(A658,[1]Library_Genotypes_unfiltered_27!$A:$G,7,FALSE)</f>
        <v>5.68</v>
      </c>
      <c r="F658" s="1" t="str">
        <f t="shared" si="65"/>
        <v>212</v>
      </c>
      <c r="G658" s="3">
        <v>43011</v>
      </c>
      <c r="H658" s="3" t="s">
        <v>1426</v>
      </c>
      <c r="I658" s="1">
        <v>150</v>
      </c>
      <c r="J658" s="3" t="str">
        <f t="shared" si="64"/>
        <v>Oct 03</v>
      </c>
      <c r="K658" s="1">
        <f t="shared" si="66"/>
        <v>39.428927999999999</v>
      </c>
      <c r="L658" s="1" t="str">
        <f t="shared" si="67"/>
        <v>Oct 03 39.43</v>
      </c>
      <c r="M658" t="str">
        <f t="shared" si="69"/>
        <v>no</v>
      </c>
      <c r="N658" t="s">
        <v>1444</v>
      </c>
    </row>
    <row r="659" spans="1:17" x14ac:dyDescent="0.25">
      <c r="A659" t="s">
        <v>1326</v>
      </c>
      <c r="B659" s="8">
        <f t="shared" si="63"/>
        <v>40</v>
      </c>
      <c r="D659">
        <f>VLOOKUP(A659,[1]Library_Genotypes_unfiltered_27!$A:$G,6,FALSE)</f>
        <v>52.03</v>
      </c>
      <c r="E659">
        <f>VLOOKUP(A659,[1]Library_Genotypes_unfiltered_27!$A:$G,7,FALSE)</f>
        <v>6.88</v>
      </c>
      <c r="F659" s="1" t="str">
        <f t="shared" si="65"/>
        <v>213</v>
      </c>
      <c r="G659" s="3">
        <v>43011</v>
      </c>
      <c r="H659" s="3" t="s">
        <v>1425</v>
      </c>
      <c r="I659" s="1">
        <v>147.4</v>
      </c>
      <c r="J659" s="3" t="str">
        <f t="shared" si="64"/>
        <v>Oct 03</v>
      </c>
      <c r="K659" s="1">
        <f t="shared" si="66"/>
        <v>35.244633600000007</v>
      </c>
      <c r="L659" s="1" t="str">
        <f t="shared" si="67"/>
        <v>Oct 03 35.24</v>
      </c>
      <c r="M659" t="str">
        <f t="shared" si="69"/>
        <v>no</v>
      </c>
      <c r="N659" t="s">
        <v>1444</v>
      </c>
    </row>
    <row r="660" spans="1:17" x14ac:dyDescent="0.25">
      <c r="A660" t="s">
        <v>1334</v>
      </c>
      <c r="B660" s="8">
        <f t="shared" si="63"/>
        <v>40</v>
      </c>
      <c r="D660">
        <f>VLOOKUP(A660,[1]Library_Genotypes_unfiltered_27!$A:$G,6,FALSE)</f>
        <v>53.14</v>
      </c>
      <c r="E660">
        <f>VLOOKUP(A660,[1]Library_Genotypes_unfiltered_27!$A:$G,7,FALSE)</f>
        <v>7.05</v>
      </c>
      <c r="F660" s="1" t="str">
        <f t="shared" si="65"/>
        <v>214</v>
      </c>
      <c r="G660" s="3">
        <v>43011</v>
      </c>
      <c r="H660" s="3" t="s">
        <v>1425</v>
      </c>
      <c r="I660" s="1">
        <v>147.4</v>
      </c>
      <c r="J660" s="3" t="str">
        <f t="shared" si="64"/>
        <v>Oct 03</v>
      </c>
      <c r="K660" s="1">
        <f t="shared" si="66"/>
        <v>35.244633600000007</v>
      </c>
      <c r="L660" s="1" t="str">
        <f t="shared" si="67"/>
        <v>Oct 03 35.24</v>
      </c>
      <c r="M660" t="str">
        <f t="shared" si="69"/>
        <v>no</v>
      </c>
      <c r="N660" t="s">
        <v>1443</v>
      </c>
    </row>
    <row r="661" spans="1:17" x14ac:dyDescent="0.25">
      <c r="A661" t="s">
        <v>522</v>
      </c>
      <c r="B661" s="8">
        <f t="shared" si="63"/>
        <v>40</v>
      </c>
      <c r="C661" s="2">
        <v>8.8057652018876933</v>
      </c>
      <c r="D661">
        <f>VLOOKUP(A661,[1]Library_Genotypes_unfiltered_27!$A:$G,6,FALSE)</f>
        <v>95.94</v>
      </c>
      <c r="E661">
        <f>VLOOKUP(A661,[1]Library_Genotypes_unfiltered_27!$A:$G,7,FALSE)</f>
        <v>0.72</v>
      </c>
      <c r="F661" s="1" t="str">
        <f t="shared" si="65"/>
        <v>215</v>
      </c>
      <c r="G661" s="3">
        <v>43011</v>
      </c>
      <c r="H661" s="3" t="s">
        <v>1425</v>
      </c>
      <c r="I661" s="1">
        <v>147.4</v>
      </c>
      <c r="J661" s="3" t="str">
        <f t="shared" si="64"/>
        <v>Oct 03</v>
      </c>
      <c r="K661" s="1">
        <f t="shared" si="66"/>
        <v>35.244633600000007</v>
      </c>
      <c r="L661" s="1" t="str">
        <f t="shared" si="67"/>
        <v>Oct 03 35.24</v>
      </c>
      <c r="M661" t="str">
        <f t="shared" si="69"/>
        <v>yes</v>
      </c>
      <c r="N661" t="s">
        <v>1444</v>
      </c>
      <c r="O661" t="str">
        <f>VLOOKUP(A661,'[2]genotype table (dups removed)'!$TS$3:$TV$419,4,FALSE)</f>
        <v>Heterozygous</v>
      </c>
      <c r="Q661" t="s">
        <v>6</v>
      </c>
    </row>
    <row r="662" spans="1:17" x14ac:dyDescent="0.25">
      <c r="A662" t="s">
        <v>523</v>
      </c>
      <c r="B662" s="8">
        <f t="shared" si="63"/>
        <v>40</v>
      </c>
      <c r="C662" s="2">
        <v>4.1242191451879062</v>
      </c>
      <c r="D662">
        <f>VLOOKUP(A662,[1]Library_Genotypes_unfiltered_27!$A:$G,6,FALSE)</f>
        <v>98.89</v>
      </c>
      <c r="E662">
        <f>VLOOKUP(A662,[1]Library_Genotypes_unfiltered_27!$A:$G,7,FALSE)</f>
        <v>0.32</v>
      </c>
      <c r="F662" s="1" t="str">
        <f t="shared" si="65"/>
        <v>216</v>
      </c>
      <c r="G662" s="3">
        <v>43011</v>
      </c>
      <c r="H662" s="3" t="s">
        <v>1425</v>
      </c>
      <c r="I662" s="1">
        <v>147.4</v>
      </c>
      <c r="J662" s="3" t="str">
        <f t="shared" si="64"/>
        <v>Oct 03</v>
      </c>
      <c r="K662" s="1">
        <f t="shared" si="66"/>
        <v>35.244633600000007</v>
      </c>
      <c r="L662" s="1" t="str">
        <f t="shared" si="67"/>
        <v>Oct 03 35.24</v>
      </c>
      <c r="M662" t="str">
        <f t="shared" si="69"/>
        <v>yes</v>
      </c>
      <c r="N662" t="s">
        <v>1443</v>
      </c>
      <c r="O662" t="str">
        <f>VLOOKUP(A662,'[2]genotype table (dups removed)'!$TS$3:$TV$419,4,FALSE)</f>
        <v>Homozygous Spring</v>
      </c>
      <c r="Q662" t="s">
        <v>6</v>
      </c>
    </row>
    <row r="663" spans="1:17" x14ac:dyDescent="0.25">
      <c r="A663" t="s">
        <v>524</v>
      </c>
      <c r="B663" s="8">
        <f t="shared" si="63"/>
        <v>40</v>
      </c>
      <c r="C663" s="2">
        <v>1.3375845876285102</v>
      </c>
      <c r="D663">
        <f>VLOOKUP(A663,[1]Library_Genotypes_unfiltered_27!$A:$G,6,FALSE)</f>
        <v>0</v>
      </c>
      <c r="E663">
        <f>VLOOKUP(A663,[1]Library_Genotypes_unfiltered_27!$A:$G,7,FALSE)</f>
        <v>0</v>
      </c>
      <c r="F663" s="1" t="str">
        <f t="shared" si="65"/>
        <v>217</v>
      </c>
      <c r="G663" s="3">
        <v>43011</v>
      </c>
      <c r="H663" s="3" t="s">
        <v>1425</v>
      </c>
      <c r="I663" s="1">
        <v>147.4</v>
      </c>
      <c r="J663" s="3" t="str">
        <f t="shared" si="64"/>
        <v>Oct 03</v>
      </c>
      <c r="K663" s="1">
        <f t="shared" si="66"/>
        <v>35.244633600000007</v>
      </c>
      <c r="L663" s="1" t="str">
        <f t="shared" si="67"/>
        <v>Oct 03 35.24</v>
      </c>
      <c r="M663" t="str">
        <f t="shared" si="69"/>
        <v>no</v>
      </c>
      <c r="N663" t="s">
        <v>1443</v>
      </c>
    </row>
    <row r="664" spans="1:17" x14ac:dyDescent="0.25">
      <c r="A664" t="s">
        <v>525</v>
      </c>
      <c r="B664" s="8">
        <f t="shared" si="63"/>
        <v>40</v>
      </c>
      <c r="C664" s="2">
        <v>2.0063768814427649</v>
      </c>
      <c r="D664">
        <f>VLOOKUP(A664,[1]Library_Genotypes_unfiltered_27!$A:$G,6,FALSE)</f>
        <v>94.83</v>
      </c>
      <c r="E664">
        <f>VLOOKUP(A664,[1]Library_Genotypes_unfiltered_27!$A:$G,7,FALSE)</f>
        <v>1.1599999999999999</v>
      </c>
      <c r="F664" s="1" t="str">
        <f t="shared" si="65"/>
        <v>218</v>
      </c>
      <c r="G664" s="3">
        <v>43011</v>
      </c>
      <c r="H664" s="3" t="s">
        <v>1425</v>
      </c>
      <c r="I664" s="1">
        <v>147.4</v>
      </c>
      <c r="J664" s="3" t="str">
        <f t="shared" si="64"/>
        <v>Oct 03</v>
      </c>
      <c r="K664" s="1">
        <f t="shared" si="66"/>
        <v>35.244633600000007</v>
      </c>
      <c r="L664" s="1" t="str">
        <f t="shared" si="67"/>
        <v>Oct 03 35.24</v>
      </c>
      <c r="M664" t="str">
        <f t="shared" si="69"/>
        <v>yes</v>
      </c>
      <c r="N664" t="s">
        <v>1443</v>
      </c>
      <c r="O664" t="str">
        <f>VLOOKUP(A664,'[2]genotype table (dups removed)'!$TS$3:$TV$419,4,FALSE)</f>
        <v>Homozygous Spring</v>
      </c>
      <c r="Q664" t="s">
        <v>6</v>
      </c>
    </row>
    <row r="665" spans="1:17" x14ac:dyDescent="0.25">
      <c r="A665" t="s">
        <v>526</v>
      </c>
      <c r="B665" s="8">
        <f t="shared" si="63"/>
        <v>40</v>
      </c>
      <c r="C665" s="2">
        <v>0.33439614690712754</v>
      </c>
      <c r="D665">
        <f>VLOOKUP(A665,[1]Library_Genotypes_unfiltered_27!$A:$G,6,FALSE)</f>
        <v>0</v>
      </c>
      <c r="E665">
        <f>VLOOKUP(A665,[1]Library_Genotypes_unfiltered_27!$A:$G,7,FALSE)</f>
        <v>0</v>
      </c>
      <c r="F665" s="1" t="str">
        <f t="shared" si="65"/>
        <v>219</v>
      </c>
      <c r="G665" s="3">
        <v>43011</v>
      </c>
      <c r="H665" s="3" t="s">
        <v>1425</v>
      </c>
      <c r="I665" s="1">
        <v>147.4</v>
      </c>
      <c r="J665" s="3" t="str">
        <f t="shared" si="64"/>
        <v>Oct 03</v>
      </c>
      <c r="K665" s="1">
        <f t="shared" si="66"/>
        <v>35.244633600000007</v>
      </c>
      <c r="L665" s="1" t="str">
        <f t="shared" si="67"/>
        <v>Oct 03 35.24</v>
      </c>
      <c r="M665" t="str">
        <f t="shared" si="69"/>
        <v>no</v>
      </c>
    </row>
    <row r="666" spans="1:17" x14ac:dyDescent="0.25">
      <c r="A666" t="s">
        <v>527</v>
      </c>
      <c r="B666" s="8">
        <f t="shared" si="63"/>
        <v>40</v>
      </c>
      <c r="C666" s="2">
        <v>7.0223190850496779</v>
      </c>
      <c r="D666">
        <f>VLOOKUP(A666,[1]Library_Genotypes_unfiltered_27!$A:$G,6,FALSE)</f>
        <v>75.650000000000006</v>
      </c>
      <c r="E666">
        <f>VLOOKUP(A666,[1]Library_Genotypes_unfiltered_27!$A:$G,7,FALSE)</f>
        <v>3.87</v>
      </c>
      <c r="F666" s="1" t="str">
        <f t="shared" si="65"/>
        <v>220</v>
      </c>
      <c r="G666" s="3">
        <v>43011</v>
      </c>
      <c r="H666" s="3" t="s">
        <v>1425</v>
      </c>
      <c r="I666" s="1">
        <v>147.4</v>
      </c>
      <c r="J666" s="3" t="str">
        <f t="shared" si="64"/>
        <v>Oct 03</v>
      </c>
      <c r="K666" s="1">
        <f t="shared" si="66"/>
        <v>35.244633600000007</v>
      </c>
      <c r="L666" s="1" t="str">
        <f t="shared" si="67"/>
        <v>Oct 03 35.24</v>
      </c>
      <c r="M666" t="str">
        <f t="shared" si="69"/>
        <v>no</v>
      </c>
      <c r="N666" t="s">
        <v>1443</v>
      </c>
    </row>
    <row r="667" spans="1:17" x14ac:dyDescent="0.25">
      <c r="A667" t="s">
        <v>528</v>
      </c>
      <c r="B667" s="8">
        <f t="shared" si="63"/>
        <v>40</v>
      </c>
      <c r="C667" s="2">
        <v>1.6719807345356377</v>
      </c>
      <c r="D667">
        <f>VLOOKUP(A667,[1]Library_Genotypes_unfiltered_27!$A:$G,6,FALSE)</f>
        <v>0.74</v>
      </c>
      <c r="E667">
        <f>VLOOKUP(A667,[1]Library_Genotypes_unfiltered_27!$A:$G,7,FALSE)</f>
        <v>8.33</v>
      </c>
      <c r="F667" s="1" t="str">
        <f t="shared" si="65"/>
        <v>221</v>
      </c>
      <c r="G667" s="3">
        <v>43011</v>
      </c>
      <c r="H667" s="3" t="s">
        <v>1425</v>
      </c>
      <c r="I667" s="1">
        <v>147.4</v>
      </c>
      <c r="J667" s="3" t="str">
        <f t="shared" si="64"/>
        <v>Oct 03</v>
      </c>
      <c r="K667" s="1">
        <f t="shared" si="66"/>
        <v>35.244633600000007</v>
      </c>
      <c r="L667" s="1" t="str">
        <f t="shared" si="67"/>
        <v>Oct 03 35.24</v>
      </c>
      <c r="M667" t="str">
        <f t="shared" si="69"/>
        <v>no</v>
      </c>
      <c r="N667" t="s">
        <v>1443</v>
      </c>
    </row>
    <row r="668" spans="1:17" x14ac:dyDescent="0.25">
      <c r="A668" t="s">
        <v>529</v>
      </c>
      <c r="B668" s="8">
        <f t="shared" si="63"/>
        <v>40</v>
      </c>
      <c r="C668" s="2">
        <v>4.1242191451879062</v>
      </c>
      <c r="D668">
        <f>VLOOKUP(A668,[1]Library_Genotypes_unfiltered_27!$A:$G,6,FALSE)</f>
        <v>25.46</v>
      </c>
      <c r="E668">
        <f>VLOOKUP(A668,[1]Library_Genotypes_unfiltered_27!$A:$G,7,FALSE)</f>
        <v>3.44</v>
      </c>
      <c r="F668" s="1" t="str">
        <f t="shared" si="65"/>
        <v>222</v>
      </c>
      <c r="G668" s="3">
        <v>43011</v>
      </c>
      <c r="H668" s="3" t="s">
        <v>1425</v>
      </c>
      <c r="I668" s="1">
        <v>147.4</v>
      </c>
      <c r="J668" s="3" t="str">
        <f t="shared" si="64"/>
        <v>Oct 03</v>
      </c>
      <c r="K668" s="1">
        <f t="shared" si="66"/>
        <v>35.244633600000007</v>
      </c>
      <c r="L668" s="1" t="str">
        <f t="shared" si="67"/>
        <v>Oct 03 35.24</v>
      </c>
      <c r="M668" t="str">
        <f t="shared" si="69"/>
        <v>no</v>
      </c>
      <c r="N668" t="s">
        <v>1443</v>
      </c>
    </row>
    <row r="669" spans="1:17" x14ac:dyDescent="0.25">
      <c r="A669" t="s">
        <v>530</v>
      </c>
      <c r="B669" s="8">
        <f t="shared" si="63"/>
        <v>40</v>
      </c>
      <c r="C669" s="2">
        <v>8.9172305841900688</v>
      </c>
      <c r="D669">
        <f>VLOOKUP(A669,[1]Library_Genotypes_unfiltered_27!$A:$G,6,FALSE)</f>
        <v>6.27</v>
      </c>
      <c r="E669">
        <f>VLOOKUP(A669,[1]Library_Genotypes_unfiltered_27!$A:$G,7,FALSE)</f>
        <v>6.33</v>
      </c>
      <c r="F669" s="1" t="str">
        <f t="shared" si="65"/>
        <v>223</v>
      </c>
      <c r="G669" s="3">
        <v>43011</v>
      </c>
      <c r="H669" s="3" t="s">
        <v>1425</v>
      </c>
      <c r="I669" s="1">
        <v>147.4</v>
      </c>
      <c r="J669" s="3" t="str">
        <f t="shared" si="64"/>
        <v>Oct 03</v>
      </c>
      <c r="K669" s="1">
        <f t="shared" si="66"/>
        <v>35.244633600000007</v>
      </c>
      <c r="L669" s="1" t="str">
        <f t="shared" si="67"/>
        <v>Oct 03 35.24</v>
      </c>
      <c r="M669" t="str">
        <f t="shared" si="69"/>
        <v>no</v>
      </c>
      <c r="N669" t="s">
        <v>1443</v>
      </c>
    </row>
    <row r="670" spans="1:17" x14ac:dyDescent="0.25">
      <c r="A670" t="s">
        <v>531</v>
      </c>
      <c r="B670" s="8">
        <f t="shared" si="63"/>
        <v>40</v>
      </c>
      <c r="C670" s="2">
        <v>16.942738109961127</v>
      </c>
      <c r="D670">
        <f>VLOOKUP(A670,[1]Library_Genotypes_unfiltered_27!$A:$G,6,FALSE)</f>
        <v>28.78</v>
      </c>
      <c r="E670">
        <f>VLOOKUP(A670,[1]Library_Genotypes_unfiltered_27!$A:$G,7,FALSE)</f>
        <v>6.6</v>
      </c>
      <c r="F670" s="1" t="str">
        <f t="shared" si="65"/>
        <v>224</v>
      </c>
      <c r="G670" s="3">
        <v>43011</v>
      </c>
      <c r="H670" s="3" t="s">
        <v>1425</v>
      </c>
      <c r="I670" s="1">
        <v>147.4</v>
      </c>
      <c r="J670" s="3" t="str">
        <f t="shared" si="64"/>
        <v>Oct 03</v>
      </c>
      <c r="K670" s="1">
        <f t="shared" si="66"/>
        <v>35.244633600000007</v>
      </c>
      <c r="L670" s="1" t="str">
        <f t="shared" si="67"/>
        <v>Oct 03 35.24</v>
      </c>
      <c r="M670" t="str">
        <f t="shared" si="69"/>
        <v>no</v>
      </c>
      <c r="N670" t="s">
        <v>1443</v>
      </c>
    </row>
    <row r="671" spans="1:17" x14ac:dyDescent="0.25">
      <c r="A671" t="s">
        <v>532</v>
      </c>
      <c r="B671" s="8">
        <f t="shared" si="63"/>
        <v>40</v>
      </c>
      <c r="C671" s="2">
        <v>0.44586152920950339</v>
      </c>
      <c r="D671">
        <f>VLOOKUP(A671,[1]Library_Genotypes_unfiltered_27!$A:$G,6,FALSE)</f>
        <v>0.37</v>
      </c>
      <c r="E671">
        <f>VLOOKUP(A671,[1]Library_Genotypes_unfiltered_27!$A:$G,7,FALSE)</f>
        <v>0</v>
      </c>
      <c r="F671" s="1" t="str">
        <f t="shared" si="65"/>
        <v>225</v>
      </c>
      <c r="G671" s="3">
        <v>43011</v>
      </c>
      <c r="H671" s="3" t="s">
        <v>1425</v>
      </c>
      <c r="I671" s="1">
        <v>147.4</v>
      </c>
      <c r="J671" s="3" t="str">
        <f t="shared" si="64"/>
        <v>Oct 03</v>
      </c>
      <c r="K671" s="1">
        <f t="shared" si="66"/>
        <v>35.244633600000007</v>
      </c>
      <c r="L671" s="1" t="str">
        <f t="shared" si="67"/>
        <v>Oct 03 35.24</v>
      </c>
      <c r="M671" t="str">
        <f t="shared" si="69"/>
        <v>no</v>
      </c>
      <c r="N671" t="s">
        <v>1443</v>
      </c>
    </row>
    <row r="672" spans="1:17" x14ac:dyDescent="0.25">
      <c r="A672" t="s">
        <v>533</v>
      </c>
      <c r="B672" s="8">
        <f t="shared" si="63"/>
        <v>40</v>
      </c>
      <c r="C672" s="2">
        <v>0</v>
      </c>
      <c r="D672">
        <f>VLOOKUP(A672,[1]Library_Genotypes_unfiltered_27!$A:$G,6,FALSE)</f>
        <v>81.55</v>
      </c>
      <c r="E672">
        <f>VLOOKUP(A672,[1]Library_Genotypes_unfiltered_27!$A:$G,7,FALSE)</f>
        <v>1.89</v>
      </c>
      <c r="F672" s="1" t="str">
        <f t="shared" si="65"/>
        <v>226</v>
      </c>
      <c r="G672" s="3">
        <v>43011</v>
      </c>
      <c r="H672" s="3" t="s">
        <v>1425</v>
      </c>
      <c r="I672" s="1">
        <v>147.4</v>
      </c>
      <c r="J672" s="3" t="str">
        <f t="shared" si="64"/>
        <v>Oct 03</v>
      </c>
      <c r="K672" s="1">
        <f t="shared" si="66"/>
        <v>35.244633600000007</v>
      </c>
      <c r="L672" s="1" t="str">
        <f t="shared" si="67"/>
        <v>Oct 03 35.24</v>
      </c>
      <c r="M672" t="str">
        <f t="shared" si="69"/>
        <v>no</v>
      </c>
      <c r="N672" t="s">
        <v>1443</v>
      </c>
      <c r="Q672" t="s">
        <v>6</v>
      </c>
    </row>
    <row r="673" spans="1:17" x14ac:dyDescent="0.25">
      <c r="A673" t="s">
        <v>534</v>
      </c>
      <c r="B673" s="8">
        <f t="shared" si="63"/>
        <v>40</v>
      </c>
      <c r="C673" s="2">
        <v>7.9140421434686852</v>
      </c>
      <c r="D673">
        <f>VLOOKUP(A673,[1]Library_Genotypes_unfiltered_27!$A:$G,6,FALSE)</f>
        <v>96.31</v>
      </c>
      <c r="E673">
        <f>VLOOKUP(A673,[1]Library_Genotypes_unfiltered_27!$A:$G,7,FALSE)</f>
        <v>0.93</v>
      </c>
      <c r="F673" s="1" t="str">
        <f t="shared" si="65"/>
        <v>227</v>
      </c>
      <c r="G673" s="3">
        <v>43011</v>
      </c>
      <c r="H673" s="3" t="s">
        <v>1425</v>
      </c>
      <c r="I673" s="1">
        <v>147.4</v>
      </c>
      <c r="J673" s="3" t="str">
        <f t="shared" si="64"/>
        <v>Oct 03</v>
      </c>
      <c r="K673" s="1">
        <f t="shared" si="66"/>
        <v>35.244633600000007</v>
      </c>
      <c r="L673" s="1" t="str">
        <f t="shared" si="67"/>
        <v>Oct 03 35.24</v>
      </c>
      <c r="M673" t="str">
        <f t="shared" si="69"/>
        <v>yes</v>
      </c>
      <c r="N673" t="s">
        <v>1443</v>
      </c>
      <c r="O673" t="str">
        <f>VLOOKUP(A673,'[2]genotype table (dups removed)'!$TS$3:$TV$419,4,FALSE)</f>
        <v>Homozygous Spring</v>
      </c>
      <c r="Q673" t="s">
        <v>6</v>
      </c>
    </row>
    <row r="674" spans="1:17" x14ac:dyDescent="0.25">
      <c r="A674" t="s">
        <v>535</v>
      </c>
      <c r="B674" s="8">
        <f t="shared" si="63"/>
        <v>40</v>
      </c>
      <c r="C674" s="2">
        <v>3.3439614690712753</v>
      </c>
      <c r="D674">
        <f>VLOOKUP(A674,[1]Library_Genotypes_unfiltered_27!$A:$G,6,FALSE)</f>
        <v>17.71</v>
      </c>
      <c r="E674">
        <f>VLOOKUP(A674,[1]Library_Genotypes_unfiltered_27!$A:$G,7,FALSE)</f>
        <v>3.65</v>
      </c>
      <c r="F674" s="1" t="str">
        <f t="shared" si="65"/>
        <v>228</v>
      </c>
      <c r="G674" s="3">
        <v>43011</v>
      </c>
      <c r="H674" s="3" t="s">
        <v>1425</v>
      </c>
      <c r="I674" s="1">
        <v>147.4</v>
      </c>
      <c r="J674" s="3" t="str">
        <f t="shared" si="64"/>
        <v>Oct 03</v>
      </c>
      <c r="K674" s="1">
        <f t="shared" si="66"/>
        <v>35.244633600000007</v>
      </c>
      <c r="L674" s="1" t="str">
        <f t="shared" si="67"/>
        <v>Oct 03 35.24</v>
      </c>
      <c r="M674" t="str">
        <f t="shared" si="69"/>
        <v>no</v>
      </c>
      <c r="N674" t="s">
        <v>1444</v>
      </c>
    </row>
    <row r="675" spans="1:17" x14ac:dyDescent="0.25">
      <c r="A675" t="s">
        <v>536</v>
      </c>
      <c r="B675" s="8">
        <f t="shared" si="63"/>
        <v>40</v>
      </c>
      <c r="C675" s="2">
        <v>1.1146538230237586</v>
      </c>
      <c r="D675">
        <f>VLOOKUP(A675,[1]Library_Genotypes_unfiltered_27!$A:$G,6,FALSE)</f>
        <v>0.37</v>
      </c>
      <c r="E675">
        <f>VLOOKUP(A675,[1]Library_Genotypes_unfiltered_27!$A:$G,7,FALSE)</f>
        <v>0</v>
      </c>
      <c r="F675" s="1" t="str">
        <f t="shared" si="65"/>
        <v>229</v>
      </c>
      <c r="G675" s="3">
        <v>43011</v>
      </c>
      <c r="H675" s="3" t="s">
        <v>1425</v>
      </c>
      <c r="I675" s="1">
        <v>147.4</v>
      </c>
      <c r="J675" s="3" t="str">
        <f t="shared" si="64"/>
        <v>Oct 03</v>
      </c>
      <c r="K675" s="1">
        <f t="shared" si="66"/>
        <v>35.244633600000007</v>
      </c>
      <c r="L675" s="1" t="str">
        <f t="shared" si="67"/>
        <v>Oct 03 35.24</v>
      </c>
      <c r="M675" t="str">
        <f t="shared" si="69"/>
        <v>no</v>
      </c>
      <c r="N675" t="s">
        <v>1442</v>
      </c>
    </row>
    <row r="676" spans="1:17" x14ac:dyDescent="0.25">
      <c r="A676" t="s">
        <v>537</v>
      </c>
      <c r="B676" s="8">
        <f t="shared" si="63"/>
        <v>40</v>
      </c>
      <c r="C676" s="2">
        <v>9.5860228780043233</v>
      </c>
      <c r="D676">
        <f>VLOOKUP(A676,[1]Library_Genotypes_unfiltered_27!$A:$G,6,FALSE)</f>
        <v>99.26</v>
      </c>
      <c r="E676">
        <f>VLOOKUP(A676,[1]Library_Genotypes_unfiltered_27!$A:$G,7,FALSE)</f>
        <v>0.31</v>
      </c>
      <c r="F676" s="1" t="str">
        <f t="shared" si="65"/>
        <v>230</v>
      </c>
      <c r="G676" s="3">
        <v>43011</v>
      </c>
      <c r="H676" s="3" t="s">
        <v>1425</v>
      </c>
      <c r="I676" s="1">
        <v>147.4</v>
      </c>
      <c r="J676" s="3" t="str">
        <f t="shared" si="64"/>
        <v>Oct 03</v>
      </c>
      <c r="K676" s="1">
        <f t="shared" si="66"/>
        <v>35.244633600000007</v>
      </c>
      <c r="L676" s="1" t="str">
        <f t="shared" si="67"/>
        <v>Oct 03 35.24</v>
      </c>
      <c r="M676" t="str">
        <f t="shared" si="69"/>
        <v>yes</v>
      </c>
      <c r="N676" t="s">
        <v>1443</v>
      </c>
      <c r="O676" t="str">
        <f>VLOOKUP(A676,'[2]genotype table (dups removed)'!$TS$3:$TV$419,4,FALSE)</f>
        <v>Homozygous Spring</v>
      </c>
      <c r="Q676" t="s">
        <v>6</v>
      </c>
    </row>
    <row r="677" spans="1:17" x14ac:dyDescent="0.25">
      <c r="A677" t="s">
        <v>538</v>
      </c>
      <c r="B677" s="8">
        <f t="shared" si="63"/>
        <v>40</v>
      </c>
      <c r="C677" s="2">
        <v>10.477745936423331</v>
      </c>
      <c r="D677">
        <f>VLOOKUP(A677,[1]Library_Genotypes_unfiltered_27!$A:$G,6,FALSE)</f>
        <v>47.23</v>
      </c>
      <c r="E677">
        <f>VLOOKUP(A677,[1]Library_Genotypes_unfiltered_27!$A:$G,7,FALSE)</f>
        <v>3.67</v>
      </c>
      <c r="F677" s="1" t="str">
        <f t="shared" si="65"/>
        <v>231</v>
      </c>
      <c r="G677" s="3">
        <v>43011</v>
      </c>
      <c r="H677" s="3" t="s">
        <v>1425</v>
      </c>
      <c r="I677" s="1">
        <v>147.4</v>
      </c>
      <c r="J677" s="3" t="str">
        <f t="shared" si="64"/>
        <v>Oct 03</v>
      </c>
      <c r="K677" s="1">
        <f t="shared" si="66"/>
        <v>35.244633600000007</v>
      </c>
      <c r="L677" s="1" t="str">
        <f t="shared" si="67"/>
        <v>Oct 03 35.24</v>
      </c>
      <c r="M677" t="str">
        <f t="shared" si="69"/>
        <v>no</v>
      </c>
      <c r="N677" t="s">
        <v>1443</v>
      </c>
    </row>
    <row r="678" spans="1:17" x14ac:dyDescent="0.25">
      <c r="A678" t="s">
        <v>539</v>
      </c>
      <c r="B678" s="8">
        <f t="shared" si="63"/>
        <v>40</v>
      </c>
      <c r="C678" s="2">
        <v>17.72299578607776</v>
      </c>
      <c r="D678">
        <f>VLOOKUP(A678,[1]Library_Genotypes_unfiltered_27!$A:$G,6,FALSE)</f>
        <v>0.74</v>
      </c>
      <c r="E678">
        <f>VLOOKUP(A678,[1]Library_Genotypes_unfiltered_27!$A:$G,7,FALSE)</f>
        <v>9.09</v>
      </c>
      <c r="F678" s="1" t="str">
        <f t="shared" si="65"/>
        <v>232</v>
      </c>
      <c r="G678" s="3">
        <v>43011</v>
      </c>
      <c r="H678" s="3" t="s">
        <v>1425</v>
      </c>
      <c r="I678" s="1">
        <v>147.4</v>
      </c>
      <c r="J678" s="3" t="str">
        <f t="shared" si="64"/>
        <v>Oct 03</v>
      </c>
      <c r="K678" s="1">
        <f t="shared" si="66"/>
        <v>35.244633600000007</v>
      </c>
      <c r="L678" s="1" t="str">
        <f t="shared" si="67"/>
        <v>Oct 03 35.24</v>
      </c>
      <c r="M678" t="str">
        <f t="shared" si="69"/>
        <v>no</v>
      </c>
      <c r="N678" t="s">
        <v>1443</v>
      </c>
    </row>
    <row r="679" spans="1:17" x14ac:dyDescent="0.25">
      <c r="A679" t="s">
        <v>540</v>
      </c>
      <c r="B679" s="8">
        <f t="shared" si="63"/>
        <v>40</v>
      </c>
      <c r="C679" s="2">
        <v>4.2356845274902817</v>
      </c>
      <c r="D679">
        <f>VLOOKUP(A679,[1]Library_Genotypes_unfiltered_27!$A:$G,6,FALSE)</f>
        <v>80.44</v>
      </c>
      <c r="E679">
        <f>VLOOKUP(A679,[1]Library_Genotypes_unfiltered_27!$A:$G,7,FALSE)</f>
        <v>4.03</v>
      </c>
      <c r="F679" s="1" t="str">
        <f t="shared" si="65"/>
        <v>233</v>
      </c>
      <c r="G679" s="3">
        <v>43011</v>
      </c>
      <c r="H679" s="3" t="s">
        <v>1425</v>
      </c>
      <c r="I679" s="1">
        <v>147.4</v>
      </c>
      <c r="J679" s="3" t="str">
        <f t="shared" si="64"/>
        <v>Oct 03</v>
      </c>
      <c r="K679" s="1">
        <f t="shared" si="66"/>
        <v>35.244633600000007</v>
      </c>
      <c r="L679" s="1" t="str">
        <f t="shared" si="67"/>
        <v>Oct 03 35.24</v>
      </c>
      <c r="M679" t="str">
        <f t="shared" si="69"/>
        <v>no</v>
      </c>
      <c r="N679" t="s">
        <v>1444</v>
      </c>
    </row>
    <row r="680" spans="1:17" x14ac:dyDescent="0.25">
      <c r="A680" t="s">
        <v>1335</v>
      </c>
      <c r="B680" s="8">
        <f t="shared" si="63"/>
        <v>40</v>
      </c>
      <c r="D680">
        <f>VLOOKUP(A680,[1]Library_Genotypes_unfiltered_27!$A:$G,6,FALSE)</f>
        <v>28.78</v>
      </c>
      <c r="E680">
        <f>VLOOKUP(A680,[1]Library_Genotypes_unfiltered_27!$A:$G,7,FALSE)</f>
        <v>10.23</v>
      </c>
      <c r="F680" s="1" t="str">
        <f t="shared" si="65"/>
        <v>234</v>
      </c>
      <c r="G680" s="3">
        <v>43012</v>
      </c>
      <c r="H680" s="3" t="s">
        <v>1427</v>
      </c>
      <c r="I680" s="1">
        <v>144.19999999999999</v>
      </c>
      <c r="J680" s="3" t="str">
        <f t="shared" si="64"/>
        <v>Oct 04</v>
      </c>
      <c r="K680" s="1">
        <f t="shared" si="66"/>
        <v>30.094732799999981</v>
      </c>
      <c r="L680" s="1" t="str">
        <f t="shared" si="67"/>
        <v>Oct 04 30.09</v>
      </c>
      <c r="M680" t="str">
        <f t="shared" si="69"/>
        <v>no</v>
      </c>
      <c r="N680" t="s">
        <v>1443</v>
      </c>
    </row>
    <row r="681" spans="1:17" x14ac:dyDescent="0.25">
      <c r="A681" t="s">
        <v>1336</v>
      </c>
      <c r="B681" s="8">
        <f t="shared" si="63"/>
        <v>40</v>
      </c>
      <c r="D681">
        <f>VLOOKUP(A681,[1]Library_Genotypes_unfiltered_27!$A:$G,6,FALSE)</f>
        <v>21.4</v>
      </c>
      <c r="E681">
        <f>VLOOKUP(A681,[1]Library_Genotypes_unfiltered_27!$A:$G,7,FALSE)</f>
        <v>9.51</v>
      </c>
      <c r="F681" s="1" t="str">
        <f t="shared" si="65"/>
        <v>235</v>
      </c>
      <c r="G681" s="3">
        <v>43012</v>
      </c>
      <c r="H681" s="3" t="s">
        <v>1427</v>
      </c>
      <c r="I681" s="1">
        <v>144.19999999999999</v>
      </c>
      <c r="J681" s="3" t="str">
        <f t="shared" si="64"/>
        <v>Oct 04</v>
      </c>
      <c r="K681" s="1">
        <f t="shared" si="66"/>
        <v>30.094732799999981</v>
      </c>
      <c r="L681" s="1" t="str">
        <f t="shared" si="67"/>
        <v>Oct 04 30.09</v>
      </c>
      <c r="M681" t="str">
        <f t="shared" si="69"/>
        <v>no</v>
      </c>
      <c r="N681" t="s">
        <v>1443</v>
      </c>
    </row>
    <row r="682" spans="1:17" x14ac:dyDescent="0.25">
      <c r="A682" t="s">
        <v>541</v>
      </c>
      <c r="B682" s="8">
        <f t="shared" si="63"/>
        <v>40</v>
      </c>
      <c r="C682" s="2">
        <v>6.0191306443282961</v>
      </c>
      <c r="D682">
        <f>VLOOKUP(A682,[1]Library_Genotypes_unfiltered_27!$A:$G,6,FALSE)</f>
        <v>99.63</v>
      </c>
      <c r="E682">
        <f>VLOOKUP(A682,[1]Library_Genotypes_unfiltered_27!$A:$G,7,FALSE)</f>
        <v>0.32</v>
      </c>
      <c r="F682" s="1" t="str">
        <f t="shared" si="65"/>
        <v>236</v>
      </c>
      <c r="G682" s="3">
        <v>43012</v>
      </c>
      <c r="H682" s="3" t="s">
        <v>1427</v>
      </c>
      <c r="I682" s="1">
        <v>144.19999999999999</v>
      </c>
      <c r="J682" s="3" t="str">
        <f t="shared" si="64"/>
        <v>Oct 04</v>
      </c>
      <c r="K682" s="1">
        <f t="shared" si="66"/>
        <v>30.094732799999981</v>
      </c>
      <c r="L682" s="1" t="str">
        <f t="shared" si="67"/>
        <v>Oct 04 30.09</v>
      </c>
      <c r="M682" t="str">
        <f t="shared" si="69"/>
        <v>yes</v>
      </c>
      <c r="N682" t="s">
        <v>1443</v>
      </c>
      <c r="O682" t="str">
        <f>VLOOKUP(A682,'[2]genotype table (dups removed)'!$TS$3:$TV$419,4,FALSE)</f>
        <v>Homozygous Spring</v>
      </c>
      <c r="Q682" t="s">
        <v>6</v>
      </c>
    </row>
    <row r="683" spans="1:17" x14ac:dyDescent="0.25">
      <c r="A683" t="s">
        <v>542</v>
      </c>
      <c r="B683" s="8">
        <f t="shared" si="63"/>
        <v>40</v>
      </c>
      <c r="C683" s="2">
        <v>12.9299843470756</v>
      </c>
      <c r="D683">
        <f>VLOOKUP(A683,[1]Library_Genotypes_unfiltered_27!$A:$G,6,FALSE)</f>
        <v>0</v>
      </c>
      <c r="E683">
        <f>VLOOKUP(A683,[1]Library_Genotypes_unfiltered_27!$A:$G,7,FALSE)</f>
        <v>0</v>
      </c>
      <c r="F683" s="1" t="str">
        <f t="shared" si="65"/>
        <v>237</v>
      </c>
      <c r="G683" s="3">
        <v>43012</v>
      </c>
      <c r="H683" s="3" t="s">
        <v>1427</v>
      </c>
      <c r="I683" s="1">
        <v>144.19999999999999</v>
      </c>
      <c r="J683" s="3" t="str">
        <f t="shared" si="64"/>
        <v>Oct 04</v>
      </c>
      <c r="K683" s="1">
        <f t="shared" si="66"/>
        <v>30.094732799999981</v>
      </c>
      <c r="L683" s="1" t="str">
        <f t="shared" si="67"/>
        <v>Oct 04 30.09</v>
      </c>
      <c r="M683" t="str">
        <f t="shared" si="69"/>
        <v>no</v>
      </c>
      <c r="N683" t="s">
        <v>1443</v>
      </c>
    </row>
    <row r="684" spans="1:17" x14ac:dyDescent="0.25">
      <c r="A684" t="s">
        <v>543</v>
      </c>
      <c r="B684" s="8">
        <f t="shared" si="63"/>
        <v>40</v>
      </c>
      <c r="C684" s="2">
        <v>8.0255075257710597</v>
      </c>
      <c r="D684">
        <f>VLOOKUP(A684,[1]Library_Genotypes_unfiltered_27!$A:$G,6,FALSE)</f>
        <v>98.89</v>
      </c>
      <c r="E684">
        <f>VLOOKUP(A684,[1]Library_Genotypes_unfiltered_27!$A:$G,7,FALSE)</f>
        <v>0.39</v>
      </c>
      <c r="F684" s="1" t="str">
        <f t="shared" si="65"/>
        <v>238</v>
      </c>
      <c r="G684" s="3">
        <v>43012</v>
      </c>
      <c r="H684" s="3" t="s">
        <v>1427</v>
      </c>
      <c r="I684" s="1">
        <v>144.19999999999999</v>
      </c>
      <c r="J684" s="3" t="str">
        <f t="shared" si="64"/>
        <v>Oct 04</v>
      </c>
      <c r="K684" s="1">
        <f t="shared" si="66"/>
        <v>30.094732799999981</v>
      </c>
      <c r="L684" s="1" t="str">
        <f t="shared" si="67"/>
        <v>Oct 04 30.09</v>
      </c>
      <c r="M684" t="str">
        <f t="shared" si="69"/>
        <v>yes</v>
      </c>
      <c r="N684" t="s">
        <v>1443</v>
      </c>
      <c r="O684" t="str">
        <f>VLOOKUP(A684,'[2]genotype table (dups removed)'!$TS$3:$TV$419,4,FALSE)</f>
        <v>Homozygous Spring</v>
      </c>
      <c r="Q684" t="s">
        <v>6</v>
      </c>
    </row>
    <row r="685" spans="1:17" x14ac:dyDescent="0.25">
      <c r="A685" t="s">
        <v>544</v>
      </c>
      <c r="B685" s="8">
        <f t="shared" si="63"/>
        <v>40</v>
      </c>
      <c r="C685" s="2">
        <v>1.4490499699308861</v>
      </c>
      <c r="D685">
        <f>VLOOKUP(A685,[1]Library_Genotypes_unfiltered_27!$A:$G,6,FALSE)</f>
        <v>51.66</v>
      </c>
      <c r="E685">
        <f>VLOOKUP(A685,[1]Library_Genotypes_unfiltered_27!$A:$G,7,FALSE)</f>
        <v>4.82</v>
      </c>
      <c r="F685" s="1" t="str">
        <f t="shared" si="65"/>
        <v>239</v>
      </c>
      <c r="G685" s="3">
        <v>43012</v>
      </c>
      <c r="H685" s="3" t="s">
        <v>1427</v>
      </c>
      <c r="I685" s="1">
        <v>144.19999999999999</v>
      </c>
      <c r="J685" s="3" t="str">
        <f t="shared" si="64"/>
        <v>Oct 04</v>
      </c>
      <c r="K685" s="1">
        <f t="shared" si="66"/>
        <v>30.094732799999981</v>
      </c>
      <c r="L685" s="1" t="str">
        <f t="shared" si="67"/>
        <v>Oct 04 30.09</v>
      </c>
      <c r="M685" t="str">
        <f t="shared" si="69"/>
        <v>no</v>
      </c>
      <c r="N685" t="s">
        <v>1443</v>
      </c>
    </row>
    <row r="686" spans="1:17" x14ac:dyDescent="0.25">
      <c r="A686" t="s">
        <v>545</v>
      </c>
      <c r="B686" s="8">
        <f t="shared" si="63"/>
        <v>40</v>
      </c>
      <c r="C686" s="2">
        <v>5.0159422036069135</v>
      </c>
      <c r="D686">
        <f>VLOOKUP(A686,[1]Library_Genotypes_unfiltered_27!$A:$G,6,FALSE)</f>
        <v>0</v>
      </c>
      <c r="E686">
        <f>VLOOKUP(A686,[1]Library_Genotypes_unfiltered_27!$A:$G,7,FALSE)</f>
        <v>0</v>
      </c>
      <c r="F686" s="1" t="str">
        <f t="shared" si="65"/>
        <v>240</v>
      </c>
      <c r="G686" s="3">
        <v>43012</v>
      </c>
      <c r="H686" s="3" t="s">
        <v>1427</v>
      </c>
      <c r="I686" s="1">
        <v>144.19999999999999</v>
      </c>
      <c r="J686" s="3" t="str">
        <f t="shared" si="64"/>
        <v>Oct 04</v>
      </c>
      <c r="K686" s="1">
        <f t="shared" si="66"/>
        <v>30.094732799999981</v>
      </c>
      <c r="L686" s="1" t="str">
        <f t="shared" si="67"/>
        <v>Oct 04 30.09</v>
      </c>
      <c r="M686" t="str">
        <f t="shared" si="69"/>
        <v>no</v>
      </c>
      <c r="N686" t="s">
        <v>1443</v>
      </c>
    </row>
    <row r="687" spans="1:17" x14ac:dyDescent="0.25">
      <c r="A687" t="s">
        <v>546</v>
      </c>
      <c r="B687" s="8">
        <f t="shared" si="63"/>
        <v>40</v>
      </c>
      <c r="C687" s="2">
        <v>8.8057652018876933</v>
      </c>
      <c r="D687">
        <f>VLOOKUP(A687,[1]Library_Genotypes_unfiltered_27!$A:$G,6,FALSE)</f>
        <v>32.1</v>
      </c>
      <c r="E687">
        <f>VLOOKUP(A687,[1]Library_Genotypes_unfiltered_27!$A:$G,7,FALSE)</f>
        <v>6.11</v>
      </c>
      <c r="F687" s="1" t="str">
        <f t="shared" si="65"/>
        <v>241</v>
      </c>
      <c r="G687" s="3">
        <v>43012</v>
      </c>
      <c r="H687" s="3" t="s">
        <v>1427</v>
      </c>
      <c r="I687" s="1">
        <v>144.19999999999999</v>
      </c>
      <c r="J687" s="3" t="str">
        <f t="shared" si="64"/>
        <v>Oct 04</v>
      </c>
      <c r="K687" s="1">
        <f t="shared" si="66"/>
        <v>30.094732799999981</v>
      </c>
      <c r="L687" s="1" t="str">
        <f t="shared" si="67"/>
        <v>Oct 04 30.09</v>
      </c>
      <c r="M687" t="str">
        <f t="shared" si="69"/>
        <v>no</v>
      </c>
      <c r="N687" t="s">
        <v>1444</v>
      </c>
    </row>
    <row r="688" spans="1:17" x14ac:dyDescent="0.25">
      <c r="A688" t="s">
        <v>547</v>
      </c>
      <c r="B688" s="8">
        <f t="shared" si="63"/>
        <v>40</v>
      </c>
      <c r="C688" s="2">
        <v>0.33439614690712754</v>
      </c>
      <c r="D688">
        <f>VLOOKUP(A688,[1]Library_Genotypes_unfiltered_27!$A:$G,6,FALSE)</f>
        <v>32.840000000000003</v>
      </c>
      <c r="E688">
        <f>VLOOKUP(A688,[1]Library_Genotypes_unfiltered_27!$A:$G,7,FALSE)</f>
        <v>4.2300000000000004</v>
      </c>
      <c r="F688" s="1" t="str">
        <f t="shared" si="65"/>
        <v>242</v>
      </c>
      <c r="G688" s="3">
        <v>43012</v>
      </c>
      <c r="H688" s="3" t="s">
        <v>1427</v>
      </c>
      <c r="I688" s="1">
        <v>144.19999999999999</v>
      </c>
      <c r="J688" s="3" t="str">
        <f t="shared" si="64"/>
        <v>Oct 04</v>
      </c>
      <c r="K688" s="1">
        <f t="shared" si="66"/>
        <v>30.094732799999981</v>
      </c>
      <c r="L688" s="1" t="str">
        <f t="shared" si="67"/>
        <v>Oct 04 30.09</v>
      </c>
      <c r="M688" t="str">
        <f t="shared" si="69"/>
        <v>no</v>
      </c>
      <c r="N688" t="s">
        <v>1443</v>
      </c>
    </row>
    <row r="689" spans="1:17" x14ac:dyDescent="0.25">
      <c r="A689" t="s">
        <v>548</v>
      </c>
      <c r="B689" s="8">
        <f t="shared" si="63"/>
        <v>40</v>
      </c>
      <c r="C689" s="2">
        <v>4.1242191451879062</v>
      </c>
      <c r="D689">
        <f>VLOOKUP(A689,[1]Library_Genotypes_unfiltered_27!$A:$G,6,FALSE)</f>
        <v>99.26</v>
      </c>
      <c r="E689">
        <f>VLOOKUP(A689,[1]Library_Genotypes_unfiltered_27!$A:$G,7,FALSE)</f>
        <v>0.37</v>
      </c>
      <c r="F689" s="1" t="str">
        <f t="shared" si="65"/>
        <v>243</v>
      </c>
      <c r="G689" s="3">
        <v>43012</v>
      </c>
      <c r="H689" s="3" t="s">
        <v>1427</v>
      </c>
      <c r="I689" s="1">
        <v>144.19999999999999</v>
      </c>
      <c r="J689" s="3" t="str">
        <f t="shared" si="64"/>
        <v>Oct 04</v>
      </c>
      <c r="K689" s="1">
        <f t="shared" si="66"/>
        <v>30.094732799999981</v>
      </c>
      <c r="L689" s="1" t="str">
        <f t="shared" si="67"/>
        <v>Oct 04 30.09</v>
      </c>
      <c r="M689" t="str">
        <f t="shared" si="69"/>
        <v>yes</v>
      </c>
      <c r="N689" t="s">
        <v>1443</v>
      </c>
      <c r="O689" t="str">
        <f>VLOOKUP(A689,'[2]genotype table (dups removed)'!$TS$3:$TV$419,4,FALSE)</f>
        <v>Homozygous Spring</v>
      </c>
      <c r="Q689" t="s">
        <v>6</v>
      </c>
    </row>
    <row r="690" spans="1:17" x14ac:dyDescent="0.25">
      <c r="A690" t="s">
        <v>549</v>
      </c>
      <c r="B690" s="8">
        <f t="shared" si="63"/>
        <v>40</v>
      </c>
      <c r="C690" s="2">
        <v>2.4522384106522686</v>
      </c>
      <c r="D690">
        <f>VLOOKUP(A690,[1]Library_Genotypes_unfiltered_27!$A:$G,6,FALSE)</f>
        <v>98.52</v>
      </c>
      <c r="E690">
        <f>VLOOKUP(A690,[1]Library_Genotypes_unfiltered_27!$A:$G,7,FALSE)</f>
        <v>0.56999999999999995</v>
      </c>
      <c r="F690" s="1" t="str">
        <f t="shared" si="65"/>
        <v>244</v>
      </c>
      <c r="G690" s="3">
        <v>43012</v>
      </c>
      <c r="H690" s="3" t="s">
        <v>1427</v>
      </c>
      <c r="I690" s="1">
        <v>144.19999999999999</v>
      </c>
      <c r="J690" s="3" t="str">
        <f t="shared" si="64"/>
        <v>Oct 04</v>
      </c>
      <c r="K690" s="1">
        <f t="shared" si="66"/>
        <v>30.094732799999981</v>
      </c>
      <c r="L690" s="1" t="str">
        <f t="shared" si="67"/>
        <v>Oct 04 30.09</v>
      </c>
      <c r="M690" t="str">
        <f t="shared" si="69"/>
        <v>yes</v>
      </c>
      <c r="N690" t="s">
        <v>1443</v>
      </c>
      <c r="O690" t="str">
        <f>VLOOKUP(A690,'[2]genotype table (dups removed)'!$TS$3:$TV$419,4,FALSE)</f>
        <v>Homozygous Spring</v>
      </c>
      <c r="Q690" t="s">
        <v>5</v>
      </c>
    </row>
    <row r="691" spans="1:17" x14ac:dyDescent="0.25">
      <c r="A691" t="s">
        <v>550</v>
      </c>
      <c r="B691" s="8">
        <f t="shared" si="63"/>
        <v>40</v>
      </c>
      <c r="C691" s="2">
        <v>9.8089536426090742</v>
      </c>
      <c r="D691">
        <f>VLOOKUP(A691,[1]Library_Genotypes_unfiltered_27!$A:$G,6,FALSE)</f>
        <v>0.37</v>
      </c>
      <c r="E691">
        <f>VLOOKUP(A691,[1]Library_Genotypes_unfiltered_27!$A:$G,7,FALSE)</f>
        <v>0</v>
      </c>
      <c r="F691" s="1" t="str">
        <f t="shared" si="65"/>
        <v>245</v>
      </c>
      <c r="G691" s="3">
        <v>43012</v>
      </c>
      <c r="H691" s="3" t="s">
        <v>1427</v>
      </c>
      <c r="I691" s="1">
        <v>144.19999999999999</v>
      </c>
      <c r="J691" s="3" t="str">
        <f t="shared" si="64"/>
        <v>Oct 04</v>
      </c>
      <c r="K691" s="1">
        <f t="shared" si="66"/>
        <v>30.094732799999981</v>
      </c>
      <c r="L691" s="1" t="str">
        <f t="shared" si="67"/>
        <v>Oct 04 30.09</v>
      </c>
      <c r="M691" t="str">
        <f t="shared" si="69"/>
        <v>no</v>
      </c>
      <c r="N691" t="s">
        <v>1444</v>
      </c>
    </row>
    <row r="692" spans="1:17" x14ac:dyDescent="0.25">
      <c r="A692" t="s">
        <v>551</v>
      </c>
      <c r="B692" s="8">
        <f t="shared" si="63"/>
        <v>40</v>
      </c>
      <c r="C692" s="2">
        <v>14.156103552401731</v>
      </c>
      <c r="D692">
        <f>VLOOKUP(A692,[1]Library_Genotypes_unfiltered_27!$A:$G,6,FALSE)</f>
        <v>1.48</v>
      </c>
      <c r="E692">
        <f>VLOOKUP(A692,[1]Library_Genotypes_unfiltered_27!$A:$G,7,FALSE)</f>
        <v>5.36</v>
      </c>
      <c r="F692" s="1" t="str">
        <f t="shared" si="65"/>
        <v>246</v>
      </c>
      <c r="G692" s="3">
        <v>43012</v>
      </c>
      <c r="H692" s="3" t="s">
        <v>1427</v>
      </c>
      <c r="I692" s="1">
        <v>144.19999999999999</v>
      </c>
      <c r="J692" s="3" t="str">
        <f t="shared" si="64"/>
        <v>Oct 04</v>
      </c>
      <c r="K692" s="1">
        <f t="shared" si="66"/>
        <v>30.094732799999981</v>
      </c>
      <c r="L692" s="1" t="str">
        <f t="shared" si="67"/>
        <v>Oct 04 30.09</v>
      </c>
      <c r="M692" t="str">
        <f t="shared" si="69"/>
        <v>no</v>
      </c>
      <c r="N692" t="s">
        <v>1443</v>
      </c>
    </row>
    <row r="693" spans="1:17" x14ac:dyDescent="0.25">
      <c r="A693" t="s">
        <v>552</v>
      </c>
      <c r="B693" s="8">
        <f t="shared" si="63"/>
        <v>40</v>
      </c>
      <c r="C693" s="2">
        <v>10.812142083330459</v>
      </c>
      <c r="D693">
        <f>VLOOKUP(A693,[1]Library_Genotypes_unfiltered_27!$A:$G,6,FALSE)</f>
        <v>48.71</v>
      </c>
      <c r="E693">
        <f>VLOOKUP(A693,[1]Library_Genotypes_unfiltered_27!$A:$G,7,FALSE)</f>
        <v>7.25</v>
      </c>
      <c r="F693" s="1" t="str">
        <f t="shared" si="65"/>
        <v>247</v>
      </c>
      <c r="G693" s="3">
        <v>43012</v>
      </c>
      <c r="H693" s="3" t="s">
        <v>1427</v>
      </c>
      <c r="I693" s="1">
        <v>144.19999999999999</v>
      </c>
      <c r="J693" s="3" t="str">
        <f t="shared" si="64"/>
        <v>Oct 04</v>
      </c>
      <c r="K693" s="1">
        <f t="shared" si="66"/>
        <v>30.094732799999981</v>
      </c>
      <c r="L693" s="1" t="str">
        <f t="shared" si="67"/>
        <v>Oct 04 30.09</v>
      </c>
      <c r="M693" t="str">
        <f t="shared" si="69"/>
        <v>no</v>
      </c>
      <c r="N693" t="s">
        <v>1443</v>
      </c>
    </row>
    <row r="694" spans="1:17" x14ac:dyDescent="0.25">
      <c r="A694" t="s">
        <v>553</v>
      </c>
      <c r="B694" s="8">
        <f t="shared" si="63"/>
        <v>40</v>
      </c>
      <c r="C694" s="2">
        <v>14.044638170099356</v>
      </c>
      <c r="D694">
        <f>VLOOKUP(A694,[1]Library_Genotypes_unfiltered_27!$A:$G,6,FALSE)</f>
        <v>57.2</v>
      </c>
      <c r="E694">
        <f>VLOOKUP(A694,[1]Library_Genotypes_unfiltered_27!$A:$G,7,FALSE)</f>
        <v>3.02</v>
      </c>
      <c r="F694" s="1" t="str">
        <f t="shared" si="65"/>
        <v>248</v>
      </c>
      <c r="G694" s="3">
        <v>43012</v>
      </c>
      <c r="H694" s="3" t="s">
        <v>1427</v>
      </c>
      <c r="I694" s="1">
        <v>144.19999999999999</v>
      </c>
      <c r="J694" s="3" t="str">
        <f t="shared" si="64"/>
        <v>Oct 04</v>
      </c>
      <c r="K694" s="1">
        <f t="shared" si="66"/>
        <v>30.094732799999981</v>
      </c>
      <c r="L694" s="1" t="str">
        <f t="shared" si="67"/>
        <v>Oct 04 30.09</v>
      </c>
      <c r="M694" t="str">
        <f t="shared" si="69"/>
        <v>no</v>
      </c>
      <c r="N694" t="s">
        <v>1442</v>
      </c>
    </row>
    <row r="695" spans="1:17" x14ac:dyDescent="0.25">
      <c r="A695" t="s">
        <v>554</v>
      </c>
      <c r="B695" s="8">
        <f t="shared" si="63"/>
        <v>40</v>
      </c>
      <c r="C695" s="2">
        <v>3.121030704466524</v>
      </c>
      <c r="D695">
        <f>VLOOKUP(A695,[1]Library_Genotypes_unfiltered_27!$A:$G,6,FALSE)</f>
        <v>0.74</v>
      </c>
      <c r="E695">
        <f>VLOOKUP(A695,[1]Library_Genotypes_unfiltered_27!$A:$G,7,FALSE)</f>
        <v>10</v>
      </c>
      <c r="F695" s="1" t="str">
        <f t="shared" si="65"/>
        <v>249</v>
      </c>
      <c r="G695" s="3">
        <v>43012</v>
      </c>
      <c r="H695" s="3" t="s">
        <v>1427</v>
      </c>
      <c r="I695" s="1">
        <v>144.19999999999999</v>
      </c>
      <c r="J695" s="3" t="str">
        <f t="shared" si="64"/>
        <v>Oct 04</v>
      </c>
      <c r="K695" s="1">
        <f t="shared" si="66"/>
        <v>30.094732799999981</v>
      </c>
      <c r="L695" s="1" t="str">
        <f t="shared" si="67"/>
        <v>Oct 04 30.09</v>
      </c>
      <c r="M695" t="str">
        <f t="shared" si="69"/>
        <v>no</v>
      </c>
      <c r="N695" t="s">
        <v>1444</v>
      </c>
    </row>
    <row r="696" spans="1:17" x14ac:dyDescent="0.25">
      <c r="A696" t="s">
        <v>555</v>
      </c>
      <c r="B696" s="8">
        <f t="shared" si="63"/>
        <v>40</v>
      </c>
      <c r="C696" s="2">
        <v>14.824895846215989</v>
      </c>
      <c r="D696">
        <f>VLOOKUP(A696,[1]Library_Genotypes_unfiltered_27!$A:$G,6,FALSE)</f>
        <v>99.26</v>
      </c>
      <c r="E696">
        <f>VLOOKUP(A696,[1]Library_Genotypes_unfiltered_27!$A:$G,7,FALSE)</f>
        <v>0.22</v>
      </c>
      <c r="F696" s="1" t="str">
        <f t="shared" si="65"/>
        <v>250</v>
      </c>
      <c r="G696" s="3">
        <v>43012</v>
      </c>
      <c r="H696" s="3" t="s">
        <v>1427</v>
      </c>
      <c r="I696" s="1">
        <v>144.19999999999999</v>
      </c>
      <c r="J696" s="3" t="str">
        <f t="shared" si="64"/>
        <v>Oct 04</v>
      </c>
      <c r="K696" s="1">
        <f t="shared" si="66"/>
        <v>30.094732799999981</v>
      </c>
      <c r="L696" s="1" t="str">
        <f t="shared" si="67"/>
        <v>Oct 04 30.09</v>
      </c>
      <c r="M696" t="str">
        <f t="shared" si="69"/>
        <v>yes</v>
      </c>
      <c r="N696" t="s">
        <v>1444</v>
      </c>
      <c r="O696" t="str">
        <f>VLOOKUP(A696,'[2]genotype table (dups removed)'!$TS$3:$TV$419,4,FALSE)</f>
        <v>Heterozygous</v>
      </c>
      <c r="Q696" t="s">
        <v>6</v>
      </c>
    </row>
    <row r="697" spans="1:17" x14ac:dyDescent="0.25">
      <c r="A697" t="s">
        <v>556</v>
      </c>
      <c r="B697" s="8">
        <f t="shared" si="63"/>
        <v>40</v>
      </c>
      <c r="C697" s="2">
        <v>1.560515352233262</v>
      </c>
      <c r="D697">
        <f>VLOOKUP(A697,[1]Library_Genotypes_unfiltered_27!$A:$G,6,FALSE)</f>
        <v>96.68</v>
      </c>
      <c r="E697">
        <f>VLOOKUP(A697,[1]Library_Genotypes_unfiltered_27!$A:$G,7,FALSE)</f>
        <v>0.62</v>
      </c>
      <c r="F697" s="1" t="str">
        <f t="shared" si="65"/>
        <v>251</v>
      </c>
      <c r="G697" s="3">
        <v>43012</v>
      </c>
      <c r="H697" s="3" t="s">
        <v>1427</v>
      </c>
      <c r="I697" s="1">
        <v>144.19999999999999</v>
      </c>
      <c r="J697" s="3" t="str">
        <f t="shared" si="64"/>
        <v>Oct 04</v>
      </c>
      <c r="K697" s="1">
        <f t="shared" si="66"/>
        <v>30.094732799999981</v>
      </c>
      <c r="L697" s="1" t="str">
        <f t="shared" si="67"/>
        <v>Oct 04 30.09</v>
      </c>
      <c r="M697" t="str">
        <f t="shared" si="69"/>
        <v>yes</v>
      </c>
      <c r="N697" t="s">
        <v>1444</v>
      </c>
      <c r="O697" t="str">
        <f>VLOOKUP(A697,'[2]genotype table (dups removed)'!$TS$3:$TV$419,4,FALSE)</f>
        <v>Heterozygous</v>
      </c>
      <c r="Q697" t="s">
        <v>6</v>
      </c>
    </row>
    <row r="698" spans="1:17" x14ac:dyDescent="0.25">
      <c r="A698" t="s">
        <v>557</v>
      </c>
      <c r="B698" s="8">
        <f t="shared" si="63"/>
        <v>40</v>
      </c>
      <c r="C698" s="2">
        <v>3.0095653221641481</v>
      </c>
      <c r="D698">
        <f>VLOOKUP(A698,[1]Library_Genotypes_unfiltered_27!$A:$G,6,FALSE)</f>
        <v>62.36</v>
      </c>
      <c r="E698">
        <f>VLOOKUP(A698,[1]Library_Genotypes_unfiltered_27!$A:$G,7,FALSE)</f>
        <v>5.76</v>
      </c>
      <c r="F698" s="1" t="str">
        <f t="shared" si="65"/>
        <v>252</v>
      </c>
      <c r="G698" s="3">
        <v>43012</v>
      </c>
      <c r="H698" s="3" t="s">
        <v>1427</v>
      </c>
      <c r="I698" s="1">
        <v>144.19999999999999</v>
      </c>
      <c r="J698" s="3" t="str">
        <f t="shared" si="64"/>
        <v>Oct 04</v>
      </c>
      <c r="K698" s="1">
        <f t="shared" si="66"/>
        <v>30.094732799999981</v>
      </c>
      <c r="L698" s="1" t="str">
        <f t="shared" si="67"/>
        <v>Oct 04 30.09</v>
      </c>
      <c r="M698" t="str">
        <f t="shared" si="69"/>
        <v>no</v>
      </c>
      <c r="N698" t="s">
        <v>1444</v>
      </c>
    </row>
    <row r="699" spans="1:17" x14ac:dyDescent="0.25">
      <c r="A699" t="s">
        <v>558</v>
      </c>
      <c r="B699" s="8">
        <f t="shared" si="63"/>
        <v>40</v>
      </c>
      <c r="C699" s="2">
        <v>14.379034317006484</v>
      </c>
      <c r="D699">
        <f>VLOOKUP(A699,[1]Library_Genotypes_unfiltered_27!$A:$G,6,FALSE)</f>
        <v>98.89</v>
      </c>
      <c r="E699">
        <f>VLOOKUP(A699,[1]Library_Genotypes_unfiltered_27!$A:$G,7,FALSE)</f>
        <v>0.77</v>
      </c>
      <c r="F699" s="1" t="str">
        <f t="shared" si="65"/>
        <v>253</v>
      </c>
      <c r="G699" s="3">
        <v>43012</v>
      </c>
      <c r="H699" s="3" t="s">
        <v>1427</v>
      </c>
      <c r="I699" s="1">
        <v>144.19999999999999</v>
      </c>
      <c r="J699" s="3" t="str">
        <f t="shared" si="64"/>
        <v>Oct 04</v>
      </c>
      <c r="K699" s="1">
        <f t="shared" si="66"/>
        <v>30.094732799999981</v>
      </c>
      <c r="L699" s="1" t="str">
        <f t="shared" si="67"/>
        <v>Oct 04 30.09</v>
      </c>
      <c r="M699" t="str">
        <f t="shared" si="69"/>
        <v>yes</v>
      </c>
      <c r="N699" t="s">
        <v>1444</v>
      </c>
      <c r="O699" t="str">
        <f>VLOOKUP(A699,'[2]genotype table (dups removed)'!$TS$3:$TV$419,4,FALSE)</f>
        <v>Heterozygous</v>
      </c>
      <c r="Q699" t="s">
        <v>6</v>
      </c>
    </row>
    <row r="700" spans="1:17" x14ac:dyDescent="0.25">
      <c r="A700" t="s">
        <v>559</v>
      </c>
      <c r="B700" s="8">
        <f t="shared" si="63"/>
        <v>40</v>
      </c>
      <c r="C700" s="2">
        <v>5.1274075859092889</v>
      </c>
      <c r="D700">
        <f>VLOOKUP(A700,[1]Library_Genotypes_unfiltered_27!$A:$G,6,FALSE)</f>
        <v>25.83</v>
      </c>
      <c r="E700">
        <f>VLOOKUP(A700,[1]Library_Genotypes_unfiltered_27!$A:$G,7,FALSE)</f>
        <v>5.21</v>
      </c>
      <c r="F700" s="1" t="str">
        <f t="shared" si="65"/>
        <v>254</v>
      </c>
      <c r="G700" s="3">
        <v>43012</v>
      </c>
      <c r="H700" s="3" t="s">
        <v>1427</v>
      </c>
      <c r="I700" s="1">
        <v>144.19999999999999</v>
      </c>
      <c r="J700" s="3" t="str">
        <f t="shared" si="64"/>
        <v>Oct 04</v>
      </c>
      <c r="K700" s="1">
        <f t="shared" si="66"/>
        <v>30.094732799999981</v>
      </c>
      <c r="L700" s="1" t="str">
        <f t="shared" si="67"/>
        <v>Oct 04 30.09</v>
      </c>
      <c r="M700" t="str">
        <f t="shared" si="69"/>
        <v>no</v>
      </c>
      <c r="N700" t="s">
        <v>1443</v>
      </c>
    </row>
    <row r="701" spans="1:17" x14ac:dyDescent="0.25">
      <c r="A701" t="s">
        <v>560</v>
      </c>
      <c r="B701" s="8">
        <f t="shared" si="63"/>
        <v>40</v>
      </c>
      <c r="C701" s="2">
        <v>0.5573269115118793</v>
      </c>
      <c r="D701">
        <f>VLOOKUP(A701,[1]Library_Genotypes_unfiltered_27!$A:$G,6,FALSE)</f>
        <v>67.16</v>
      </c>
      <c r="E701">
        <f>VLOOKUP(A701,[1]Library_Genotypes_unfiltered_27!$A:$G,7,FALSE)</f>
        <v>5.07</v>
      </c>
      <c r="F701" s="1" t="str">
        <f t="shared" si="65"/>
        <v>255</v>
      </c>
      <c r="G701" s="3">
        <v>43012</v>
      </c>
      <c r="H701" s="3" t="s">
        <v>1427</v>
      </c>
      <c r="I701" s="1">
        <v>144.19999999999999</v>
      </c>
      <c r="J701" s="3" t="str">
        <f t="shared" si="64"/>
        <v>Oct 04</v>
      </c>
      <c r="K701" s="1">
        <f t="shared" si="66"/>
        <v>30.094732799999981</v>
      </c>
      <c r="L701" s="1" t="str">
        <f t="shared" si="67"/>
        <v>Oct 04 30.09</v>
      </c>
      <c r="M701" t="str">
        <f t="shared" si="69"/>
        <v>no</v>
      </c>
      <c r="N701" t="s">
        <v>1444</v>
      </c>
    </row>
    <row r="702" spans="1:17" x14ac:dyDescent="0.25">
      <c r="A702" t="s">
        <v>561</v>
      </c>
      <c r="B702" s="8">
        <f t="shared" si="63"/>
        <v>40</v>
      </c>
      <c r="C702" s="2">
        <v>3.0095653221641481</v>
      </c>
      <c r="D702">
        <f>VLOOKUP(A702,[1]Library_Genotypes_unfiltered_27!$A:$G,6,FALSE)</f>
        <v>98.89</v>
      </c>
      <c r="E702">
        <f>VLOOKUP(A702,[1]Library_Genotypes_unfiltered_27!$A:$G,7,FALSE)</f>
        <v>0.87</v>
      </c>
      <c r="F702" s="1" t="str">
        <f t="shared" si="65"/>
        <v>256</v>
      </c>
      <c r="G702" s="3">
        <v>43012</v>
      </c>
      <c r="H702" s="3" t="s">
        <v>1427</v>
      </c>
      <c r="I702" s="1">
        <v>144.19999999999999</v>
      </c>
      <c r="J702" s="3" t="str">
        <f t="shared" si="64"/>
        <v>Oct 04</v>
      </c>
      <c r="K702" s="1">
        <f t="shared" si="66"/>
        <v>30.094732799999981</v>
      </c>
      <c r="L702" s="1" t="str">
        <f t="shared" si="67"/>
        <v>Oct 04 30.09</v>
      </c>
      <c r="M702" t="str">
        <f t="shared" si="69"/>
        <v>yes</v>
      </c>
      <c r="N702" t="s">
        <v>1443</v>
      </c>
      <c r="O702" t="str">
        <f>VLOOKUP(A702,'[2]genotype table (dups removed)'!$TS$3:$TV$419,4,FALSE)</f>
        <v>Homozygous Spring</v>
      </c>
      <c r="Q702" t="s">
        <v>6</v>
      </c>
    </row>
    <row r="703" spans="1:17" x14ac:dyDescent="0.25">
      <c r="A703" t="s">
        <v>562</v>
      </c>
      <c r="B703" s="8">
        <f t="shared" ref="B703:B766" si="70">INT((G703-DATE(YEAR(G703),1,1))/7)+1</f>
        <v>40</v>
      </c>
      <c r="C703" s="2">
        <v>5.9076652620259198</v>
      </c>
      <c r="D703">
        <f>VLOOKUP(A703,[1]Library_Genotypes_unfiltered_27!$A:$G,6,FALSE)</f>
        <v>39.85</v>
      </c>
      <c r="E703">
        <f>VLOOKUP(A703,[1]Library_Genotypes_unfiltered_27!$A:$G,7,FALSE)</f>
        <v>3.58</v>
      </c>
      <c r="F703" s="1" t="str">
        <f t="shared" si="65"/>
        <v>257</v>
      </c>
      <c r="G703" s="3">
        <v>43012</v>
      </c>
      <c r="H703" s="3" t="s">
        <v>1427</v>
      </c>
      <c r="I703" s="1">
        <v>144.19999999999999</v>
      </c>
      <c r="J703" s="3" t="str">
        <f t="shared" si="64"/>
        <v>Oct 04</v>
      </c>
      <c r="K703" s="1">
        <f t="shared" si="66"/>
        <v>30.094732799999981</v>
      </c>
      <c r="L703" s="1" t="str">
        <f t="shared" si="67"/>
        <v>Oct 04 30.09</v>
      </c>
      <c r="M703" t="str">
        <f t="shared" si="69"/>
        <v>no</v>
      </c>
      <c r="N703" t="s">
        <v>1444</v>
      </c>
    </row>
    <row r="704" spans="1:17" x14ac:dyDescent="0.25">
      <c r="A704" t="s">
        <v>563</v>
      </c>
      <c r="B704" s="8">
        <f t="shared" si="70"/>
        <v>40</v>
      </c>
      <c r="C704" s="2">
        <v>10.700676701028081</v>
      </c>
      <c r="D704">
        <f>VLOOKUP(A704,[1]Library_Genotypes_unfiltered_27!$A:$G,6,FALSE)</f>
        <v>71.959999999999994</v>
      </c>
      <c r="E704">
        <f>VLOOKUP(A704,[1]Library_Genotypes_unfiltered_27!$A:$G,7,FALSE)</f>
        <v>4.67</v>
      </c>
      <c r="F704" s="1" t="str">
        <f t="shared" si="65"/>
        <v>258</v>
      </c>
      <c r="G704" s="3">
        <v>43012</v>
      </c>
      <c r="H704" s="3" t="s">
        <v>1427</v>
      </c>
      <c r="I704" s="1">
        <v>144.19999999999999</v>
      </c>
      <c r="J704" s="3" t="str">
        <f t="shared" si="64"/>
        <v>Oct 04</v>
      </c>
      <c r="K704" s="1">
        <f t="shared" si="66"/>
        <v>30.094732799999981</v>
      </c>
      <c r="L704" s="1" t="str">
        <f t="shared" si="67"/>
        <v>Oct 04 30.09</v>
      </c>
      <c r="M704" t="str">
        <f t="shared" si="69"/>
        <v>no</v>
      </c>
      <c r="N704" t="s">
        <v>1443</v>
      </c>
    </row>
    <row r="705" spans="1:17" x14ac:dyDescent="0.25">
      <c r="A705" t="s">
        <v>564</v>
      </c>
      <c r="B705" s="8">
        <f t="shared" si="70"/>
        <v>40</v>
      </c>
      <c r="C705" s="2">
        <v>2.6751691752570204</v>
      </c>
      <c r="D705">
        <f>VLOOKUP(A705,[1]Library_Genotypes_unfiltered_27!$A:$G,6,FALSE)</f>
        <v>92.25</v>
      </c>
      <c r="E705">
        <f>VLOOKUP(A705,[1]Library_Genotypes_unfiltered_27!$A:$G,7,FALSE)</f>
        <v>2.4900000000000002</v>
      </c>
      <c r="F705" s="1" t="str">
        <f t="shared" si="65"/>
        <v>259</v>
      </c>
      <c r="G705" s="3">
        <v>43012</v>
      </c>
      <c r="H705" s="3" t="s">
        <v>1427</v>
      </c>
      <c r="I705" s="1">
        <v>144.19999999999999</v>
      </c>
      <c r="J705" s="3" t="str">
        <f t="shared" si="64"/>
        <v>Oct 04</v>
      </c>
      <c r="K705" s="1">
        <f t="shared" si="66"/>
        <v>30.094732799999981</v>
      </c>
      <c r="L705" s="1" t="str">
        <f t="shared" si="67"/>
        <v>Oct 04 30.09</v>
      </c>
      <c r="M705" t="s">
        <v>1439</v>
      </c>
      <c r="N705" t="s">
        <v>1443</v>
      </c>
      <c r="O705" t="str">
        <f>VLOOKUP(A705,'[2]genotype table (dups removed)'!$TS$3:$TV$419,4,FALSE)</f>
        <v>Homozygous Spring</v>
      </c>
      <c r="Q705" t="s">
        <v>6</v>
      </c>
    </row>
    <row r="706" spans="1:17" x14ac:dyDescent="0.25">
      <c r="A706" t="s">
        <v>565</v>
      </c>
      <c r="B706" s="8">
        <f t="shared" si="70"/>
        <v>40</v>
      </c>
      <c r="C706" s="2">
        <v>0.89172305841900679</v>
      </c>
      <c r="D706">
        <f>VLOOKUP(A706,[1]Library_Genotypes_unfiltered_27!$A:$G,6,FALSE)</f>
        <v>77.86</v>
      </c>
      <c r="E706">
        <f>VLOOKUP(A706,[1]Library_Genotypes_unfiltered_27!$A:$G,7,FALSE)</f>
        <v>4.0999999999999996</v>
      </c>
      <c r="F706" s="1" t="str">
        <f t="shared" si="65"/>
        <v>260</v>
      </c>
      <c r="G706" s="3">
        <v>43012</v>
      </c>
      <c r="H706" s="3" t="s">
        <v>1427</v>
      </c>
      <c r="I706" s="1">
        <v>144.19999999999999</v>
      </c>
      <c r="J706" s="3" t="str">
        <f t="shared" ref="J706:J769" si="71">CONCATENATE(TEXT(G706,"MMM")," ",TEXT(G706,"DD"))</f>
        <v>Oct 04</v>
      </c>
      <c r="K706" s="1">
        <f t="shared" si="66"/>
        <v>30.094732799999981</v>
      </c>
      <c r="L706" s="1" t="str">
        <f t="shared" si="67"/>
        <v>Oct 04 30.09</v>
      </c>
      <c r="M706" t="str">
        <f t="shared" ref="M706:M759" si="72">IF(D706&gt;90,IF(E706&lt;2.5,"yes","no"),"no")</f>
        <v>no</v>
      </c>
      <c r="N706" t="s">
        <v>1443</v>
      </c>
    </row>
    <row r="707" spans="1:17" x14ac:dyDescent="0.25">
      <c r="A707" t="s">
        <v>566</v>
      </c>
      <c r="B707" s="8">
        <f t="shared" si="70"/>
        <v>40</v>
      </c>
      <c r="C707" s="2">
        <v>10.031884407213827</v>
      </c>
      <c r="D707">
        <f>VLOOKUP(A707,[1]Library_Genotypes_unfiltered_27!$A:$G,6,FALSE)</f>
        <v>0</v>
      </c>
      <c r="E707">
        <f>VLOOKUP(A707,[1]Library_Genotypes_unfiltered_27!$A:$G,7,FALSE)</f>
        <v>0</v>
      </c>
      <c r="F707" s="1" t="str">
        <f t="shared" ref="F707:F770" si="73">RIGHT(A707,3)</f>
        <v>261</v>
      </c>
      <c r="G707" s="3">
        <v>43012</v>
      </c>
      <c r="H707" s="3" t="s">
        <v>1427</v>
      </c>
      <c r="I707" s="1">
        <v>144.19999999999999</v>
      </c>
      <c r="J707" s="3" t="str">
        <f t="shared" si="71"/>
        <v>Oct 04</v>
      </c>
      <c r="K707" s="1">
        <f t="shared" ref="K707:K770" si="74">CONVERT(I707-125.5,"mi","km")</f>
        <v>30.094732799999981</v>
      </c>
      <c r="L707" s="1" t="str">
        <f t="shared" ref="L707:L770" si="75">CONCATENATE(J707," ",ROUND(K707,2))</f>
        <v>Oct 04 30.09</v>
      </c>
      <c r="M707" t="str">
        <f t="shared" si="72"/>
        <v>no</v>
      </c>
      <c r="N707" t="s">
        <v>1443</v>
      </c>
    </row>
    <row r="708" spans="1:17" x14ac:dyDescent="0.25">
      <c r="A708" t="s">
        <v>567</v>
      </c>
      <c r="B708" s="8">
        <f t="shared" si="70"/>
        <v>40</v>
      </c>
      <c r="C708" s="2">
        <v>16.273945816146874</v>
      </c>
      <c r="D708">
        <f>VLOOKUP(A708,[1]Library_Genotypes_unfiltered_27!$A:$G,6,FALSE)</f>
        <v>45.02</v>
      </c>
      <c r="E708">
        <f>VLOOKUP(A708,[1]Library_Genotypes_unfiltered_27!$A:$G,7,FALSE)</f>
        <v>5.6</v>
      </c>
      <c r="F708" s="1" t="str">
        <f t="shared" si="73"/>
        <v>262</v>
      </c>
      <c r="G708" s="3">
        <v>43012</v>
      </c>
      <c r="H708" s="3" t="s">
        <v>1427</v>
      </c>
      <c r="I708" s="1">
        <v>144.19999999999999</v>
      </c>
      <c r="J708" s="3" t="str">
        <f t="shared" si="71"/>
        <v>Oct 04</v>
      </c>
      <c r="K708" s="1">
        <f t="shared" si="74"/>
        <v>30.094732799999981</v>
      </c>
      <c r="L708" s="1" t="str">
        <f t="shared" si="75"/>
        <v>Oct 04 30.09</v>
      </c>
      <c r="M708" t="str">
        <f t="shared" si="72"/>
        <v>no</v>
      </c>
      <c r="N708" t="s">
        <v>1443</v>
      </c>
    </row>
    <row r="709" spans="1:17" x14ac:dyDescent="0.25">
      <c r="A709" t="s">
        <v>568</v>
      </c>
      <c r="B709" s="8">
        <f t="shared" si="70"/>
        <v>40</v>
      </c>
      <c r="C709" s="2">
        <v>11.926795906354215</v>
      </c>
      <c r="D709">
        <f>VLOOKUP(A709,[1]Library_Genotypes_unfiltered_27!$A:$G,6,FALSE)</f>
        <v>85.61</v>
      </c>
      <c r="E709">
        <f>VLOOKUP(A709,[1]Library_Genotypes_unfiltered_27!$A:$G,7,FALSE)</f>
        <v>3.07</v>
      </c>
      <c r="F709" s="1" t="str">
        <f t="shared" si="73"/>
        <v>263</v>
      </c>
      <c r="G709" s="3">
        <v>43012</v>
      </c>
      <c r="H709" s="3" t="s">
        <v>1427</v>
      </c>
      <c r="I709" s="1">
        <v>144.19999999999999</v>
      </c>
      <c r="J709" s="3" t="str">
        <f t="shared" si="71"/>
        <v>Oct 04</v>
      </c>
      <c r="K709" s="1">
        <f t="shared" si="74"/>
        <v>30.094732799999981</v>
      </c>
      <c r="L709" s="1" t="str">
        <f t="shared" si="75"/>
        <v>Oct 04 30.09</v>
      </c>
      <c r="M709" t="str">
        <f t="shared" si="72"/>
        <v>no</v>
      </c>
      <c r="N709" t="s">
        <v>1443</v>
      </c>
    </row>
    <row r="710" spans="1:17" x14ac:dyDescent="0.25">
      <c r="A710" t="s">
        <v>569</v>
      </c>
      <c r="B710" s="8">
        <f t="shared" si="70"/>
        <v>40</v>
      </c>
      <c r="C710" s="2">
        <v>12.707053582470847</v>
      </c>
      <c r="D710">
        <f>VLOOKUP(A710,[1]Library_Genotypes_unfiltered_27!$A:$G,6,FALSE)</f>
        <v>94.1</v>
      </c>
      <c r="E710">
        <f>VLOOKUP(A710,[1]Library_Genotypes_unfiltered_27!$A:$G,7,FALSE)</f>
        <v>1.98</v>
      </c>
      <c r="F710" s="1" t="str">
        <f t="shared" si="73"/>
        <v>264</v>
      </c>
      <c r="G710" s="3">
        <v>43012</v>
      </c>
      <c r="H710" s="3" t="s">
        <v>1427</v>
      </c>
      <c r="I710" s="1">
        <v>144.19999999999999</v>
      </c>
      <c r="J710" s="3" t="str">
        <f t="shared" si="71"/>
        <v>Oct 04</v>
      </c>
      <c r="K710" s="1">
        <f t="shared" si="74"/>
        <v>30.094732799999981</v>
      </c>
      <c r="L710" s="1" t="str">
        <f t="shared" si="75"/>
        <v>Oct 04 30.09</v>
      </c>
      <c r="M710" t="str">
        <f t="shared" si="72"/>
        <v>yes</v>
      </c>
      <c r="N710" t="s">
        <v>1444</v>
      </c>
      <c r="O710" t="str">
        <f>VLOOKUP(A710,'[2]genotype table (dups removed)'!$TS$3:$TV$419,4,FALSE)</f>
        <v>Heterozygous</v>
      </c>
      <c r="Q710" t="s">
        <v>5</v>
      </c>
    </row>
    <row r="711" spans="1:17" x14ac:dyDescent="0.25">
      <c r="A711" t="s">
        <v>1337</v>
      </c>
      <c r="B711" s="8">
        <f t="shared" si="70"/>
        <v>40</v>
      </c>
      <c r="D711">
        <f>VLOOKUP(A711,[1]Library_Genotypes_unfiltered_27!$A:$G,6,FALSE)</f>
        <v>9.23</v>
      </c>
      <c r="E711">
        <f>VLOOKUP(A711,[1]Library_Genotypes_unfiltered_27!$A:$G,7,FALSE)</f>
        <v>7.59</v>
      </c>
      <c r="F711" s="1" t="str">
        <f t="shared" si="73"/>
        <v>265</v>
      </c>
      <c r="G711" s="3">
        <v>43012</v>
      </c>
      <c r="H711" s="3" t="s">
        <v>1433</v>
      </c>
      <c r="I711" s="1">
        <v>140</v>
      </c>
      <c r="J711" s="3" t="str">
        <f t="shared" si="71"/>
        <v>Oct 04</v>
      </c>
      <c r="K711" s="1">
        <f t="shared" si="74"/>
        <v>23.335488000000002</v>
      </c>
      <c r="L711" s="1" t="str">
        <f t="shared" si="75"/>
        <v>Oct 04 23.34</v>
      </c>
      <c r="M711" t="str">
        <f t="shared" si="72"/>
        <v>no</v>
      </c>
      <c r="N711" t="s">
        <v>1443</v>
      </c>
    </row>
    <row r="712" spans="1:17" x14ac:dyDescent="0.25">
      <c r="A712" t="s">
        <v>1338</v>
      </c>
      <c r="B712" s="8">
        <f t="shared" si="70"/>
        <v>40</v>
      </c>
      <c r="D712">
        <f>VLOOKUP(A712,[1]Library_Genotypes_unfiltered_27!$A:$G,6,FALSE)</f>
        <v>10.7</v>
      </c>
      <c r="E712">
        <f>VLOOKUP(A712,[1]Library_Genotypes_unfiltered_27!$A:$G,7,FALSE)</f>
        <v>12.19</v>
      </c>
      <c r="F712" s="1" t="str">
        <f t="shared" si="73"/>
        <v>266</v>
      </c>
      <c r="G712" s="3">
        <v>43012</v>
      </c>
      <c r="H712" s="3" t="s">
        <v>1433</v>
      </c>
      <c r="I712" s="1">
        <v>140</v>
      </c>
      <c r="J712" s="3" t="str">
        <f t="shared" si="71"/>
        <v>Oct 04</v>
      </c>
      <c r="K712" s="1">
        <f t="shared" si="74"/>
        <v>23.335488000000002</v>
      </c>
      <c r="L712" s="1" t="str">
        <f t="shared" si="75"/>
        <v>Oct 04 23.34</v>
      </c>
      <c r="M712" t="str">
        <f t="shared" si="72"/>
        <v>no</v>
      </c>
      <c r="N712" t="s">
        <v>1443</v>
      </c>
    </row>
    <row r="713" spans="1:17" x14ac:dyDescent="0.25">
      <c r="A713" t="s">
        <v>570</v>
      </c>
      <c r="B713" s="8">
        <f t="shared" si="70"/>
        <v>40</v>
      </c>
      <c r="C713" s="2">
        <v>0.34561557837532697</v>
      </c>
      <c r="D713">
        <f>VLOOKUP(A713,[1]Library_Genotypes_unfiltered_27!$A:$G,6,FALSE)</f>
        <v>36.159999999999997</v>
      </c>
      <c r="E713">
        <f>VLOOKUP(A713,[1]Library_Genotypes_unfiltered_27!$A:$G,7,FALSE)</f>
        <v>6.81</v>
      </c>
      <c r="F713" s="1" t="str">
        <f t="shared" si="73"/>
        <v>267</v>
      </c>
      <c r="G713" s="3">
        <v>43012</v>
      </c>
      <c r="H713" s="3" t="s">
        <v>1433</v>
      </c>
      <c r="I713" s="1">
        <v>140</v>
      </c>
      <c r="J713" s="3" t="str">
        <f t="shared" si="71"/>
        <v>Oct 04</v>
      </c>
      <c r="K713" s="1">
        <f t="shared" si="74"/>
        <v>23.335488000000002</v>
      </c>
      <c r="L713" s="1" t="str">
        <f t="shared" si="75"/>
        <v>Oct 04 23.34</v>
      </c>
      <c r="M713" t="str">
        <f t="shared" si="72"/>
        <v>no</v>
      </c>
      <c r="N713" t="s">
        <v>1444</v>
      </c>
    </row>
    <row r="714" spans="1:17" x14ac:dyDescent="0.25">
      <c r="A714" t="s">
        <v>571</v>
      </c>
      <c r="B714" s="8">
        <f t="shared" si="70"/>
        <v>40</v>
      </c>
      <c r="C714" s="2">
        <v>50</v>
      </c>
      <c r="D714">
        <f>VLOOKUP(A714,[1]Library_Genotypes_unfiltered_27!$A:$G,6,FALSE)</f>
        <v>99.26</v>
      </c>
      <c r="E714">
        <f>VLOOKUP(A714,[1]Library_Genotypes_unfiltered_27!$A:$G,7,FALSE)</f>
        <v>0.41</v>
      </c>
      <c r="F714" s="1" t="str">
        <f t="shared" si="73"/>
        <v>268</v>
      </c>
      <c r="G714" s="3">
        <v>43012</v>
      </c>
      <c r="H714" s="3" t="s">
        <v>1433</v>
      </c>
      <c r="I714" s="1">
        <v>140</v>
      </c>
      <c r="J714" s="3" t="str">
        <f t="shared" si="71"/>
        <v>Oct 04</v>
      </c>
      <c r="K714" s="1">
        <f t="shared" si="74"/>
        <v>23.335488000000002</v>
      </c>
      <c r="L714" s="1" t="str">
        <f t="shared" si="75"/>
        <v>Oct 04 23.34</v>
      </c>
      <c r="M714" t="str">
        <f t="shared" si="72"/>
        <v>yes</v>
      </c>
      <c r="N714" t="s">
        <v>1442</v>
      </c>
      <c r="O714" t="str">
        <f>VLOOKUP(A714,'[2]genotype table (dups removed)'!$TS$3:$TV$419,4,FALSE)</f>
        <v>Homozygous Fall</v>
      </c>
      <c r="Q714" t="s">
        <v>5</v>
      </c>
    </row>
    <row r="715" spans="1:17" x14ac:dyDescent="0.25">
      <c r="A715" t="s">
        <v>572</v>
      </c>
      <c r="B715" s="8">
        <f t="shared" si="70"/>
        <v>40</v>
      </c>
      <c r="C715" s="2">
        <v>2.5345142414190645</v>
      </c>
      <c r="D715">
        <f>VLOOKUP(A715,[1]Library_Genotypes_unfiltered_27!$A:$G,6,FALSE)</f>
        <v>45.76</v>
      </c>
      <c r="E715">
        <f>VLOOKUP(A715,[1]Library_Genotypes_unfiltered_27!$A:$G,7,FALSE)</f>
        <v>4.55</v>
      </c>
      <c r="F715" s="1" t="str">
        <f t="shared" si="73"/>
        <v>269</v>
      </c>
      <c r="G715" s="3">
        <v>43012</v>
      </c>
      <c r="H715" s="3" t="s">
        <v>1433</v>
      </c>
      <c r="I715" s="1">
        <v>140</v>
      </c>
      <c r="J715" s="3" t="str">
        <f t="shared" si="71"/>
        <v>Oct 04</v>
      </c>
      <c r="K715" s="1">
        <f t="shared" si="74"/>
        <v>23.335488000000002</v>
      </c>
      <c r="L715" s="1" t="str">
        <f t="shared" si="75"/>
        <v>Oct 04 23.34</v>
      </c>
      <c r="M715" t="str">
        <f t="shared" si="72"/>
        <v>no</v>
      </c>
      <c r="N715" t="s">
        <v>1443</v>
      </c>
    </row>
    <row r="716" spans="1:17" x14ac:dyDescent="0.25">
      <c r="A716" t="s">
        <v>573</v>
      </c>
      <c r="B716" s="8">
        <f t="shared" si="70"/>
        <v>40</v>
      </c>
      <c r="C716" s="2">
        <v>2.9761026046802761</v>
      </c>
      <c r="D716">
        <f>VLOOKUP(A716,[1]Library_Genotypes_unfiltered_27!$A:$G,6,FALSE)</f>
        <v>96.68</v>
      </c>
      <c r="E716">
        <f>VLOOKUP(A716,[1]Library_Genotypes_unfiltered_27!$A:$G,7,FALSE)</f>
        <v>1.06</v>
      </c>
      <c r="F716" s="1" t="str">
        <f t="shared" si="73"/>
        <v>270</v>
      </c>
      <c r="G716" s="3">
        <v>43012</v>
      </c>
      <c r="H716" s="3" t="s">
        <v>1433</v>
      </c>
      <c r="I716" s="1">
        <v>140</v>
      </c>
      <c r="J716" s="3" t="str">
        <f t="shared" si="71"/>
        <v>Oct 04</v>
      </c>
      <c r="K716" s="1">
        <f t="shared" si="74"/>
        <v>23.335488000000002</v>
      </c>
      <c r="L716" s="1" t="str">
        <f t="shared" si="75"/>
        <v>Oct 04 23.34</v>
      </c>
      <c r="M716" t="str">
        <f t="shared" si="72"/>
        <v>yes</v>
      </c>
      <c r="N716" t="s">
        <v>1444</v>
      </c>
      <c r="O716" t="str">
        <f>VLOOKUP(A716,'[2]genotype table (dups removed)'!$TS$3:$TV$419,4,FALSE)</f>
        <v>Heterozygous</v>
      </c>
      <c r="Q716" t="s">
        <v>6</v>
      </c>
    </row>
    <row r="717" spans="1:17" x14ac:dyDescent="0.25">
      <c r="A717" t="s">
        <v>574</v>
      </c>
      <c r="B717" s="8">
        <f t="shared" si="70"/>
        <v>40</v>
      </c>
      <c r="C717" s="2">
        <v>12.096545243136445</v>
      </c>
      <c r="D717">
        <f>VLOOKUP(A717,[1]Library_Genotypes_unfiltered_27!$A:$G,6,FALSE)</f>
        <v>81.180000000000007</v>
      </c>
      <c r="E717">
        <f>VLOOKUP(A717,[1]Library_Genotypes_unfiltered_27!$A:$G,7,FALSE)</f>
        <v>2.83</v>
      </c>
      <c r="F717" s="1" t="str">
        <f t="shared" si="73"/>
        <v>271</v>
      </c>
      <c r="G717" s="3">
        <v>43012</v>
      </c>
      <c r="H717" s="3" t="s">
        <v>1433</v>
      </c>
      <c r="I717" s="1">
        <v>140</v>
      </c>
      <c r="J717" s="3" t="str">
        <f t="shared" si="71"/>
        <v>Oct 04</v>
      </c>
      <c r="K717" s="1">
        <f t="shared" si="74"/>
        <v>23.335488000000002</v>
      </c>
      <c r="L717" s="1" t="str">
        <f t="shared" si="75"/>
        <v>Oct 04 23.34</v>
      </c>
      <c r="M717" t="str">
        <f t="shared" si="72"/>
        <v>no</v>
      </c>
      <c r="N717" t="s">
        <v>1442</v>
      </c>
    </row>
    <row r="718" spans="1:17" x14ac:dyDescent="0.25">
      <c r="A718" t="s">
        <v>575</v>
      </c>
      <c r="B718" s="8">
        <f t="shared" si="70"/>
        <v>40</v>
      </c>
      <c r="C718" s="2">
        <v>4.953823290046353</v>
      </c>
      <c r="D718">
        <f>VLOOKUP(A718,[1]Library_Genotypes_unfiltered_27!$A:$G,6,FALSE)</f>
        <v>3.32</v>
      </c>
      <c r="E718">
        <f>VLOOKUP(A718,[1]Library_Genotypes_unfiltered_27!$A:$G,7,FALSE)</f>
        <v>3.76</v>
      </c>
      <c r="F718" s="1" t="str">
        <f t="shared" si="73"/>
        <v>272</v>
      </c>
      <c r="G718" s="3">
        <v>43012</v>
      </c>
      <c r="H718" s="3" t="s">
        <v>1433</v>
      </c>
      <c r="I718" s="1">
        <v>140</v>
      </c>
      <c r="J718" s="3" t="str">
        <f t="shared" si="71"/>
        <v>Oct 04</v>
      </c>
      <c r="K718" s="1">
        <f t="shared" si="74"/>
        <v>23.335488000000002</v>
      </c>
      <c r="L718" s="1" t="str">
        <f t="shared" si="75"/>
        <v>Oct 04 23.34</v>
      </c>
      <c r="M718" t="str">
        <f t="shared" si="72"/>
        <v>no</v>
      </c>
      <c r="N718" t="s">
        <v>1444</v>
      </c>
    </row>
    <row r="719" spans="1:17" x14ac:dyDescent="0.25">
      <c r="A719" t="s">
        <v>576</v>
      </c>
      <c r="B719" s="8">
        <f t="shared" si="70"/>
        <v>40</v>
      </c>
      <c r="C719" s="2">
        <v>0.42451101321808532</v>
      </c>
      <c r="D719">
        <f>VLOOKUP(A719,[1]Library_Genotypes_unfiltered_27!$A:$G,6,FALSE)</f>
        <v>6.27</v>
      </c>
      <c r="E719">
        <f>VLOOKUP(A719,[1]Library_Genotypes_unfiltered_27!$A:$G,7,FALSE)</f>
        <v>11.02</v>
      </c>
      <c r="F719" s="1" t="str">
        <f t="shared" si="73"/>
        <v>273</v>
      </c>
      <c r="G719" s="3">
        <v>43012</v>
      </c>
      <c r="H719" s="3" t="s">
        <v>1433</v>
      </c>
      <c r="I719" s="1">
        <v>140</v>
      </c>
      <c r="J719" s="3" t="str">
        <f t="shared" si="71"/>
        <v>Oct 04</v>
      </c>
      <c r="K719" s="1">
        <f t="shared" si="74"/>
        <v>23.335488000000002</v>
      </c>
      <c r="L719" s="1" t="str">
        <f t="shared" si="75"/>
        <v>Oct 04 23.34</v>
      </c>
      <c r="M719" t="str">
        <f t="shared" si="72"/>
        <v>no</v>
      </c>
      <c r="N719" t="s">
        <v>1443</v>
      </c>
    </row>
    <row r="720" spans="1:17" x14ac:dyDescent="0.25">
      <c r="A720" t="s">
        <v>577</v>
      </c>
      <c r="B720" s="8">
        <f t="shared" si="70"/>
        <v>40</v>
      </c>
      <c r="C720" s="2">
        <v>6.7921762114893651</v>
      </c>
      <c r="D720">
        <f>VLOOKUP(A720,[1]Library_Genotypes_unfiltered_27!$A:$G,6,FALSE)</f>
        <v>76.75</v>
      </c>
      <c r="E720">
        <f>VLOOKUP(A720,[1]Library_Genotypes_unfiltered_27!$A:$G,7,FALSE)</f>
        <v>3.99</v>
      </c>
      <c r="F720" s="1" t="str">
        <f t="shared" si="73"/>
        <v>274</v>
      </c>
      <c r="G720" s="3">
        <v>43012</v>
      </c>
      <c r="H720" s="3" t="s">
        <v>1433</v>
      </c>
      <c r="I720" s="1">
        <v>140</v>
      </c>
      <c r="J720" s="3" t="str">
        <f t="shared" si="71"/>
        <v>Oct 04</v>
      </c>
      <c r="K720" s="1">
        <f t="shared" si="74"/>
        <v>23.335488000000002</v>
      </c>
      <c r="L720" s="1" t="str">
        <f t="shared" si="75"/>
        <v>Oct 04 23.34</v>
      </c>
      <c r="M720" t="str">
        <f t="shared" si="72"/>
        <v>no</v>
      </c>
      <c r="N720" t="s">
        <v>1443</v>
      </c>
    </row>
    <row r="721" spans="1:17" x14ac:dyDescent="0.25">
      <c r="A721" t="s">
        <v>578</v>
      </c>
      <c r="B721" s="8">
        <f t="shared" si="70"/>
        <v>40</v>
      </c>
      <c r="C721" s="2">
        <v>0.53063876652260655</v>
      </c>
      <c r="D721">
        <f>VLOOKUP(A721,[1]Library_Genotypes_unfiltered_27!$A:$G,6,FALSE)</f>
        <v>0.74</v>
      </c>
      <c r="E721">
        <f>VLOOKUP(A721,[1]Library_Genotypes_unfiltered_27!$A:$G,7,FALSE)</f>
        <v>4.55</v>
      </c>
      <c r="F721" s="1" t="str">
        <f t="shared" si="73"/>
        <v>275</v>
      </c>
      <c r="G721" s="3">
        <v>43012</v>
      </c>
      <c r="H721" s="3" t="s">
        <v>1433</v>
      </c>
      <c r="I721" s="1">
        <v>140</v>
      </c>
      <c r="J721" s="3" t="str">
        <f t="shared" si="71"/>
        <v>Oct 04</v>
      </c>
      <c r="K721" s="1">
        <f t="shared" si="74"/>
        <v>23.335488000000002</v>
      </c>
      <c r="L721" s="1" t="str">
        <f t="shared" si="75"/>
        <v>Oct 04 23.34</v>
      </c>
      <c r="M721" t="str">
        <f t="shared" si="72"/>
        <v>no</v>
      </c>
      <c r="N721" t="s">
        <v>1443</v>
      </c>
    </row>
    <row r="722" spans="1:17" x14ac:dyDescent="0.25">
      <c r="A722" t="s">
        <v>579</v>
      </c>
      <c r="B722" s="8">
        <f t="shared" si="70"/>
        <v>40</v>
      </c>
      <c r="C722" s="2">
        <v>2.0164273127859049</v>
      </c>
      <c r="D722">
        <f>VLOOKUP(A722,[1]Library_Genotypes_unfiltered_27!$A:$G,6,FALSE)</f>
        <v>86.35</v>
      </c>
      <c r="E722">
        <f>VLOOKUP(A722,[1]Library_Genotypes_unfiltered_27!$A:$G,7,FALSE)</f>
        <v>3.07</v>
      </c>
      <c r="F722" s="1" t="str">
        <f t="shared" si="73"/>
        <v>276</v>
      </c>
      <c r="G722" s="3">
        <v>43012</v>
      </c>
      <c r="H722" s="3" t="s">
        <v>1433</v>
      </c>
      <c r="I722" s="1">
        <v>140</v>
      </c>
      <c r="J722" s="3" t="str">
        <f t="shared" si="71"/>
        <v>Oct 04</v>
      </c>
      <c r="K722" s="1">
        <f t="shared" si="74"/>
        <v>23.335488000000002</v>
      </c>
      <c r="L722" s="1" t="str">
        <f t="shared" si="75"/>
        <v>Oct 04 23.34</v>
      </c>
      <c r="M722" t="str">
        <f t="shared" si="72"/>
        <v>no</v>
      </c>
    </row>
    <row r="723" spans="1:17" x14ac:dyDescent="0.25">
      <c r="A723" t="s">
        <v>580</v>
      </c>
      <c r="B723" s="8">
        <f t="shared" si="70"/>
        <v>40</v>
      </c>
      <c r="C723" s="2">
        <v>9.0208590308843117</v>
      </c>
      <c r="D723">
        <f>VLOOKUP(A723,[1]Library_Genotypes_unfiltered_27!$A:$G,6,FALSE)</f>
        <v>99.26</v>
      </c>
      <c r="E723">
        <f>VLOOKUP(A723,[1]Library_Genotypes_unfiltered_27!$A:$G,7,FALSE)</f>
        <v>0.37</v>
      </c>
      <c r="F723" s="1" t="str">
        <f t="shared" si="73"/>
        <v>277</v>
      </c>
      <c r="G723" s="3">
        <v>43012</v>
      </c>
      <c r="H723" s="3" t="s">
        <v>1433</v>
      </c>
      <c r="I723" s="1">
        <v>140</v>
      </c>
      <c r="J723" s="3" t="str">
        <f t="shared" si="71"/>
        <v>Oct 04</v>
      </c>
      <c r="K723" s="1">
        <f t="shared" si="74"/>
        <v>23.335488000000002</v>
      </c>
      <c r="L723" s="1" t="str">
        <f t="shared" si="75"/>
        <v>Oct 04 23.34</v>
      </c>
      <c r="M723" t="str">
        <f t="shared" si="72"/>
        <v>yes</v>
      </c>
      <c r="N723" t="s">
        <v>1444</v>
      </c>
      <c r="O723" t="str">
        <f>VLOOKUP(A723,'[2]genotype table (dups removed)'!$TS$3:$TV$419,4,FALSE)</f>
        <v>Homozygous Spring</v>
      </c>
      <c r="Q723" t="s">
        <v>5</v>
      </c>
    </row>
    <row r="724" spans="1:17" x14ac:dyDescent="0.25">
      <c r="A724" t="s">
        <v>581</v>
      </c>
      <c r="B724" s="8">
        <f t="shared" si="70"/>
        <v>40</v>
      </c>
      <c r="C724" s="2">
        <v>0.31838325991356392</v>
      </c>
      <c r="D724">
        <f>VLOOKUP(A724,[1]Library_Genotypes_unfiltered_27!$A:$G,6,FALSE)</f>
        <v>10.33</v>
      </c>
      <c r="E724">
        <f>VLOOKUP(A724,[1]Library_Genotypes_unfiltered_27!$A:$G,7,FALSE)</f>
        <v>5.77</v>
      </c>
      <c r="F724" s="1" t="str">
        <f t="shared" si="73"/>
        <v>278</v>
      </c>
      <c r="G724" s="3">
        <v>43012</v>
      </c>
      <c r="H724" s="3" t="s">
        <v>1433</v>
      </c>
      <c r="I724" s="1">
        <v>140</v>
      </c>
      <c r="J724" s="3" t="str">
        <f t="shared" si="71"/>
        <v>Oct 04</v>
      </c>
      <c r="K724" s="1">
        <f t="shared" si="74"/>
        <v>23.335488000000002</v>
      </c>
      <c r="L724" s="1" t="str">
        <f t="shared" si="75"/>
        <v>Oct 04 23.34</v>
      </c>
      <c r="M724" t="str">
        <f t="shared" si="72"/>
        <v>no</v>
      </c>
      <c r="N724" t="s">
        <v>1444</v>
      </c>
    </row>
    <row r="725" spans="1:17" x14ac:dyDescent="0.25">
      <c r="A725" t="s">
        <v>582</v>
      </c>
      <c r="B725" s="8">
        <f t="shared" si="70"/>
        <v>40</v>
      </c>
      <c r="C725" s="2">
        <v>0.10612775330452133</v>
      </c>
      <c r="D725">
        <f>VLOOKUP(A725,[1]Library_Genotypes_unfiltered_27!$A:$G,6,FALSE)</f>
        <v>1.1100000000000001</v>
      </c>
      <c r="E725">
        <f>VLOOKUP(A725,[1]Library_Genotypes_unfiltered_27!$A:$G,7,FALSE)</f>
        <v>6.45</v>
      </c>
      <c r="F725" s="1" t="str">
        <f t="shared" si="73"/>
        <v>279</v>
      </c>
      <c r="G725" s="3">
        <v>43012</v>
      </c>
      <c r="H725" s="3" t="s">
        <v>1433</v>
      </c>
      <c r="I725" s="1">
        <v>140</v>
      </c>
      <c r="J725" s="3" t="str">
        <f t="shared" si="71"/>
        <v>Oct 04</v>
      </c>
      <c r="K725" s="1">
        <f t="shared" si="74"/>
        <v>23.335488000000002</v>
      </c>
      <c r="L725" s="1" t="str">
        <f t="shared" si="75"/>
        <v>Oct 04 23.34</v>
      </c>
      <c r="M725" t="str">
        <f t="shared" si="72"/>
        <v>no</v>
      </c>
      <c r="N725" t="s">
        <v>1444</v>
      </c>
    </row>
    <row r="726" spans="1:17" x14ac:dyDescent="0.25">
      <c r="A726" t="s">
        <v>583</v>
      </c>
      <c r="B726" s="8">
        <f t="shared" si="70"/>
        <v>40</v>
      </c>
      <c r="C726" s="2">
        <v>2.9715770925265974</v>
      </c>
      <c r="D726">
        <f>VLOOKUP(A726,[1]Library_Genotypes_unfiltered_27!$A:$G,6,FALSE)</f>
        <v>7.01</v>
      </c>
      <c r="E726">
        <f>VLOOKUP(A726,[1]Library_Genotypes_unfiltered_27!$A:$G,7,FALSE)</f>
        <v>7.69</v>
      </c>
      <c r="F726" s="1" t="str">
        <f t="shared" si="73"/>
        <v>280</v>
      </c>
      <c r="G726" s="3">
        <v>43012</v>
      </c>
      <c r="H726" s="3" t="s">
        <v>1433</v>
      </c>
      <c r="I726" s="1">
        <v>140</v>
      </c>
      <c r="J726" s="3" t="str">
        <f t="shared" si="71"/>
        <v>Oct 04</v>
      </c>
      <c r="K726" s="1">
        <f t="shared" si="74"/>
        <v>23.335488000000002</v>
      </c>
      <c r="L726" s="1" t="str">
        <f t="shared" si="75"/>
        <v>Oct 04 23.34</v>
      </c>
      <c r="M726" t="str">
        <f t="shared" si="72"/>
        <v>no</v>
      </c>
      <c r="N726" t="s">
        <v>1443</v>
      </c>
    </row>
    <row r="727" spans="1:17" x14ac:dyDescent="0.25">
      <c r="A727" t="s">
        <v>584</v>
      </c>
      <c r="B727" s="8">
        <f t="shared" si="70"/>
        <v>40</v>
      </c>
      <c r="C727" s="2">
        <v>6.7921762114893651</v>
      </c>
      <c r="D727">
        <f>VLOOKUP(A727,[1]Library_Genotypes_unfiltered_27!$A:$G,6,FALSE)</f>
        <v>67.16</v>
      </c>
      <c r="E727">
        <f>VLOOKUP(A727,[1]Library_Genotypes_unfiltered_27!$A:$G,7,FALSE)</f>
        <v>8.2799999999999994</v>
      </c>
      <c r="F727" s="1" t="str">
        <f t="shared" si="73"/>
        <v>281</v>
      </c>
      <c r="G727" s="3">
        <v>43012</v>
      </c>
      <c r="H727" s="3" t="s">
        <v>1433</v>
      </c>
      <c r="I727" s="1">
        <v>140</v>
      </c>
      <c r="J727" s="3" t="str">
        <f t="shared" si="71"/>
        <v>Oct 04</v>
      </c>
      <c r="K727" s="1">
        <f t="shared" si="74"/>
        <v>23.335488000000002</v>
      </c>
      <c r="L727" s="1" t="str">
        <f t="shared" si="75"/>
        <v>Oct 04 23.34</v>
      </c>
      <c r="M727" t="str">
        <f t="shared" si="72"/>
        <v>no</v>
      </c>
      <c r="N727" t="s">
        <v>1444</v>
      </c>
    </row>
    <row r="728" spans="1:17" x14ac:dyDescent="0.25">
      <c r="A728" t="s">
        <v>585</v>
      </c>
      <c r="B728" s="8">
        <f t="shared" si="70"/>
        <v>40</v>
      </c>
      <c r="C728" s="2">
        <v>3.8205991189627673</v>
      </c>
      <c r="D728">
        <f>VLOOKUP(A728,[1]Library_Genotypes_unfiltered_27!$A:$G,6,FALSE)</f>
        <v>12.18</v>
      </c>
      <c r="E728">
        <f>VLOOKUP(A728,[1]Library_Genotypes_unfiltered_27!$A:$G,7,FALSE)</f>
        <v>5.48</v>
      </c>
      <c r="F728" s="1" t="str">
        <f t="shared" si="73"/>
        <v>282</v>
      </c>
      <c r="G728" s="3">
        <v>43012</v>
      </c>
      <c r="H728" s="3" t="s">
        <v>1433</v>
      </c>
      <c r="I728" s="1">
        <v>140</v>
      </c>
      <c r="J728" s="3" t="str">
        <f t="shared" si="71"/>
        <v>Oct 04</v>
      </c>
      <c r="K728" s="1">
        <f t="shared" si="74"/>
        <v>23.335488000000002</v>
      </c>
      <c r="L728" s="1" t="str">
        <f t="shared" si="75"/>
        <v>Oct 04 23.34</v>
      </c>
      <c r="M728" t="str">
        <f t="shared" si="72"/>
        <v>no</v>
      </c>
      <c r="N728" t="s">
        <v>1444</v>
      </c>
    </row>
    <row r="729" spans="1:17" x14ac:dyDescent="0.25">
      <c r="A729" t="s">
        <v>586</v>
      </c>
      <c r="B729" s="8">
        <f t="shared" si="70"/>
        <v>40</v>
      </c>
      <c r="C729" s="2">
        <v>0.31838325991356392</v>
      </c>
      <c r="D729">
        <f>VLOOKUP(A729,[1]Library_Genotypes_unfiltered_27!$A:$G,6,FALSE)</f>
        <v>66.790000000000006</v>
      </c>
      <c r="E729">
        <f>VLOOKUP(A729,[1]Library_Genotypes_unfiltered_27!$A:$G,7,FALSE)</f>
        <v>6.29</v>
      </c>
      <c r="F729" s="1" t="str">
        <f t="shared" si="73"/>
        <v>283</v>
      </c>
      <c r="G729" s="3">
        <v>43012</v>
      </c>
      <c r="H729" s="3" t="s">
        <v>1433</v>
      </c>
      <c r="I729" s="1">
        <v>140</v>
      </c>
      <c r="J729" s="3" t="str">
        <f t="shared" si="71"/>
        <v>Oct 04</v>
      </c>
      <c r="K729" s="1">
        <f t="shared" si="74"/>
        <v>23.335488000000002</v>
      </c>
      <c r="L729" s="1" t="str">
        <f t="shared" si="75"/>
        <v>Oct 04 23.34</v>
      </c>
      <c r="M729" t="str">
        <f t="shared" si="72"/>
        <v>no</v>
      </c>
      <c r="N729" t="s">
        <v>1444</v>
      </c>
    </row>
    <row r="730" spans="1:17" x14ac:dyDescent="0.25">
      <c r="A730" t="s">
        <v>587</v>
      </c>
      <c r="B730" s="8">
        <f t="shared" si="70"/>
        <v>40</v>
      </c>
      <c r="C730" s="2">
        <v>0.84902202643617064</v>
      </c>
      <c r="D730">
        <f>VLOOKUP(A730,[1]Library_Genotypes_unfiltered_27!$A:$G,6,FALSE)</f>
        <v>63.84</v>
      </c>
      <c r="E730">
        <f>VLOOKUP(A730,[1]Library_Genotypes_unfiltered_27!$A:$G,7,FALSE)</f>
        <v>2.46</v>
      </c>
      <c r="F730" s="1" t="str">
        <f t="shared" si="73"/>
        <v>284</v>
      </c>
      <c r="G730" s="3">
        <v>43012</v>
      </c>
      <c r="H730" s="3" t="s">
        <v>1433</v>
      </c>
      <c r="I730" s="1">
        <v>140</v>
      </c>
      <c r="J730" s="3" t="str">
        <f t="shared" si="71"/>
        <v>Oct 04</v>
      </c>
      <c r="K730" s="1">
        <f t="shared" si="74"/>
        <v>23.335488000000002</v>
      </c>
      <c r="L730" s="1" t="str">
        <f t="shared" si="75"/>
        <v>Oct 04 23.34</v>
      </c>
      <c r="M730" t="str">
        <f t="shared" si="72"/>
        <v>no</v>
      </c>
      <c r="N730" t="s">
        <v>1442</v>
      </c>
      <c r="Q730" t="s">
        <v>5</v>
      </c>
    </row>
    <row r="731" spans="1:17" x14ac:dyDescent="0.25">
      <c r="A731" t="s">
        <v>1339</v>
      </c>
      <c r="B731" s="8">
        <f t="shared" si="70"/>
        <v>40</v>
      </c>
      <c r="D731">
        <f>VLOOKUP(A731,[1]Library_Genotypes_unfiltered_27!$A:$G,6,FALSE)</f>
        <v>83.76</v>
      </c>
      <c r="E731">
        <f>VLOOKUP(A731,[1]Library_Genotypes_unfiltered_27!$A:$G,7,FALSE)</f>
        <v>3.62</v>
      </c>
      <c r="F731" s="1" t="str">
        <f t="shared" si="73"/>
        <v>285</v>
      </c>
      <c r="G731" s="3">
        <v>43013</v>
      </c>
      <c r="H731" s="3" t="s">
        <v>1429</v>
      </c>
      <c r="I731" s="1">
        <v>136.6</v>
      </c>
      <c r="J731" s="3" t="str">
        <f t="shared" si="71"/>
        <v>Oct 05</v>
      </c>
      <c r="K731" s="1">
        <f t="shared" si="74"/>
        <v>17.863718399999993</v>
      </c>
      <c r="L731" s="1" t="str">
        <f t="shared" si="75"/>
        <v>Oct 05 17.86</v>
      </c>
      <c r="M731" t="str">
        <f t="shared" si="72"/>
        <v>no</v>
      </c>
      <c r="N731" t="s">
        <v>1444</v>
      </c>
    </row>
    <row r="732" spans="1:17" x14ac:dyDescent="0.25">
      <c r="A732" t="s">
        <v>1340</v>
      </c>
      <c r="B732" s="8">
        <f t="shared" si="70"/>
        <v>40</v>
      </c>
      <c r="D732">
        <f>VLOOKUP(A732,[1]Library_Genotypes_unfiltered_27!$A:$G,6,FALSE)</f>
        <v>12.18</v>
      </c>
      <c r="E732">
        <f>VLOOKUP(A732,[1]Library_Genotypes_unfiltered_27!$A:$G,7,FALSE)</f>
        <v>7.51</v>
      </c>
      <c r="F732" s="1" t="str">
        <f t="shared" si="73"/>
        <v>286</v>
      </c>
      <c r="G732" s="3">
        <v>43013</v>
      </c>
      <c r="H732" s="3" t="s">
        <v>1429</v>
      </c>
      <c r="I732" s="1">
        <v>136.6</v>
      </c>
      <c r="J732" s="3" t="str">
        <f t="shared" si="71"/>
        <v>Oct 05</v>
      </c>
      <c r="K732" s="1">
        <f t="shared" si="74"/>
        <v>17.863718399999993</v>
      </c>
      <c r="L732" s="1" t="str">
        <f t="shared" si="75"/>
        <v>Oct 05 17.86</v>
      </c>
      <c r="M732" t="str">
        <f t="shared" si="72"/>
        <v>no</v>
      </c>
      <c r="N732" t="s">
        <v>1443</v>
      </c>
    </row>
    <row r="733" spans="1:17" x14ac:dyDescent="0.25">
      <c r="A733" t="s">
        <v>588</v>
      </c>
      <c r="B733" s="8">
        <f t="shared" si="70"/>
        <v>40</v>
      </c>
      <c r="C733" s="2">
        <v>3.8205991189627673</v>
      </c>
      <c r="D733">
        <f>VLOOKUP(A733,[1]Library_Genotypes_unfiltered_27!$A:$G,6,FALSE)</f>
        <v>30.26</v>
      </c>
      <c r="E733">
        <f>VLOOKUP(A733,[1]Library_Genotypes_unfiltered_27!$A:$G,7,FALSE)</f>
        <v>2.19</v>
      </c>
      <c r="F733" s="1" t="str">
        <f t="shared" si="73"/>
        <v>287</v>
      </c>
      <c r="G733" s="3">
        <v>43013</v>
      </c>
      <c r="H733" s="3" t="s">
        <v>1429</v>
      </c>
      <c r="I733" s="1">
        <v>136.6</v>
      </c>
      <c r="J733" s="3" t="str">
        <f t="shared" si="71"/>
        <v>Oct 05</v>
      </c>
      <c r="K733" s="1">
        <f t="shared" si="74"/>
        <v>17.863718399999993</v>
      </c>
      <c r="L733" s="1" t="str">
        <f t="shared" si="75"/>
        <v>Oct 05 17.86</v>
      </c>
      <c r="M733" t="str">
        <f t="shared" si="72"/>
        <v>no</v>
      </c>
      <c r="N733" t="s">
        <v>1444</v>
      </c>
      <c r="Q733" t="s">
        <v>6</v>
      </c>
    </row>
    <row r="734" spans="1:17" x14ac:dyDescent="0.25">
      <c r="A734" t="s">
        <v>589</v>
      </c>
      <c r="B734" s="8">
        <f t="shared" si="70"/>
        <v>40</v>
      </c>
      <c r="C734" s="2">
        <v>5.2002599119215454</v>
      </c>
      <c r="D734">
        <f>VLOOKUP(A734,[1]Library_Genotypes_unfiltered_27!$A:$G,6,FALSE)</f>
        <v>69.37</v>
      </c>
      <c r="E734">
        <f>VLOOKUP(A734,[1]Library_Genotypes_unfiltered_27!$A:$G,7,FALSE)</f>
        <v>5.01</v>
      </c>
      <c r="F734" s="1" t="str">
        <f t="shared" si="73"/>
        <v>288</v>
      </c>
      <c r="G734" s="3">
        <v>43013</v>
      </c>
      <c r="H734" s="3" t="s">
        <v>1429</v>
      </c>
      <c r="I734" s="1">
        <v>136.6</v>
      </c>
      <c r="J734" s="3" t="str">
        <f t="shared" si="71"/>
        <v>Oct 05</v>
      </c>
      <c r="K734" s="1">
        <f t="shared" si="74"/>
        <v>17.863718399999993</v>
      </c>
      <c r="L734" s="1" t="str">
        <f t="shared" si="75"/>
        <v>Oct 05 17.86</v>
      </c>
      <c r="M734" t="str">
        <f t="shared" si="72"/>
        <v>no</v>
      </c>
      <c r="N734" t="s">
        <v>1444</v>
      </c>
    </row>
    <row r="735" spans="1:17" x14ac:dyDescent="0.25">
      <c r="A735" t="s">
        <v>590</v>
      </c>
      <c r="B735" s="8">
        <f t="shared" si="70"/>
        <v>40</v>
      </c>
      <c r="C735" s="2">
        <v>0.21225550660904266</v>
      </c>
      <c r="D735">
        <f>VLOOKUP(A735,[1]Library_Genotypes_unfiltered_27!$A:$G,6,FALSE)</f>
        <v>0</v>
      </c>
      <c r="E735">
        <f>VLOOKUP(A735,[1]Library_Genotypes_unfiltered_27!$A:$G,7,FALSE)</f>
        <v>0</v>
      </c>
      <c r="F735" s="1" t="str">
        <f t="shared" si="73"/>
        <v>289</v>
      </c>
      <c r="G735" s="3">
        <v>43013</v>
      </c>
      <c r="H735" s="3" t="s">
        <v>1429</v>
      </c>
      <c r="I735" s="1">
        <v>136.6</v>
      </c>
      <c r="J735" s="3" t="str">
        <f t="shared" si="71"/>
        <v>Oct 05</v>
      </c>
      <c r="K735" s="1">
        <f t="shared" si="74"/>
        <v>17.863718399999993</v>
      </c>
      <c r="L735" s="1" t="str">
        <f t="shared" si="75"/>
        <v>Oct 05 17.86</v>
      </c>
      <c r="M735" t="str">
        <f t="shared" si="72"/>
        <v>no</v>
      </c>
      <c r="N735" t="s">
        <v>1443</v>
      </c>
    </row>
    <row r="736" spans="1:17" x14ac:dyDescent="0.25">
      <c r="A736" t="s">
        <v>591</v>
      </c>
      <c r="B736" s="8">
        <f t="shared" si="70"/>
        <v>40</v>
      </c>
      <c r="C736" s="2">
        <v>2.8658765822847103</v>
      </c>
      <c r="D736">
        <f>VLOOKUP(A736,[1]Library_Genotypes_unfiltered_27!$A:$G,6,FALSE)</f>
        <v>9.59</v>
      </c>
      <c r="E736">
        <f>VLOOKUP(A736,[1]Library_Genotypes_unfiltered_27!$A:$G,7,FALSE)</f>
        <v>13.31</v>
      </c>
      <c r="F736" s="1" t="str">
        <f t="shared" si="73"/>
        <v>290</v>
      </c>
      <c r="G736" s="3">
        <v>43013</v>
      </c>
      <c r="H736" s="3" t="s">
        <v>1430</v>
      </c>
      <c r="I736" s="1">
        <v>133</v>
      </c>
      <c r="J736" s="3" t="str">
        <f t="shared" si="71"/>
        <v>Oct 05</v>
      </c>
      <c r="K736" s="1">
        <f t="shared" si="74"/>
        <v>12.070080000000001</v>
      </c>
      <c r="L736" s="1" t="str">
        <f t="shared" si="75"/>
        <v>Oct 05 12.07</v>
      </c>
      <c r="M736" t="str">
        <f t="shared" si="72"/>
        <v>no</v>
      </c>
      <c r="N736" t="s">
        <v>1444</v>
      </c>
    </row>
    <row r="737" spans="1:17" x14ac:dyDescent="0.25">
      <c r="A737" t="s">
        <v>1348</v>
      </c>
      <c r="B737" s="8">
        <f t="shared" si="70"/>
        <v>40</v>
      </c>
      <c r="D737">
        <f>VLOOKUP(A737,[1]Library_Genotypes_unfiltered_27!$A:$G,6,FALSE)</f>
        <v>89.67</v>
      </c>
      <c r="E737">
        <f>VLOOKUP(A737,[1]Library_Genotypes_unfiltered_27!$A:$G,7,FALSE)</f>
        <v>2.37</v>
      </c>
      <c r="F737" s="1" t="str">
        <f t="shared" si="73"/>
        <v>291</v>
      </c>
      <c r="G737" s="3">
        <v>43013</v>
      </c>
      <c r="H737" s="3" t="s">
        <v>1430</v>
      </c>
      <c r="I737" s="1">
        <v>133</v>
      </c>
      <c r="J737" s="3" t="str">
        <f t="shared" si="71"/>
        <v>Oct 05</v>
      </c>
      <c r="K737" s="1">
        <f t="shared" si="74"/>
        <v>12.070080000000001</v>
      </c>
      <c r="L737" s="1" t="str">
        <f t="shared" si="75"/>
        <v>Oct 05 12.07</v>
      </c>
      <c r="M737" t="str">
        <f t="shared" si="72"/>
        <v>no</v>
      </c>
      <c r="N737" t="s">
        <v>1442</v>
      </c>
      <c r="Q737" t="s">
        <v>5</v>
      </c>
    </row>
    <row r="738" spans="1:17" x14ac:dyDescent="0.25">
      <c r="A738" t="s">
        <v>592</v>
      </c>
      <c r="B738" s="8">
        <f t="shared" si="70"/>
        <v>40</v>
      </c>
      <c r="C738" s="2">
        <v>7.3228149780119711</v>
      </c>
      <c r="D738">
        <f>VLOOKUP(A738,[1]Library_Genotypes_unfiltered_27!$A:$G,6,FALSE)</f>
        <v>66.05</v>
      </c>
      <c r="E738">
        <f>VLOOKUP(A738,[1]Library_Genotypes_unfiltered_27!$A:$G,7,FALSE)</f>
        <v>5.74</v>
      </c>
      <c r="F738" s="1" t="str">
        <f t="shared" si="73"/>
        <v>292</v>
      </c>
      <c r="G738" s="3">
        <v>43013</v>
      </c>
      <c r="H738" s="3" t="s">
        <v>1430</v>
      </c>
      <c r="I738" s="1">
        <v>133</v>
      </c>
      <c r="J738" s="3" t="str">
        <f t="shared" si="71"/>
        <v>Oct 05</v>
      </c>
      <c r="K738" s="1">
        <f t="shared" si="74"/>
        <v>12.070080000000001</v>
      </c>
      <c r="L738" s="1" t="str">
        <f t="shared" si="75"/>
        <v>Oct 05 12.07</v>
      </c>
      <c r="M738" t="str">
        <f t="shared" si="72"/>
        <v>no</v>
      </c>
      <c r="N738" t="s">
        <v>1444</v>
      </c>
    </row>
    <row r="739" spans="1:17" x14ac:dyDescent="0.25">
      <c r="A739" t="s">
        <v>593</v>
      </c>
      <c r="B739" s="8">
        <f t="shared" si="70"/>
        <v>40</v>
      </c>
      <c r="C739" s="2">
        <v>4.351237885485375</v>
      </c>
      <c r="D739">
        <f>VLOOKUP(A739,[1]Library_Genotypes_unfiltered_27!$A:$G,6,FALSE)</f>
        <v>60.15</v>
      </c>
      <c r="E739">
        <f>VLOOKUP(A739,[1]Library_Genotypes_unfiltered_27!$A:$G,7,FALSE)</f>
        <v>7.85</v>
      </c>
      <c r="F739" s="1" t="str">
        <f t="shared" si="73"/>
        <v>293</v>
      </c>
      <c r="G739" s="3">
        <v>43013</v>
      </c>
      <c r="H739" s="3" t="s">
        <v>1430</v>
      </c>
      <c r="I739" s="1">
        <v>133</v>
      </c>
      <c r="J739" s="3" t="str">
        <f t="shared" si="71"/>
        <v>Oct 05</v>
      </c>
      <c r="K739" s="1">
        <f t="shared" si="74"/>
        <v>12.070080000000001</v>
      </c>
      <c r="L739" s="1" t="str">
        <f t="shared" si="75"/>
        <v>Oct 05 12.07</v>
      </c>
      <c r="M739" t="str">
        <f t="shared" si="72"/>
        <v>no</v>
      </c>
    </row>
    <row r="740" spans="1:17" x14ac:dyDescent="0.25">
      <c r="A740" t="s">
        <v>594</v>
      </c>
      <c r="B740" s="8">
        <f t="shared" si="70"/>
        <v>40</v>
      </c>
      <c r="C740" s="2">
        <v>1.8041718061768626</v>
      </c>
      <c r="D740">
        <f>VLOOKUP(A740,[1]Library_Genotypes_unfiltered_27!$A:$G,6,FALSE)</f>
        <v>60.52</v>
      </c>
      <c r="E740">
        <f>VLOOKUP(A740,[1]Library_Genotypes_unfiltered_27!$A:$G,7,FALSE)</f>
        <v>4.25</v>
      </c>
      <c r="F740" s="1" t="str">
        <f t="shared" si="73"/>
        <v>294</v>
      </c>
      <c r="G740" s="3">
        <v>43013</v>
      </c>
      <c r="H740" s="3" t="s">
        <v>1430</v>
      </c>
      <c r="I740" s="1">
        <v>133</v>
      </c>
      <c r="J740" s="3" t="str">
        <f t="shared" si="71"/>
        <v>Oct 05</v>
      </c>
      <c r="K740" s="1">
        <f t="shared" si="74"/>
        <v>12.070080000000001</v>
      </c>
      <c r="L740" s="1" t="str">
        <f t="shared" si="75"/>
        <v>Oct 05 12.07</v>
      </c>
      <c r="M740" t="str">
        <f t="shared" si="72"/>
        <v>no</v>
      </c>
      <c r="N740" t="s">
        <v>1443</v>
      </c>
    </row>
    <row r="741" spans="1:17" x14ac:dyDescent="0.25">
      <c r="A741" t="s">
        <v>595</v>
      </c>
      <c r="B741" s="8">
        <f t="shared" si="70"/>
        <v>40</v>
      </c>
      <c r="C741" s="2">
        <v>3.2899603524401608</v>
      </c>
      <c r="D741">
        <f>VLOOKUP(A741,[1]Library_Genotypes_unfiltered_27!$A:$G,6,FALSE)</f>
        <v>75.28</v>
      </c>
      <c r="E741">
        <f>VLOOKUP(A741,[1]Library_Genotypes_unfiltered_27!$A:$G,7,FALSE)</f>
        <v>5.0999999999999996</v>
      </c>
      <c r="F741" s="1" t="str">
        <f t="shared" si="73"/>
        <v>295</v>
      </c>
      <c r="G741" s="3">
        <v>43013</v>
      </c>
      <c r="H741" s="3" t="s">
        <v>1430</v>
      </c>
      <c r="I741" s="1">
        <v>133</v>
      </c>
      <c r="J741" s="3" t="str">
        <f t="shared" si="71"/>
        <v>Oct 05</v>
      </c>
      <c r="K741" s="1">
        <f t="shared" si="74"/>
        <v>12.070080000000001</v>
      </c>
      <c r="L741" s="1" t="str">
        <f t="shared" si="75"/>
        <v>Oct 05 12.07</v>
      </c>
      <c r="M741" t="str">
        <f t="shared" si="72"/>
        <v>no</v>
      </c>
      <c r="N741" t="s">
        <v>1443</v>
      </c>
    </row>
    <row r="742" spans="1:17" x14ac:dyDescent="0.25">
      <c r="A742" t="s">
        <v>596</v>
      </c>
      <c r="B742" s="8">
        <f t="shared" si="70"/>
        <v>40</v>
      </c>
      <c r="C742" s="2">
        <v>44.892039647812517</v>
      </c>
      <c r="D742">
        <f>VLOOKUP(A742,[1]Library_Genotypes_unfiltered_27!$A:$G,6,FALSE)</f>
        <v>72.69</v>
      </c>
      <c r="E742">
        <f>VLOOKUP(A742,[1]Library_Genotypes_unfiltered_27!$A:$G,7,FALSE)</f>
        <v>5.04</v>
      </c>
      <c r="F742" s="1" t="str">
        <f t="shared" si="73"/>
        <v>296</v>
      </c>
      <c r="G742" s="3">
        <v>43013</v>
      </c>
      <c r="H742" s="3" t="s">
        <v>1430</v>
      </c>
      <c r="I742" s="1">
        <v>133</v>
      </c>
      <c r="J742" s="3" t="str">
        <f t="shared" si="71"/>
        <v>Oct 05</v>
      </c>
      <c r="K742" s="1">
        <f t="shared" si="74"/>
        <v>12.070080000000001</v>
      </c>
      <c r="L742" s="1" t="str">
        <f t="shared" si="75"/>
        <v>Oct 05 12.07</v>
      </c>
      <c r="M742" t="str">
        <f t="shared" si="72"/>
        <v>no</v>
      </c>
      <c r="N742" t="s">
        <v>1442</v>
      </c>
    </row>
    <row r="743" spans="1:17" x14ac:dyDescent="0.25">
      <c r="A743" t="s">
        <v>597</v>
      </c>
      <c r="B743" s="8">
        <f t="shared" si="70"/>
        <v>40</v>
      </c>
      <c r="C743" s="2">
        <v>8.7024757709707501</v>
      </c>
      <c r="D743">
        <f>VLOOKUP(A743,[1]Library_Genotypes_unfiltered_27!$A:$G,6,FALSE)</f>
        <v>63.1</v>
      </c>
      <c r="E743">
        <f>VLOOKUP(A743,[1]Library_Genotypes_unfiltered_27!$A:$G,7,FALSE)</f>
        <v>6.07</v>
      </c>
      <c r="F743" s="1" t="str">
        <f t="shared" si="73"/>
        <v>297</v>
      </c>
      <c r="G743" s="3">
        <v>43013</v>
      </c>
      <c r="H743" s="3" t="s">
        <v>1430</v>
      </c>
      <c r="I743" s="1">
        <v>133</v>
      </c>
      <c r="J743" s="3" t="str">
        <f t="shared" si="71"/>
        <v>Oct 05</v>
      </c>
      <c r="K743" s="1">
        <f t="shared" si="74"/>
        <v>12.070080000000001</v>
      </c>
      <c r="L743" s="1" t="str">
        <f t="shared" si="75"/>
        <v>Oct 05 12.07</v>
      </c>
      <c r="M743" t="str">
        <f t="shared" si="72"/>
        <v>no</v>
      </c>
      <c r="N743" t="s">
        <v>1443</v>
      </c>
    </row>
    <row r="744" spans="1:17" x14ac:dyDescent="0.25">
      <c r="A744" t="s">
        <v>598</v>
      </c>
      <c r="B744" s="8">
        <f t="shared" si="70"/>
        <v>40</v>
      </c>
      <c r="C744" s="2">
        <v>2.4409383260039901</v>
      </c>
      <c r="D744">
        <f>VLOOKUP(A744,[1]Library_Genotypes_unfiltered_27!$A:$G,6,FALSE)</f>
        <v>63.1</v>
      </c>
      <c r="E744">
        <f>VLOOKUP(A744,[1]Library_Genotypes_unfiltered_27!$A:$G,7,FALSE)</f>
        <v>2.31</v>
      </c>
      <c r="F744" s="1" t="str">
        <f t="shared" si="73"/>
        <v>298</v>
      </c>
      <c r="G744" s="3">
        <v>43013</v>
      </c>
      <c r="H744" s="3" t="s">
        <v>1430</v>
      </c>
      <c r="I744" s="1">
        <v>133</v>
      </c>
      <c r="J744" s="3" t="str">
        <f t="shared" si="71"/>
        <v>Oct 05</v>
      </c>
      <c r="K744" s="1">
        <f t="shared" si="74"/>
        <v>12.070080000000001</v>
      </c>
      <c r="L744" s="1" t="str">
        <f t="shared" si="75"/>
        <v>Oct 05 12.07</v>
      </c>
      <c r="M744" t="str">
        <f t="shared" si="72"/>
        <v>no</v>
      </c>
      <c r="N744" t="s">
        <v>1444</v>
      </c>
      <c r="Q744" t="s">
        <v>6</v>
      </c>
    </row>
    <row r="745" spans="1:17" x14ac:dyDescent="0.25">
      <c r="A745" t="s">
        <v>599</v>
      </c>
      <c r="B745" s="8">
        <f t="shared" si="70"/>
        <v>40</v>
      </c>
      <c r="C745" s="2">
        <v>22.817466960472085</v>
      </c>
      <c r="D745">
        <f>VLOOKUP(A745,[1]Library_Genotypes_unfiltered_27!$A:$G,6,FALSE)</f>
        <v>99.26</v>
      </c>
      <c r="E745">
        <f>VLOOKUP(A745,[1]Library_Genotypes_unfiltered_27!$A:$G,7,FALSE)</f>
        <v>1.33</v>
      </c>
      <c r="F745" s="1" t="str">
        <f t="shared" si="73"/>
        <v>299</v>
      </c>
      <c r="G745" s="3">
        <v>43013</v>
      </c>
      <c r="H745" s="3" t="s">
        <v>1430</v>
      </c>
      <c r="I745" s="1">
        <v>133</v>
      </c>
      <c r="J745" s="3" t="str">
        <f t="shared" si="71"/>
        <v>Oct 05</v>
      </c>
      <c r="K745" s="1">
        <f t="shared" si="74"/>
        <v>12.070080000000001</v>
      </c>
      <c r="L745" s="1" t="str">
        <f t="shared" si="75"/>
        <v>Oct 05 12.07</v>
      </c>
      <c r="M745" t="str">
        <f t="shared" si="72"/>
        <v>yes</v>
      </c>
      <c r="N745" t="s">
        <v>1444</v>
      </c>
      <c r="O745" t="str">
        <f>VLOOKUP(A745,'[2]genotype table (dups removed)'!$TS$3:$TV$419,4,FALSE)</f>
        <v>Heterozygous</v>
      </c>
      <c r="Q745" t="s">
        <v>6</v>
      </c>
    </row>
    <row r="746" spans="1:17" x14ac:dyDescent="0.25">
      <c r="A746" t="s">
        <v>1349</v>
      </c>
      <c r="B746" s="8">
        <f t="shared" si="70"/>
        <v>40</v>
      </c>
      <c r="D746">
        <f>VLOOKUP(A746,[1]Library_Genotypes_unfiltered_27!$A:$G,6,FALSE)</f>
        <v>4.43</v>
      </c>
      <c r="E746">
        <f>VLOOKUP(A746,[1]Library_Genotypes_unfiltered_27!$A:$G,7,FALSE)</f>
        <v>7.3</v>
      </c>
      <c r="F746" s="1" t="str">
        <f t="shared" si="73"/>
        <v>300</v>
      </c>
      <c r="G746" s="3">
        <v>43014</v>
      </c>
      <c r="H746" s="3" t="s">
        <v>1431</v>
      </c>
      <c r="I746" s="1">
        <v>155.5</v>
      </c>
      <c r="J746" s="3" t="str">
        <f t="shared" si="71"/>
        <v>Oct 06</v>
      </c>
      <c r="K746" s="1">
        <f t="shared" si="74"/>
        <v>48.280320000000003</v>
      </c>
      <c r="L746" s="1" t="str">
        <f t="shared" si="75"/>
        <v>Oct 06 48.28</v>
      </c>
      <c r="M746" t="str">
        <f t="shared" si="72"/>
        <v>no</v>
      </c>
      <c r="N746" t="s">
        <v>1442</v>
      </c>
    </row>
    <row r="747" spans="1:17" x14ac:dyDescent="0.25">
      <c r="A747" t="s">
        <v>1350</v>
      </c>
      <c r="B747" s="8">
        <f t="shared" si="70"/>
        <v>40</v>
      </c>
      <c r="D747">
        <f>VLOOKUP(A747,[1]Library_Genotypes_unfiltered_27!$A:$G,6,FALSE)</f>
        <v>8.86</v>
      </c>
      <c r="E747">
        <f>VLOOKUP(A747,[1]Library_Genotypes_unfiltered_27!$A:$G,7,FALSE)</f>
        <v>9.59</v>
      </c>
      <c r="F747" s="1" t="str">
        <f t="shared" si="73"/>
        <v>301</v>
      </c>
      <c r="G747" s="3">
        <v>43014</v>
      </c>
      <c r="H747" s="3" t="s">
        <v>1431</v>
      </c>
      <c r="I747" s="1">
        <v>155.5</v>
      </c>
      <c r="J747" s="3" t="str">
        <f t="shared" si="71"/>
        <v>Oct 06</v>
      </c>
      <c r="K747" s="1">
        <f t="shared" si="74"/>
        <v>48.280320000000003</v>
      </c>
      <c r="L747" s="1" t="str">
        <f t="shared" si="75"/>
        <v>Oct 06 48.28</v>
      </c>
      <c r="M747" t="str">
        <f t="shared" si="72"/>
        <v>no</v>
      </c>
      <c r="N747" t="s">
        <v>1443</v>
      </c>
    </row>
    <row r="748" spans="1:17" x14ac:dyDescent="0.25">
      <c r="A748" t="s">
        <v>600</v>
      </c>
      <c r="B748" s="8">
        <f t="shared" si="70"/>
        <v>40</v>
      </c>
      <c r="C748" s="2">
        <v>4.6696211453989376</v>
      </c>
      <c r="D748">
        <f>VLOOKUP(A748,[1]Library_Genotypes_unfiltered_27!$A:$G,6,FALSE)</f>
        <v>69.739999999999995</v>
      </c>
      <c r="E748">
        <f>VLOOKUP(A748,[1]Library_Genotypes_unfiltered_27!$A:$G,7,FALSE)</f>
        <v>4.6900000000000004</v>
      </c>
      <c r="F748" s="1" t="str">
        <f t="shared" si="73"/>
        <v>302</v>
      </c>
      <c r="G748" s="3">
        <v>43014</v>
      </c>
      <c r="H748" s="3" t="s">
        <v>1431</v>
      </c>
      <c r="I748" s="1">
        <v>155.5</v>
      </c>
      <c r="J748" s="3" t="str">
        <f t="shared" si="71"/>
        <v>Oct 06</v>
      </c>
      <c r="K748" s="1">
        <f t="shared" si="74"/>
        <v>48.280320000000003</v>
      </c>
      <c r="L748" s="1" t="str">
        <f t="shared" si="75"/>
        <v>Oct 06 48.28</v>
      </c>
      <c r="M748" t="str">
        <f t="shared" si="72"/>
        <v>no</v>
      </c>
      <c r="N748" t="s">
        <v>1444</v>
      </c>
    </row>
    <row r="749" spans="1:17" x14ac:dyDescent="0.25">
      <c r="A749" t="s">
        <v>601</v>
      </c>
      <c r="B749" s="8">
        <f t="shared" si="70"/>
        <v>40</v>
      </c>
      <c r="C749" s="2">
        <v>13.478224669674207</v>
      </c>
      <c r="D749">
        <f>VLOOKUP(A749,[1]Library_Genotypes_unfiltered_27!$A:$G,6,FALSE)</f>
        <v>63.84</v>
      </c>
      <c r="E749">
        <f>VLOOKUP(A749,[1]Library_Genotypes_unfiltered_27!$A:$G,7,FALSE)</f>
        <v>8.11</v>
      </c>
      <c r="F749" s="1" t="str">
        <f t="shared" si="73"/>
        <v>303</v>
      </c>
      <c r="G749" s="3">
        <v>43014</v>
      </c>
      <c r="H749" s="3" t="s">
        <v>1431</v>
      </c>
      <c r="I749" s="1">
        <v>155.5</v>
      </c>
      <c r="J749" s="3" t="str">
        <f t="shared" si="71"/>
        <v>Oct 06</v>
      </c>
      <c r="K749" s="1">
        <f t="shared" si="74"/>
        <v>48.280320000000003</v>
      </c>
      <c r="L749" s="1" t="str">
        <f t="shared" si="75"/>
        <v>Oct 06 48.28</v>
      </c>
      <c r="M749" t="str">
        <f t="shared" si="72"/>
        <v>no</v>
      </c>
      <c r="N749" t="s">
        <v>1443</v>
      </c>
    </row>
    <row r="750" spans="1:17" x14ac:dyDescent="0.25">
      <c r="A750" t="s">
        <v>602</v>
      </c>
      <c r="B750" s="8">
        <f t="shared" si="70"/>
        <v>40</v>
      </c>
      <c r="C750" s="2">
        <v>1.3796607929587772</v>
      </c>
      <c r="D750">
        <f>VLOOKUP(A750,[1]Library_Genotypes_unfiltered_27!$A:$G,6,FALSE)</f>
        <v>0.37</v>
      </c>
      <c r="E750">
        <f>VLOOKUP(A750,[1]Library_Genotypes_unfiltered_27!$A:$G,7,FALSE)</f>
        <v>0</v>
      </c>
      <c r="F750" s="1" t="str">
        <f t="shared" si="73"/>
        <v>304</v>
      </c>
      <c r="G750" s="3">
        <v>43014</v>
      </c>
      <c r="H750" s="3" t="s">
        <v>1431</v>
      </c>
      <c r="I750" s="1">
        <v>155.5</v>
      </c>
      <c r="J750" s="3" t="str">
        <f t="shared" si="71"/>
        <v>Oct 06</v>
      </c>
      <c r="K750" s="1">
        <f t="shared" si="74"/>
        <v>48.280320000000003</v>
      </c>
      <c r="L750" s="1" t="str">
        <f t="shared" si="75"/>
        <v>Oct 06 48.28</v>
      </c>
      <c r="M750" t="str">
        <f t="shared" si="72"/>
        <v>no</v>
      </c>
    </row>
    <row r="751" spans="1:17" x14ac:dyDescent="0.25">
      <c r="A751" t="s">
        <v>603</v>
      </c>
      <c r="B751" s="8">
        <f t="shared" si="70"/>
        <v>40</v>
      </c>
      <c r="C751" s="2">
        <v>3.6083436123537251</v>
      </c>
      <c r="D751">
        <f>VLOOKUP(A751,[1]Library_Genotypes_unfiltered_27!$A:$G,6,FALSE)</f>
        <v>45.76</v>
      </c>
      <c r="E751">
        <f>VLOOKUP(A751,[1]Library_Genotypes_unfiltered_27!$A:$G,7,FALSE)</f>
        <v>5.82</v>
      </c>
      <c r="F751" s="1" t="str">
        <f t="shared" si="73"/>
        <v>305</v>
      </c>
      <c r="G751" s="3">
        <v>43014</v>
      </c>
      <c r="H751" s="3" t="s">
        <v>1431</v>
      </c>
      <c r="I751" s="1">
        <v>155.5</v>
      </c>
      <c r="J751" s="3" t="str">
        <f t="shared" si="71"/>
        <v>Oct 06</v>
      </c>
      <c r="K751" s="1">
        <f t="shared" si="74"/>
        <v>48.280320000000003</v>
      </c>
      <c r="L751" s="1" t="str">
        <f t="shared" si="75"/>
        <v>Oct 06 48.28</v>
      </c>
      <c r="M751" t="str">
        <f t="shared" si="72"/>
        <v>no</v>
      </c>
      <c r="N751" t="s">
        <v>1444</v>
      </c>
    </row>
    <row r="752" spans="1:17" x14ac:dyDescent="0.25">
      <c r="A752" t="s">
        <v>604</v>
      </c>
      <c r="B752" s="8">
        <f t="shared" si="70"/>
        <v>40</v>
      </c>
      <c r="C752" s="2">
        <v>2.4409383260039901</v>
      </c>
      <c r="D752">
        <f>VLOOKUP(A752,[1]Library_Genotypes_unfiltered_27!$A:$G,6,FALSE)</f>
        <v>45.76</v>
      </c>
      <c r="E752">
        <f>VLOOKUP(A752,[1]Library_Genotypes_unfiltered_27!$A:$G,7,FALSE)</f>
        <v>3.23</v>
      </c>
      <c r="F752" s="1" t="str">
        <f t="shared" si="73"/>
        <v>306</v>
      </c>
      <c r="G752" s="3">
        <v>43014</v>
      </c>
      <c r="H752" s="3" t="s">
        <v>1431</v>
      </c>
      <c r="I752" s="1">
        <v>155.5</v>
      </c>
      <c r="J752" s="3" t="str">
        <f t="shared" si="71"/>
        <v>Oct 06</v>
      </c>
      <c r="K752" s="1">
        <f t="shared" si="74"/>
        <v>48.280320000000003</v>
      </c>
      <c r="L752" s="1" t="str">
        <f t="shared" si="75"/>
        <v>Oct 06 48.28</v>
      </c>
      <c r="M752" t="str">
        <f t="shared" si="72"/>
        <v>no</v>
      </c>
      <c r="N752" t="s">
        <v>1442</v>
      </c>
    </row>
    <row r="753" spans="1:17" x14ac:dyDescent="0.25">
      <c r="A753" t="s">
        <v>605</v>
      </c>
      <c r="B753" s="8">
        <f t="shared" si="70"/>
        <v>40</v>
      </c>
      <c r="C753" s="2">
        <v>5.2002599119215454</v>
      </c>
      <c r="D753">
        <f>VLOOKUP(A753,[1]Library_Genotypes_unfiltered_27!$A:$G,6,FALSE)</f>
        <v>76.75</v>
      </c>
      <c r="E753">
        <f>VLOOKUP(A753,[1]Library_Genotypes_unfiltered_27!$A:$G,7,FALSE)</f>
        <v>4.62</v>
      </c>
      <c r="F753" s="1" t="str">
        <f t="shared" si="73"/>
        <v>307</v>
      </c>
      <c r="G753" s="3">
        <v>43014</v>
      </c>
      <c r="H753" s="3" t="s">
        <v>1431</v>
      </c>
      <c r="I753" s="1">
        <v>155.5</v>
      </c>
      <c r="J753" s="3" t="str">
        <f t="shared" si="71"/>
        <v>Oct 06</v>
      </c>
      <c r="K753" s="1">
        <f t="shared" si="74"/>
        <v>48.280320000000003</v>
      </c>
      <c r="L753" s="1" t="str">
        <f t="shared" si="75"/>
        <v>Oct 06 48.28</v>
      </c>
      <c r="M753" t="str">
        <f t="shared" si="72"/>
        <v>no</v>
      </c>
      <c r="N753" t="s">
        <v>1444</v>
      </c>
    </row>
    <row r="754" spans="1:17" x14ac:dyDescent="0.25">
      <c r="A754" t="s">
        <v>606</v>
      </c>
      <c r="B754" s="8">
        <f t="shared" si="70"/>
        <v>40</v>
      </c>
      <c r="C754" s="2">
        <v>9.8698810573204838</v>
      </c>
      <c r="D754">
        <f>VLOOKUP(A754,[1]Library_Genotypes_unfiltered_27!$A:$G,6,FALSE)</f>
        <v>0.74</v>
      </c>
      <c r="E754">
        <f>VLOOKUP(A754,[1]Library_Genotypes_unfiltered_27!$A:$G,7,FALSE)</f>
        <v>6.45</v>
      </c>
      <c r="F754" s="1" t="str">
        <f t="shared" si="73"/>
        <v>308</v>
      </c>
      <c r="G754" s="3">
        <v>43014</v>
      </c>
      <c r="H754" s="3" t="s">
        <v>1431</v>
      </c>
      <c r="I754" s="1">
        <v>155.5</v>
      </c>
      <c r="J754" s="3" t="str">
        <f t="shared" si="71"/>
        <v>Oct 06</v>
      </c>
      <c r="K754" s="1">
        <f t="shared" si="74"/>
        <v>48.280320000000003</v>
      </c>
      <c r="L754" s="1" t="str">
        <f t="shared" si="75"/>
        <v>Oct 06 48.28</v>
      </c>
      <c r="M754" t="str">
        <f t="shared" si="72"/>
        <v>no</v>
      </c>
      <c r="N754" t="s">
        <v>1444</v>
      </c>
    </row>
    <row r="755" spans="1:17" x14ac:dyDescent="0.25">
      <c r="A755" t="s">
        <v>607</v>
      </c>
      <c r="B755" s="8">
        <f t="shared" si="70"/>
        <v>40</v>
      </c>
      <c r="C755" s="2">
        <v>16.237546255591759</v>
      </c>
      <c r="D755">
        <f>VLOOKUP(A755,[1]Library_Genotypes_unfiltered_27!$A:$G,6,FALSE)</f>
        <v>71.22</v>
      </c>
      <c r="E755">
        <f>VLOOKUP(A755,[1]Library_Genotypes_unfiltered_27!$A:$G,7,FALSE)</f>
        <v>5.14</v>
      </c>
      <c r="F755" s="1" t="str">
        <f t="shared" si="73"/>
        <v>309</v>
      </c>
      <c r="G755" s="3">
        <v>43014</v>
      </c>
      <c r="H755" s="3" t="s">
        <v>1431</v>
      </c>
      <c r="I755" s="1">
        <v>155.5</v>
      </c>
      <c r="J755" s="3" t="str">
        <f t="shared" si="71"/>
        <v>Oct 06</v>
      </c>
      <c r="K755" s="1">
        <f t="shared" si="74"/>
        <v>48.280320000000003</v>
      </c>
      <c r="L755" s="1" t="str">
        <f t="shared" si="75"/>
        <v>Oct 06 48.28</v>
      </c>
      <c r="M755" t="str">
        <f t="shared" si="72"/>
        <v>no</v>
      </c>
      <c r="N755" t="s">
        <v>1443</v>
      </c>
    </row>
    <row r="756" spans="1:17" x14ac:dyDescent="0.25">
      <c r="A756" t="s">
        <v>608</v>
      </c>
      <c r="B756" s="8">
        <f t="shared" si="70"/>
        <v>40</v>
      </c>
      <c r="C756" s="2">
        <v>5.7317531645694206</v>
      </c>
      <c r="D756">
        <f>VLOOKUP(A756,[1]Library_Genotypes_unfiltered_27!$A:$G,6,FALSE)</f>
        <v>98.52</v>
      </c>
      <c r="E756">
        <f>VLOOKUP(A756,[1]Library_Genotypes_unfiltered_27!$A:$G,7,FALSE)</f>
        <v>0.55000000000000004</v>
      </c>
      <c r="F756" s="1" t="str">
        <f t="shared" si="73"/>
        <v>310</v>
      </c>
      <c r="G756" s="3">
        <v>43014</v>
      </c>
      <c r="H756" s="3" t="s">
        <v>1431</v>
      </c>
      <c r="I756" s="1">
        <v>155.5</v>
      </c>
      <c r="J756" s="3" t="str">
        <f t="shared" si="71"/>
        <v>Oct 06</v>
      </c>
      <c r="K756" s="1">
        <f t="shared" si="74"/>
        <v>48.280320000000003</v>
      </c>
      <c r="L756" s="1" t="str">
        <f t="shared" si="75"/>
        <v>Oct 06 48.28</v>
      </c>
      <c r="M756" t="str">
        <f t="shared" si="72"/>
        <v>yes</v>
      </c>
      <c r="N756" t="s">
        <v>1443</v>
      </c>
      <c r="O756" t="str">
        <f>VLOOKUP(A756,'[2]genotype table (dups removed)'!$TS$3:$TV$419,4,FALSE)</f>
        <v>Homozygous Spring</v>
      </c>
      <c r="Q756" t="s">
        <v>6</v>
      </c>
    </row>
    <row r="757" spans="1:17" x14ac:dyDescent="0.25">
      <c r="A757" t="s">
        <v>609</v>
      </c>
      <c r="B757" s="8">
        <f t="shared" si="70"/>
        <v>40</v>
      </c>
      <c r="C757" s="2">
        <v>1.0612775330452131</v>
      </c>
      <c r="D757">
        <f>VLOOKUP(A757,[1]Library_Genotypes_unfiltered_27!$A:$G,6,FALSE)</f>
        <v>47.97</v>
      </c>
      <c r="E757">
        <f>VLOOKUP(A757,[1]Library_Genotypes_unfiltered_27!$A:$G,7,FALSE)</f>
        <v>6.84</v>
      </c>
      <c r="F757" s="1" t="str">
        <f t="shared" si="73"/>
        <v>311</v>
      </c>
      <c r="G757" s="3">
        <v>43014</v>
      </c>
      <c r="H757" s="3" t="s">
        <v>1431</v>
      </c>
      <c r="I757" s="1">
        <v>155.5</v>
      </c>
      <c r="J757" s="3" t="str">
        <f t="shared" si="71"/>
        <v>Oct 06</v>
      </c>
      <c r="K757" s="1">
        <f t="shared" si="74"/>
        <v>48.280320000000003</v>
      </c>
      <c r="L757" s="1" t="str">
        <f t="shared" si="75"/>
        <v>Oct 06 48.28</v>
      </c>
      <c r="M757" t="str">
        <f t="shared" si="72"/>
        <v>no</v>
      </c>
      <c r="N757" t="s">
        <v>1443</v>
      </c>
    </row>
    <row r="758" spans="1:17" x14ac:dyDescent="0.25">
      <c r="A758" t="s">
        <v>610</v>
      </c>
      <c r="B758" s="8">
        <f t="shared" si="70"/>
        <v>40</v>
      </c>
      <c r="C758" s="2">
        <v>13.053713656456123</v>
      </c>
      <c r="D758">
        <f>VLOOKUP(A758,[1]Library_Genotypes_unfiltered_27!$A:$G,6,FALSE)</f>
        <v>98.89</v>
      </c>
      <c r="E758">
        <f>VLOOKUP(A758,[1]Library_Genotypes_unfiltered_27!$A:$G,7,FALSE)</f>
        <v>0.68</v>
      </c>
      <c r="F758" s="1" t="str">
        <f t="shared" si="73"/>
        <v>312</v>
      </c>
      <c r="G758" s="3">
        <v>43014</v>
      </c>
      <c r="H758" s="3" t="s">
        <v>1431</v>
      </c>
      <c r="I758" s="1">
        <v>155.5</v>
      </c>
      <c r="J758" s="3" t="str">
        <f t="shared" si="71"/>
        <v>Oct 06</v>
      </c>
      <c r="K758" s="1">
        <f t="shared" si="74"/>
        <v>48.280320000000003</v>
      </c>
      <c r="L758" s="1" t="str">
        <f t="shared" si="75"/>
        <v>Oct 06 48.28</v>
      </c>
      <c r="M758" t="str">
        <f t="shared" si="72"/>
        <v>yes</v>
      </c>
      <c r="N758" t="s">
        <v>1442</v>
      </c>
      <c r="O758" t="str">
        <f>VLOOKUP(A758,'[2]genotype table (dups removed)'!$TS$3:$TV$419,4,FALSE)</f>
        <v>Homozygous Fall</v>
      </c>
      <c r="Q758" t="s">
        <v>5</v>
      </c>
    </row>
    <row r="759" spans="1:17" x14ac:dyDescent="0.25">
      <c r="A759" t="s">
        <v>611</v>
      </c>
      <c r="B759" s="8">
        <f t="shared" si="70"/>
        <v>40</v>
      </c>
      <c r="C759" s="2">
        <v>18.890740088204797</v>
      </c>
      <c r="D759">
        <f>VLOOKUP(A759,[1]Library_Genotypes_unfiltered_27!$A:$G,6,FALSE)</f>
        <v>98.89</v>
      </c>
      <c r="E759">
        <f>VLOOKUP(A759,[1]Library_Genotypes_unfiltered_27!$A:$G,7,FALSE)</f>
        <v>0.86</v>
      </c>
      <c r="F759" s="1" t="str">
        <f t="shared" si="73"/>
        <v>313</v>
      </c>
      <c r="G759" s="3">
        <v>43014</v>
      </c>
      <c r="H759" s="3" t="s">
        <v>1431</v>
      </c>
      <c r="I759" s="1">
        <v>155.5</v>
      </c>
      <c r="J759" s="3" t="str">
        <f t="shared" si="71"/>
        <v>Oct 06</v>
      </c>
      <c r="K759" s="1">
        <f t="shared" si="74"/>
        <v>48.280320000000003</v>
      </c>
      <c r="L759" s="1" t="str">
        <f t="shared" si="75"/>
        <v>Oct 06 48.28</v>
      </c>
      <c r="M759" t="str">
        <f t="shared" si="72"/>
        <v>yes</v>
      </c>
      <c r="N759" t="s">
        <v>1443</v>
      </c>
      <c r="O759" t="str">
        <f>VLOOKUP(A759,'[2]genotype table (dups removed)'!$TS$3:$TV$419,4,FALSE)</f>
        <v>Homozygous Spring</v>
      </c>
      <c r="Q759" t="s">
        <v>6</v>
      </c>
    </row>
    <row r="760" spans="1:17" x14ac:dyDescent="0.25">
      <c r="A760" t="s">
        <v>612</v>
      </c>
      <c r="B760" s="8">
        <f t="shared" si="70"/>
        <v>40</v>
      </c>
      <c r="C760" s="2">
        <v>7.3228149780119711</v>
      </c>
      <c r="D760">
        <f>VLOOKUP(A760,[1]Library_Genotypes_unfiltered_27!$A:$G,6,FALSE)</f>
        <v>93.73</v>
      </c>
      <c r="E760">
        <f>VLOOKUP(A760,[1]Library_Genotypes_unfiltered_27!$A:$G,7,FALSE)</f>
        <v>1.77</v>
      </c>
      <c r="F760" s="1" t="str">
        <f t="shared" si="73"/>
        <v>314</v>
      </c>
      <c r="G760" s="3">
        <v>43014</v>
      </c>
      <c r="H760" s="3" t="s">
        <v>1431</v>
      </c>
      <c r="I760" s="1">
        <v>155.5</v>
      </c>
      <c r="J760" s="3" t="str">
        <f t="shared" si="71"/>
        <v>Oct 06</v>
      </c>
      <c r="K760" s="1">
        <f t="shared" si="74"/>
        <v>48.280320000000003</v>
      </c>
      <c r="L760" s="1" t="str">
        <f t="shared" si="75"/>
        <v>Oct 06 48.28</v>
      </c>
      <c r="M760" t="s">
        <v>1438</v>
      </c>
      <c r="N760" t="s">
        <v>1443</v>
      </c>
      <c r="P760" t="s">
        <v>1449</v>
      </c>
    </row>
    <row r="761" spans="1:17" x14ac:dyDescent="0.25">
      <c r="A761" t="s">
        <v>613</v>
      </c>
      <c r="B761" s="8">
        <f t="shared" si="70"/>
        <v>40</v>
      </c>
      <c r="C761" s="2">
        <v>42.769484581722097</v>
      </c>
      <c r="D761">
        <f>VLOOKUP(A761,[1]Library_Genotypes_unfiltered_27!$A:$G,6,FALSE)</f>
        <v>98.89</v>
      </c>
      <c r="E761">
        <f>VLOOKUP(A761,[1]Library_Genotypes_unfiltered_27!$A:$G,7,FALSE)</f>
        <v>0.21</v>
      </c>
      <c r="F761" s="1" t="str">
        <f t="shared" si="73"/>
        <v>315</v>
      </c>
      <c r="G761" s="3">
        <v>43014</v>
      </c>
      <c r="H761" s="3" t="s">
        <v>1431</v>
      </c>
      <c r="I761" s="1">
        <v>155.5</v>
      </c>
      <c r="J761" s="3" t="str">
        <f t="shared" si="71"/>
        <v>Oct 06</v>
      </c>
      <c r="K761" s="1">
        <f t="shared" si="74"/>
        <v>48.280320000000003</v>
      </c>
      <c r="L761" s="1" t="str">
        <f t="shared" si="75"/>
        <v>Oct 06 48.28</v>
      </c>
      <c r="M761" t="str">
        <f t="shared" ref="M761:M824" si="76">IF(D761&gt;90,IF(E761&lt;2.5,"yes","no"),"no")</f>
        <v>yes</v>
      </c>
      <c r="N761" t="s">
        <v>1444</v>
      </c>
      <c r="O761" t="str">
        <f>VLOOKUP(A761,'[2]genotype table (dups removed)'!$TS$3:$TV$419,4,FALSE)</f>
        <v>Heterozygous</v>
      </c>
      <c r="Q761" t="s">
        <v>6</v>
      </c>
    </row>
    <row r="762" spans="1:17" x14ac:dyDescent="0.25">
      <c r="A762" t="s">
        <v>614</v>
      </c>
      <c r="B762" s="8">
        <f t="shared" si="70"/>
        <v>40</v>
      </c>
      <c r="C762" s="2">
        <v>6.1554096916622374</v>
      </c>
      <c r="D762">
        <f>VLOOKUP(A762,[1]Library_Genotypes_unfiltered_27!$A:$G,6,FALSE)</f>
        <v>11.07</v>
      </c>
      <c r="E762">
        <f>VLOOKUP(A762,[1]Library_Genotypes_unfiltered_27!$A:$G,7,FALSE)</f>
        <v>3.99</v>
      </c>
      <c r="F762" s="1" t="str">
        <f t="shared" si="73"/>
        <v>316</v>
      </c>
      <c r="G762" s="3">
        <v>43014</v>
      </c>
      <c r="H762" s="3" t="s">
        <v>1431</v>
      </c>
      <c r="I762" s="1">
        <v>155.5</v>
      </c>
      <c r="J762" s="3" t="str">
        <f t="shared" si="71"/>
        <v>Oct 06</v>
      </c>
      <c r="K762" s="1">
        <f t="shared" si="74"/>
        <v>48.280320000000003</v>
      </c>
      <c r="L762" s="1" t="str">
        <f t="shared" si="75"/>
        <v>Oct 06 48.28</v>
      </c>
      <c r="M762" t="str">
        <f t="shared" si="76"/>
        <v>no</v>
      </c>
      <c r="N762" t="s">
        <v>1443</v>
      </c>
    </row>
    <row r="763" spans="1:17" x14ac:dyDescent="0.25">
      <c r="A763" t="s">
        <v>615</v>
      </c>
      <c r="B763" s="8">
        <f t="shared" si="70"/>
        <v>40</v>
      </c>
      <c r="C763" s="2">
        <v>8.2779647577526632</v>
      </c>
      <c r="D763">
        <f>VLOOKUP(A763,[1]Library_Genotypes_unfiltered_27!$A:$G,6,FALSE)</f>
        <v>97.42</v>
      </c>
      <c r="E763">
        <f>VLOOKUP(A763,[1]Library_Genotypes_unfiltered_27!$A:$G,7,FALSE)</f>
        <v>0.88</v>
      </c>
      <c r="F763" s="1" t="str">
        <f t="shared" si="73"/>
        <v>317</v>
      </c>
      <c r="G763" s="3">
        <v>43014</v>
      </c>
      <c r="H763" s="3" t="s">
        <v>1431</v>
      </c>
      <c r="I763" s="1">
        <v>155.5</v>
      </c>
      <c r="J763" s="3" t="str">
        <f t="shared" si="71"/>
        <v>Oct 06</v>
      </c>
      <c r="K763" s="1">
        <f t="shared" si="74"/>
        <v>48.280320000000003</v>
      </c>
      <c r="L763" s="1" t="str">
        <f t="shared" si="75"/>
        <v>Oct 06 48.28</v>
      </c>
      <c r="M763" t="str">
        <f t="shared" si="76"/>
        <v>yes</v>
      </c>
      <c r="N763" t="s">
        <v>1444</v>
      </c>
      <c r="O763" t="str">
        <f>VLOOKUP(A763,'[2]genotype table (dups removed)'!$TS$3:$TV$419,4,FALSE)</f>
        <v>Heterozygous</v>
      </c>
      <c r="Q763" t="s">
        <v>5</v>
      </c>
    </row>
    <row r="764" spans="1:17" x14ac:dyDescent="0.25">
      <c r="A764" t="s">
        <v>616</v>
      </c>
      <c r="B764" s="8">
        <f t="shared" si="70"/>
        <v>40</v>
      </c>
      <c r="C764" s="2">
        <v>8.80860352427527</v>
      </c>
      <c r="D764">
        <f>VLOOKUP(A764,[1]Library_Genotypes_unfiltered_27!$A:$G,6,FALSE)</f>
        <v>73.8</v>
      </c>
      <c r="E764">
        <f>VLOOKUP(A764,[1]Library_Genotypes_unfiltered_27!$A:$G,7,FALSE)</f>
        <v>4.26</v>
      </c>
      <c r="F764" s="1" t="str">
        <f t="shared" si="73"/>
        <v>318</v>
      </c>
      <c r="G764" s="3">
        <v>43014</v>
      </c>
      <c r="H764" s="3" t="s">
        <v>1431</v>
      </c>
      <c r="I764" s="1">
        <v>155.5</v>
      </c>
      <c r="J764" s="3" t="str">
        <f t="shared" si="71"/>
        <v>Oct 06</v>
      </c>
      <c r="K764" s="1">
        <f t="shared" si="74"/>
        <v>48.280320000000003</v>
      </c>
      <c r="L764" s="1" t="str">
        <f t="shared" si="75"/>
        <v>Oct 06 48.28</v>
      </c>
      <c r="M764" t="str">
        <f t="shared" si="76"/>
        <v>no</v>
      </c>
      <c r="N764" t="s">
        <v>1443</v>
      </c>
    </row>
    <row r="765" spans="1:17" x14ac:dyDescent="0.25">
      <c r="A765" t="s">
        <v>617</v>
      </c>
      <c r="B765" s="8">
        <f t="shared" si="70"/>
        <v>40</v>
      </c>
      <c r="C765" s="2">
        <v>45.847189427553211</v>
      </c>
      <c r="D765">
        <f>VLOOKUP(A765,[1]Library_Genotypes_unfiltered_27!$A:$G,6,FALSE)</f>
        <v>87.08</v>
      </c>
      <c r="E765">
        <f>VLOOKUP(A765,[1]Library_Genotypes_unfiltered_27!$A:$G,7,FALSE)</f>
        <v>1.01</v>
      </c>
      <c r="F765" s="1" t="str">
        <f t="shared" si="73"/>
        <v>319</v>
      </c>
      <c r="G765" s="3">
        <v>43014</v>
      </c>
      <c r="H765" s="3" t="s">
        <v>1431</v>
      </c>
      <c r="I765" s="1">
        <v>155.5</v>
      </c>
      <c r="J765" s="3" t="str">
        <f t="shared" si="71"/>
        <v>Oct 06</v>
      </c>
      <c r="K765" s="1">
        <f t="shared" si="74"/>
        <v>48.280320000000003</v>
      </c>
      <c r="L765" s="1" t="str">
        <f t="shared" si="75"/>
        <v>Oct 06 48.28</v>
      </c>
      <c r="M765" t="str">
        <f t="shared" si="76"/>
        <v>no</v>
      </c>
      <c r="N765" t="s">
        <v>1443</v>
      </c>
      <c r="Q765" t="s">
        <v>6</v>
      </c>
    </row>
    <row r="766" spans="1:17" x14ac:dyDescent="0.25">
      <c r="A766" t="s">
        <v>1351</v>
      </c>
      <c r="B766" s="8">
        <f t="shared" si="70"/>
        <v>40</v>
      </c>
      <c r="D766">
        <f>VLOOKUP(A766,[1]Library_Genotypes_unfiltered_27!$A:$G,6,FALSE)</f>
        <v>99.26</v>
      </c>
      <c r="E766">
        <f>VLOOKUP(A766,[1]Library_Genotypes_unfiltered_27!$A:$G,7,FALSE)</f>
        <v>0.97</v>
      </c>
      <c r="F766" s="1" t="str">
        <f t="shared" si="73"/>
        <v>320</v>
      </c>
      <c r="G766" s="3">
        <v>43014</v>
      </c>
      <c r="H766" s="3" t="s">
        <v>1432</v>
      </c>
      <c r="I766" s="1">
        <v>128.5</v>
      </c>
      <c r="J766" s="3" t="str">
        <f t="shared" si="71"/>
        <v>Oct 06</v>
      </c>
      <c r="K766" s="1">
        <f t="shared" si="74"/>
        <v>4.8280320000000003</v>
      </c>
      <c r="L766" s="1" t="str">
        <f t="shared" si="75"/>
        <v>Oct 06 4.83</v>
      </c>
      <c r="M766" t="str">
        <f t="shared" si="76"/>
        <v>yes</v>
      </c>
      <c r="N766" t="s">
        <v>1444</v>
      </c>
      <c r="O766" t="str">
        <f>VLOOKUP(A766,'[2]genotype table (dups removed)'!$TS$3:$TV$419,4,FALSE)</f>
        <v>Heterozygous</v>
      </c>
      <c r="Q766" t="s">
        <v>5</v>
      </c>
    </row>
    <row r="767" spans="1:17" x14ac:dyDescent="0.25">
      <c r="A767" t="s">
        <v>1352</v>
      </c>
      <c r="B767" s="8">
        <f t="shared" ref="B767:B830" si="77">INT((G767-DATE(YEAR(G767),1,1))/7)+1</f>
        <v>40</v>
      </c>
      <c r="D767">
        <f>VLOOKUP(A767,[1]Library_Genotypes_unfiltered_27!$A:$G,6,FALSE)</f>
        <v>94.46</v>
      </c>
      <c r="E767">
        <f>VLOOKUP(A767,[1]Library_Genotypes_unfiltered_27!$A:$G,7,FALSE)</f>
        <v>1.73</v>
      </c>
      <c r="F767" s="1" t="str">
        <f t="shared" si="73"/>
        <v>321</v>
      </c>
      <c r="G767" s="3">
        <v>43014</v>
      </c>
      <c r="H767" s="3" t="s">
        <v>1432</v>
      </c>
      <c r="I767" s="1">
        <v>128.5</v>
      </c>
      <c r="J767" s="3" t="str">
        <f t="shared" si="71"/>
        <v>Oct 06</v>
      </c>
      <c r="K767" s="1">
        <f t="shared" si="74"/>
        <v>4.8280320000000003</v>
      </c>
      <c r="L767" s="1" t="str">
        <f t="shared" si="75"/>
        <v>Oct 06 4.83</v>
      </c>
      <c r="M767" t="str">
        <f t="shared" si="76"/>
        <v>yes</v>
      </c>
      <c r="N767" t="s">
        <v>1444</v>
      </c>
      <c r="O767" t="str">
        <f>VLOOKUP(A767,'[2]genotype table (dups removed)'!$TS$3:$TV$419,4,FALSE)</f>
        <v>Heterozygous</v>
      </c>
      <c r="Q767" t="s">
        <v>5</v>
      </c>
    </row>
    <row r="768" spans="1:17" x14ac:dyDescent="0.25">
      <c r="A768" t="s">
        <v>618</v>
      </c>
      <c r="B768" s="8">
        <f t="shared" si="77"/>
        <v>40</v>
      </c>
      <c r="C768" s="2">
        <v>10.825030837061174</v>
      </c>
      <c r="D768">
        <f>VLOOKUP(A768,[1]Library_Genotypes_unfiltered_27!$A:$G,6,FALSE)</f>
        <v>97.79</v>
      </c>
      <c r="E768">
        <f>VLOOKUP(A768,[1]Library_Genotypes_unfiltered_27!$A:$G,7,FALSE)</f>
        <v>1.6</v>
      </c>
      <c r="F768" s="1" t="str">
        <f t="shared" si="73"/>
        <v>322</v>
      </c>
      <c r="G768" s="3">
        <v>43014</v>
      </c>
      <c r="H768" s="3" t="s">
        <v>1432</v>
      </c>
      <c r="I768" s="1">
        <v>128.5</v>
      </c>
      <c r="J768" s="3" t="str">
        <f t="shared" si="71"/>
        <v>Oct 06</v>
      </c>
      <c r="K768" s="1">
        <f t="shared" si="74"/>
        <v>4.8280320000000003</v>
      </c>
      <c r="L768" s="1" t="str">
        <f t="shared" si="75"/>
        <v>Oct 06 4.83</v>
      </c>
      <c r="M768" t="str">
        <f t="shared" si="76"/>
        <v>yes</v>
      </c>
      <c r="N768" t="s">
        <v>1442</v>
      </c>
      <c r="O768" t="str">
        <f>VLOOKUP(A768,'[2]genotype table (dups removed)'!$TS$3:$TV$419,4,FALSE)</f>
        <v>Homozygous Fall</v>
      </c>
      <c r="Q768" t="s">
        <v>5</v>
      </c>
    </row>
    <row r="769" spans="1:17" x14ac:dyDescent="0.25">
      <c r="A769" t="s">
        <v>1353</v>
      </c>
      <c r="B769" s="8">
        <f t="shared" si="77"/>
        <v>41</v>
      </c>
      <c r="D769">
        <f>VLOOKUP(A769,[1]Library_Genotypes_unfiltered_27!$A:$G,6,FALSE)</f>
        <v>98.15</v>
      </c>
      <c r="E769">
        <f>VLOOKUP(A769,[1]Library_Genotypes_unfiltered_27!$A:$G,7,FALSE)</f>
        <v>1.19</v>
      </c>
      <c r="F769" s="1" t="str">
        <f t="shared" si="73"/>
        <v>323</v>
      </c>
      <c r="G769" s="3">
        <v>43017</v>
      </c>
      <c r="H769" s="3" t="s">
        <v>1435</v>
      </c>
      <c r="I769" s="1">
        <v>156.5</v>
      </c>
      <c r="J769" s="3" t="str">
        <f t="shared" si="71"/>
        <v>Oct 09</v>
      </c>
      <c r="K769" s="1">
        <f t="shared" si="74"/>
        <v>49.889663999999996</v>
      </c>
      <c r="L769" s="1" t="str">
        <f t="shared" si="75"/>
        <v>Oct 09 49.89</v>
      </c>
      <c r="M769" t="str">
        <f t="shared" si="76"/>
        <v>yes</v>
      </c>
      <c r="N769" t="s">
        <v>1444</v>
      </c>
      <c r="O769" t="str">
        <f>VLOOKUP(A769,'[2]genotype table (dups removed)'!$TS$3:$TV$419,4,FALSE)</f>
        <v>Heterozygous</v>
      </c>
      <c r="Q769" t="s">
        <v>6</v>
      </c>
    </row>
    <row r="770" spans="1:17" x14ac:dyDescent="0.25">
      <c r="A770" t="s">
        <v>1354</v>
      </c>
      <c r="B770" s="8">
        <f t="shared" si="77"/>
        <v>41</v>
      </c>
      <c r="D770">
        <f>VLOOKUP(A770,[1]Library_Genotypes_unfiltered_27!$A:$G,6,FALSE)</f>
        <v>15.5</v>
      </c>
      <c r="E770">
        <f>VLOOKUP(A770,[1]Library_Genotypes_unfiltered_27!$A:$G,7,FALSE)</f>
        <v>9.85</v>
      </c>
      <c r="F770" s="1" t="str">
        <f t="shared" si="73"/>
        <v>324</v>
      </c>
      <c r="G770" s="3">
        <v>43017</v>
      </c>
      <c r="H770" s="3" t="s">
        <v>1435</v>
      </c>
      <c r="I770" s="1">
        <v>156.25</v>
      </c>
      <c r="J770" s="3" t="str">
        <f t="shared" ref="J770:J833" si="78">CONCATENATE(TEXT(G770,"MMM")," ",TEXT(G770,"DD"))</f>
        <v>Oct 09</v>
      </c>
      <c r="K770" s="1">
        <f t="shared" si="74"/>
        <v>49.487328000000005</v>
      </c>
      <c r="L770" s="1" t="str">
        <f t="shared" si="75"/>
        <v>Oct 09 49.49</v>
      </c>
      <c r="M770" t="str">
        <f t="shared" si="76"/>
        <v>no</v>
      </c>
      <c r="N770" t="s">
        <v>1443</v>
      </c>
    </row>
    <row r="771" spans="1:17" x14ac:dyDescent="0.25">
      <c r="A771" t="s">
        <v>1355</v>
      </c>
      <c r="B771" s="8">
        <f t="shared" si="77"/>
        <v>41</v>
      </c>
      <c r="D771">
        <f>VLOOKUP(A771,[1]Library_Genotypes_unfiltered_27!$A:$G,6,FALSE)</f>
        <v>99.63</v>
      </c>
      <c r="E771">
        <f>VLOOKUP(A771,[1]Library_Genotypes_unfiltered_27!$A:$G,7,FALSE)</f>
        <v>0.68</v>
      </c>
      <c r="F771" s="1" t="str">
        <f t="shared" ref="F771:F834" si="79">RIGHT(A771,3)</f>
        <v>325</v>
      </c>
      <c r="G771" s="3">
        <v>43017</v>
      </c>
      <c r="H771" s="3" t="s">
        <v>1435</v>
      </c>
      <c r="I771" s="1">
        <v>156.25</v>
      </c>
      <c r="J771" s="3" t="str">
        <f t="shared" si="78"/>
        <v>Oct 09</v>
      </c>
      <c r="K771" s="1">
        <f t="shared" ref="K771:K834" si="80">CONVERT(I771-125.5,"mi","km")</f>
        <v>49.487328000000005</v>
      </c>
      <c r="L771" s="1" t="str">
        <f t="shared" ref="L771:L834" si="81">CONCATENATE(J771," ",ROUND(K771,2))</f>
        <v>Oct 09 49.49</v>
      </c>
      <c r="M771" t="str">
        <f t="shared" si="76"/>
        <v>yes</v>
      </c>
      <c r="N771" t="s">
        <v>1443</v>
      </c>
      <c r="O771" t="str">
        <f>VLOOKUP(A771,'[2]genotype table (dups removed)'!$TS$3:$TV$419,4,FALSE)</f>
        <v>Homozygous Spring</v>
      </c>
      <c r="Q771" t="s">
        <v>5</v>
      </c>
    </row>
    <row r="772" spans="1:17" x14ac:dyDescent="0.25">
      <c r="A772" t="s">
        <v>619</v>
      </c>
      <c r="B772" s="8">
        <f t="shared" si="77"/>
        <v>41</v>
      </c>
      <c r="C772" s="2">
        <v>3.8205991189627673</v>
      </c>
      <c r="D772">
        <f>VLOOKUP(A772,[1]Library_Genotypes_unfiltered_27!$A:$G,6,FALSE)</f>
        <v>99.63</v>
      </c>
      <c r="E772">
        <f>VLOOKUP(A772,[1]Library_Genotypes_unfiltered_27!$A:$G,7,FALSE)</f>
        <v>0.5</v>
      </c>
      <c r="F772" s="1" t="str">
        <f t="shared" si="79"/>
        <v>326</v>
      </c>
      <c r="G772" s="3">
        <v>43017</v>
      </c>
      <c r="H772" s="3" t="s">
        <v>1435</v>
      </c>
      <c r="I772" s="1">
        <v>156.25</v>
      </c>
      <c r="J772" s="3" t="str">
        <f t="shared" si="78"/>
        <v>Oct 09</v>
      </c>
      <c r="K772" s="1">
        <f t="shared" si="80"/>
        <v>49.487328000000005</v>
      </c>
      <c r="L772" s="1" t="str">
        <f t="shared" si="81"/>
        <v>Oct 09 49.49</v>
      </c>
      <c r="M772" t="str">
        <f t="shared" si="76"/>
        <v>yes</v>
      </c>
      <c r="N772" t="s">
        <v>1443</v>
      </c>
      <c r="O772" t="str">
        <f>VLOOKUP(A772,'[2]genotype table (dups removed)'!$TS$3:$TV$419,4,FALSE)</f>
        <v>Homozygous Spring</v>
      </c>
      <c r="Q772" t="s">
        <v>6</v>
      </c>
    </row>
    <row r="773" spans="1:17" x14ac:dyDescent="0.25">
      <c r="A773" t="s">
        <v>620</v>
      </c>
      <c r="B773" s="8">
        <f t="shared" si="77"/>
        <v>41</v>
      </c>
      <c r="C773" s="2">
        <v>9.7637533040159603</v>
      </c>
      <c r="D773">
        <f>VLOOKUP(A773,[1]Library_Genotypes_unfiltered_27!$A:$G,6,FALSE)</f>
        <v>74.91</v>
      </c>
      <c r="E773">
        <f>VLOOKUP(A773,[1]Library_Genotypes_unfiltered_27!$A:$G,7,FALSE)</f>
        <v>5.96</v>
      </c>
      <c r="F773" s="1" t="str">
        <f t="shared" si="79"/>
        <v>327</v>
      </c>
      <c r="G773" s="3">
        <v>43017</v>
      </c>
      <c r="H773" s="3" t="s">
        <v>1435</v>
      </c>
      <c r="I773" s="1">
        <v>156.25</v>
      </c>
      <c r="J773" s="3" t="str">
        <f t="shared" si="78"/>
        <v>Oct 09</v>
      </c>
      <c r="K773" s="1">
        <f t="shared" si="80"/>
        <v>49.487328000000005</v>
      </c>
      <c r="L773" s="1" t="str">
        <f t="shared" si="81"/>
        <v>Oct 09 49.49</v>
      </c>
      <c r="M773" t="str">
        <f t="shared" si="76"/>
        <v>no</v>
      </c>
      <c r="N773" t="s">
        <v>1443</v>
      </c>
    </row>
    <row r="774" spans="1:17" x14ac:dyDescent="0.25">
      <c r="A774" t="s">
        <v>621</v>
      </c>
      <c r="B774" s="8">
        <f t="shared" si="77"/>
        <v>41</v>
      </c>
      <c r="C774" s="2">
        <v>6.4737929515757999</v>
      </c>
      <c r="D774">
        <f>VLOOKUP(A774,[1]Library_Genotypes_unfiltered_27!$A:$G,6,FALSE)</f>
        <v>6.64</v>
      </c>
      <c r="E774">
        <f>VLOOKUP(A774,[1]Library_Genotypes_unfiltered_27!$A:$G,7,FALSE)</f>
        <v>4.08</v>
      </c>
      <c r="F774" s="1" t="str">
        <f t="shared" si="79"/>
        <v>328</v>
      </c>
      <c r="G774" s="3">
        <v>43017</v>
      </c>
      <c r="H774" s="3" t="s">
        <v>1435</v>
      </c>
      <c r="I774" s="1">
        <v>156.25</v>
      </c>
      <c r="J774" s="3" t="str">
        <f t="shared" si="78"/>
        <v>Oct 09</v>
      </c>
      <c r="K774" s="1">
        <f t="shared" si="80"/>
        <v>49.487328000000005</v>
      </c>
      <c r="L774" s="1" t="str">
        <f t="shared" si="81"/>
        <v>Oct 09 49.49</v>
      </c>
      <c r="M774" t="str">
        <f t="shared" si="76"/>
        <v>no</v>
      </c>
      <c r="N774" t="s">
        <v>1443</v>
      </c>
    </row>
    <row r="775" spans="1:17" x14ac:dyDescent="0.25">
      <c r="A775" t="s">
        <v>622</v>
      </c>
      <c r="B775" s="8">
        <f t="shared" si="77"/>
        <v>41</v>
      </c>
      <c r="C775" s="2">
        <v>16.449801762200803</v>
      </c>
      <c r="D775">
        <f>VLOOKUP(A775,[1]Library_Genotypes_unfiltered_27!$A:$G,6,FALSE)</f>
        <v>94.1</v>
      </c>
      <c r="E775">
        <f>VLOOKUP(A775,[1]Library_Genotypes_unfiltered_27!$A:$G,7,FALSE)</f>
        <v>2.46</v>
      </c>
      <c r="F775" s="1" t="str">
        <f t="shared" si="79"/>
        <v>329</v>
      </c>
      <c r="G775" s="3">
        <v>43017</v>
      </c>
      <c r="H775" s="3" t="s">
        <v>1435</v>
      </c>
      <c r="I775" s="1">
        <v>156.25</v>
      </c>
      <c r="J775" s="3" t="str">
        <f t="shared" si="78"/>
        <v>Oct 09</v>
      </c>
      <c r="K775" s="1">
        <f t="shared" si="80"/>
        <v>49.487328000000005</v>
      </c>
      <c r="L775" s="1" t="str">
        <f t="shared" si="81"/>
        <v>Oct 09 49.49</v>
      </c>
      <c r="M775" t="str">
        <f t="shared" si="76"/>
        <v>yes</v>
      </c>
      <c r="N775" t="s">
        <v>1443</v>
      </c>
      <c r="O775" t="str">
        <f>VLOOKUP(A775,'[2]genotype table (dups removed)'!$TS$3:$TV$419,4,FALSE)</f>
        <v>Homozygous Spring</v>
      </c>
      <c r="Q775" t="s">
        <v>6</v>
      </c>
    </row>
    <row r="776" spans="1:17" x14ac:dyDescent="0.25">
      <c r="A776" t="s">
        <v>623</v>
      </c>
      <c r="B776" s="8">
        <f t="shared" si="77"/>
        <v>41</v>
      </c>
      <c r="C776" s="2">
        <v>9.2331145374933534</v>
      </c>
      <c r="D776">
        <f>VLOOKUP(A776,[1]Library_Genotypes_unfiltered_27!$A:$G,6,FALSE)</f>
        <v>98.15</v>
      </c>
      <c r="E776">
        <f>VLOOKUP(A776,[1]Library_Genotypes_unfiltered_27!$A:$G,7,FALSE)</f>
        <v>1.1299999999999999</v>
      </c>
      <c r="F776" s="1" t="str">
        <f t="shared" si="79"/>
        <v>330</v>
      </c>
      <c r="G776" s="3">
        <v>43017</v>
      </c>
      <c r="H776" s="3" t="s">
        <v>1435</v>
      </c>
      <c r="I776" s="1">
        <v>156.25</v>
      </c>
      <c r="J776" s="3" t="str">
        <f t="shared" si="78"/>
        <v>Oct 09</v>
      </c>
      <c r="K776" s="1">
        <f t="shared" si="80"/>
        <v>49.487328000000005</v>
      </c>
      <c r="L776" s="1" t="str">
        <f t="shared" si="81"/>
        <v>Oct 09 49.49</v>
      </c>
      <c r="M776" t="str">
        <f t="shared" si="76"/>
        <v>yes</v>
      </c>
      <c r="N776" t="s">
        <v>1443</v>
      </c>
      <c r="O776" t="str">
        <f>VLOOKUP(A776,'[2]genotype table (dups removed)'!$TS$3:$TV$419,4,FALSE)</f>
        <v>Homozygous Spring</v>
      </c>
      <c r="Q776" t="s">
        <v>5</v>
      </c>
    </row>
    <row r="777" spans="1:17" x14ac:dyDescent="0.25">
      <c r="A777" t="s">
        <v>624</v>
      </c>
      <c r="B777" s="8">
        <f t="shared" si="77"/>
        <v>41</v>
      </c>
      <c r="C777" s="2">
        <v>19.102995594813837</v>
      </c>
      <c r="D777">
        <f>VLOOKUP(A777,[1]Library_Genotypes_unfiltered_27!$A:$G,6,FALSE)</f>
        <v>99.63</v>
      </c>
      <c r="E777">
        <f>VLOOKUP(A777,[1]Library_Genotypes_unfiltered_27!$A:$G,7,FALSE)</f>
        <v>0.21</v>
      </c>
      <c r="F777" s="1" t="str">
        <f t="shared" si="79"/>
        <v>331</v>
      </c>
      <c r="G777" s="3">
        <v>43017</v>
      </c>
      <c r="H777" s="3" t="s">
        <v>1435</v>
      </c>
      <c r="I777" s="1">
        <v>156.25</v>
      </c>
      <c r="J777" s="3" t="str">
        <f t="shared" si="78"/>
        <v>Oct 09</v>
      </c>
      <c r="K777" s="1">
        <f t="shared" si="80"/>
        <v>49.487328000000005</v>
      </c>
      <c r="L777" s="1" t="str">
        <f t="shared" si="81"/>
        <v>Oct 09 49.49</v>
      </c>
      <c r="M777" t="str">
        <f t="shared" si="76"/>
        <v>yes</v>
      </c>
      <c r="N777" t="s">
        <v>1444</v>
      </c>
      <c r="O777" t="str">
        <f>VLOOKUP(A777,'[2]genotype table (dups removed)'!$TS$3:$TV$419,4,FALSE)</f>
        <v>Heterozygous</v>
      </c>
      <c r="Q777" t="s">
        <v>6</v>
      </c>
    </row>
    <row r="778" spans="1:17" x14ac:dyDescent="0.25">
      <c r="A778" t="s">
        <v>1364</v>
      </c>
      <c r="B778" s="8">
        <f t="shared" si="77"/>
        <v>41</v>
      </c>
      <c r="D778">
        <f>VLOOKUP(A778,[1]Library_Genotypes_unfiltered_27!$A:$G,6,FALSE)</f>
        <v>97.42</v>
      </c>
      <c r="E778">
        <f>VLOOKUP(A778,[1]Library_Genotypes_unfiltered_27!$A:$G,7,FALSE)</f>
        <v>1.33</v>
      </c>
      <c r="F778" s="1" t="str">
        <f t="shared" si="79"/>
        <v>332</v>
      </c>
      <c r="G778" s="3">
        <v>43017</v>
      </c>
      <c r="H778" s="3" t="s">
        <v>1424</v>
      </c>
      <c r="I778" s="1">
        <v>154</v>
      </c>
      <c r="J778" s="3" t="str">
        <f t="shared" si="78"/>
        <v>Oct 09</v>
      </c>
      <c r="K778" s="1">
        <f t="shared" si="80"/>
        <v>45.866304</v>
      </c>
      <c r="L778" s="1" t="str">
        <f t="shared" si="81"/>
        <v>Oct 09 45.87</v>
      </c>
      <c r="M778" t="str">
        <f t="shared" si="76"/>
        <v>yes</v>
      </c>
      <c r="N778" t="s">
        <v>1443</v>
      </c>
      <c r="O778" t="str">
        <f>VLOOKUP(A778,'[2]genotype table (dups removed)'!$TS$3:$TV$419,4,FALSE)</f>
        <v>Homozygous Spring</v>
      </c>
      <c r="Q778" t="s">
        <v>6</v>
      </c>
    </row>
    <row r="779" spans="1:17" x14ac:dyDescent="0.25">
      <c r="A779" t="s">
        <v>1365</v>
      </c>
      <c r="B779" s="8">
        <f t="shared" si="77"/>
        <v>41</v>
      </c>
      <c r="D779">
        <f>VLOOKUP(A779,[1]Library_Genotypes_unfiltered_27!$A:$G,6,FALSE)</f>
        <v>14.02</v>
      </c>
      <c r="E779">
        <f>VLOOKUP(A779,[1]Library_Genotypes_unfiltered_27!$A:$G,7,FALSE)</f>
        <v>10.87</v>
      </c>
      <c r="F779" s="1" t="str">
        <f t="shared" si="79"/>
        <v>333</v>
      </c>
      <c r="G779" s="3">
        <v>43017</v>
      </c>
      <c r="H779" s="3" t="s">
        <v>1424</v>
      </c>
      <c r="I779" s="1">
        <v>154</v>
      </c>
      <c r="J779" s="3" t="str">
        <f t="shared" si="78"/>
        <v>Oct 09</v>
      </c>
      <c r="K779" s="1">
        <f t="shared" si="80"/>
        <v>45.866304</v>
      </c>
      <c r="L779" s="1" t="str">
        <f t="shared" si="81"/>
        <v>Oct 09 45.87</v>
      </c>
      <c r="M779" t="str">
        <f t="shared" si="76"/>
        <v>no</v>
      </c>
    </row>
    <row r="780" spans="1:17" x14ac:dyDescent="0.25">
      <c r="A780" t="s">
        <v>625</v>
      </c>
      <c r="B780" s="8">
        <f t="shared" si="77"/>
        <v>41</v>
      </c>
      <c r="C780" s="2">
        <v>12.9475859031516</v>
      </c>
      <c r="D780">
        <f>VLOOKUP(A780,[1]Library_Genotypes_unfiltered_27!$A:$G,6,FALSE)</f>
        <v>98.52</v>
      </c>
      <c r="E780">
        <f>VLOOKUP(A780,[1]Library_Genotypes_unfiltered_27!$A:$G,7,FALSE)</f>
        <v>0.52</v>
      </c>
      <c r="F780" s="1" t="str">
        <f t="shared" si="79"/>
        <v>334</v>
      </c>
      <c r="G780" s="3">
        <v>43017</v>
      </c>
      <c r="H780" s="3" t="s">
        <v>1424</v>
      </c>
      <c r="I780" s="1">
        <v>154</v>
      </c>
      <c r="J780" s="3" t="str">
        <f t="shared" si="78"/>
        <v>Oct 09</v>
      </c>
      <c r="K780" s="1">
        <f t="shared" si="80"/>
        <v>45.866304</v>
      </c>
      <c r="L780" s="1" t="str">
        <f t="shared" si="81"/>
        <v>Oct 09 45.87</v>
      </c>
      <c r="M780" t="str">
        <f t="shared" si="76"/>
        <v>yes</v>
      </c>
      <c r="N780" t="s">
        <v>1442</v>
      </c>
      <c r="O780" t="str">
        <f>VLOOKUP(A780,'[2]genotype table (dups removed)'!$TS$3:$TV$419,4,FALSE)</f>
        <v>Homozygous Fall</v>
      </c>
      <c r="Q780" t="s">
        <v>5</v>
      </c>
    </row>
    <row r="781" spans="1:17" x14ac:dyDescent="0.25">
      <c r="A781" t="s">
        <v>626</v>
      </c>
      <c r="B781" s="8">
        <f t="shared" si="77"/>
        <v>41</v>
      </c>
      <c r="C781" s="2">
        <v>3.1838325991356395</v>
      </c>
      <c r="D781">
        <f>VLOOKUP(A781,[1]Library_Genotypes_unfiltered_27!$A:$G,6,FALSE)</f>
        <v>31.73</v>
      </c>
      <c r="E781">
        <f>VLOOKUP(A781,[1]Library_Genotypes_unfiltered_27!$A:$G,7,FALSE)</f>
        <v>4.32</v>
      </c>
      <c r="F781" s="1" t="str">
        <f t="shared" si="79"/>
        <v>335</v>
      </c>
      <c r="G781" s="3">
        <v>43017</v>
      </c>
      <c r="H781" s="3" t="s">
        <v>1424</v>
      </c>
      <c r="I781" s="1">
        <v>154</v>
      </c>
      <c r="J781" s="3" t="str">
        <f t="shared" si="78"/>
        <v>Oct 09</v>
      </c>
      <c r="K781" s="1">
        <f t="shared" si="80"/>
        <v>45.866304</v>
      </c>
      <c r="L781" s="1" t="str">
        <f t="shared" si="81"/>
        <v>Oct 09 45.87</v>
      </c>
      <c r="M781" t="str">
        <f t="shared" si="76"/>
        <v>no</v>
      </c>
      <c r="N781" t="s">
        <v>1442</v>
      </c>
    </row>
    <row r="782" spans="1:17" x14ac:dyDescent="0.25">
      <c r="A782" t="s">
        <v>627</v>
      </c>
      <c r="B782" s="8">
        <f t="shared" si="77"/>
        <v>41</v>
      </c>
      <c r="C782" s="2">
        <v>14.539502202719422</v>
      </c>
      <c r="D782">
        <f>VLOOKUP(A782,[1]Library_Genotypes_unfiltered_27!$A:$G,6,FALSE)</f>
        <v>1.85</v>
      </c>
      <c r="E782">
        <f>VLOOKUP(A782,[1]Library_Genotypes_unfiltered_27!$A:$G,7,FALSE)</f>
        <v>0</v>
      </c>
      <c r="F782" s="1" t="str">
        <f t="shared" si="79"/>
        <v>336</v>
      </c>
      <c r="G782" s="3">
        <v>43017</v>
      </c>
      <c r="H782" s="3" t="s">
        <v>1424</v>
      </c>
      <c r="I782" s="1">
        <v>154</v>
      </c>
      <c r="J782" s="3" t="str">
        <f t="shared" si="78"/>
        <v>Oct 09</v>
      </c>
      <c r="K782" s="1">
        <f t="shared" si="80"/>
        <v>45.866304</v>
      </c>
      <c r="L782" s="1" t="str">
        <f t="shared" si="81"/>
        <v>Oct 09 45.87</v>
      </c>
      <c r="M782" t="str">
        <f t="shared" si="76"/>
        <v>no</v>
      </c>
      <c r="N782" t="s">
        <v>1443</v>
      </c>
    </row>
    <row r="783" spans="1:17" x14ac:dyDescent="0.25">
      <c r="A783" t="s">
        <v>628</v>
      </c>
      <c r="B783" s="8">
        <f t="shared" si="77"/>
        <v>41</v>
      </c>
      <c r="C783" s="2">
        <v>2.1225550660904262</v>
      </c>
      <c r="D783">
        <f>VLOOKUP(A783,[1]Library_Genotypes_unfiltered_27!$A:$G,6,FALSE)</f>
        <v>76.010000000000005</v>
      </c>
      <c r="E783">
        <f>VLOOKUP(A783,[1]Library_Genotypes_unfiltered_27!$A:$G,7,FALSE)</f>
        <v>5.58</v>
      </c>
      <c r="F783" s="1" t="str">
        <f t="shared" si="79"/>
        <v>337</v>
      </c>
      <c r="G783" s="3">
        <v>43017</v>
      </c>
      <c r="H783" s="3" t="s">
        <v>1424</v>
      </c>
      <c r="I783" s="1">
        <v>154</v>
      </c>
      <c r="J783" s="3" t="str">
        <f t="shared" si="78"/>
        <v>Oct 09</v>
      </c>
      <c r="K783" s="1">
        <f t="shared" si="80"/>
        <v>45.866304</v>
      </c>
      <c r="L783" s="1" t="str">
        <f t="shared" si="81"/>
        <v>Oct 09 45.87</v>
      </c>
      <c r="M783" t="str">
        <f t="shared" si="76"/>
        <v>no</v>
      </c>
      <c r="N783" t="s">
        <v>1444</v>
      </c>
    </row>
    <row r="784" spans="1:17" x14ac:dyDescent="0.25">
      <c r="A784" t="s">
        <v>629</v>
      </c>
      <c r="B784" s="8">
        <f t="shared" si="77"/>
        <v>41</v>
      </c>
      <c r="C784" s="2">
        <v>8.2779647577526632</v>
      </c>
      <c r="D784">
        <f>VLOOKUP(A784,[1]Library_Genotypes_unfiltered_27!$A:$G,6,FALSE)</f>
        <v>52.03</v>
      </c>
      <c r="E784">
        <f>VLOOKUP(A784,[1]Library_Genotypes_unfiltered_27!$A:$G,7,FALSE)</f>
        <v>5.9</v>
      </c>
      <c r="F784" s="1" t="str">
        <f t="shared" si="79"/>
        <v>338</v>
      </c>
      <c r="G784" s="3">
        <v>43017</v>
      </c>
      <c r="H784" s="3" t="s">
        <v>1424</v>
      </c>
      <c r="I784" s="1">
        <v>154</v>
      </c>
      <c r="J784" s="3" t="str">
        <f t="shared" si="78"/>
        <v>Oct 09</v>
      </c>
      <c r="K784" s="1">
        <f t="shared" si="80"/>
        <v>45.866304</v>
      </c>
      <c r="L784" s="1" t="str">
        <f t="shared" si="81"/>
        <v>Oct 09 45.87</v>
      </c>
      <c r="M784" t="str">
        <f t="shared" si="76"/>
        <v>no</v>
      </c>
      <c r="N784" t="s">
        <v>1443</v>
      </c>
    </row>
    <row r="785" spans="1:17" x14ac:dyDescent="0.25">
      <c r="A785" t="s">
        <v>630</v>
      </c>
      <c r="B785" s="8">
        <f t="shared" si="77"/>
        <v>41</v>
      </c>
      <c r="C785" s="2">
        <v>0.53063876652260655</v>
      </c>
      <c r="D785">
        <f>VLOOKUP(A785,[1]Library_Genotypes_unfiltered_27!$A:$G,6,FALSE)</f>
        <v>0</v>
      </c>
      <c r="E785">
        <f>VLOOKUP(A785,[1]Library_Genotypes_unfiltered_27!$A:$G,7,FALSE)</f>
        <v>0</v>
      </c>
      <c r="F785" s="1" t="str">
        <f t="shared" si="79"/>
        <v>339</v>
      </c>
      <c r="G785" s="3">
        <v>43017</v>
      </c>
      <c r="H785" s="3" t="s">
        <v>1424</v>
      </c>
      <c r="I785" s="1">
        <v>154</v>
      </c>
      <c r="J785" s="3" t="str">
        <f t="shared" si="78"/>
        <v>Oct 09</v>
      </c>
      <c r="K785" s="1">
        <f t="shared" si="80"/>
        <v>45.866304</v>
      </c>
      <c r="L785" s="1" t="str">
        <f t="shared" si="81"/>
        <v>Oct 09 45.87</v>
      </c>
      <c r="M785" t="str">
        <f t="shared" si="76"/>
        <v>no</v>
      </c>
      <c r="N785" t="s">
        <v>1442</v>
      </c>
    </row>
    <row r="786" spans="1:17" x14ac:dyDescent="0.25">
      <c r="A786" t="s">
        <v>631</v>
      </c>
      <c r="B786" s="8">
        <f t="shared" si="77"/>
        <v>41</v>
      </c>
      <c r="C786" s="2">
        <v>5.6247709251396296</v>
      </c>
      <c r="D786">
        <f>VLOOKUP(A786,[1]Library_Genotypes_unfiltered_27!$A:$G,6,FALSE)</f>
        <v>69.37</v>
      </c>
      <c r="E786">
        <f>VLOOKUP(A786,[1]Library_Genotypes_unfiltered_27!$A:$G,7,FALSE)</f>
        <v>3.72</v>
      </c>
      <c r="F786" s="1" t="str">
        <f t="shared" si="79"/>
        <v>340</v>
      </c>
      <c r="G786" s="3">
        <v>43017</v>
      </c>
      <c r="H786" s="3" t="s">
        <v>1424</v>
      </c>
      <c r="I786" s="1">
        <v>154</v>
      </c>
      <c r="J786" s="3" t="str">
        <f t="shared" si="78"/>
        <v>Oct 09</v>
      </c>
      <c r="K786" s="1">
        <f t="shared" si="80"/>
        <v>45.866304</v>
      </c>
      <c r="L786" s="1" t="str">
        <f t="shared" si="81"/>
        <v>Oct 09 45.87</v>
      </c>
      <c r="M786" t="str">
        <f t="shared" si="76"/>
        <v>no</v>
      </c>
      <c r="N786" t="s">
        <v>1444</v>
      </c>
    </row>
    <row r="787" spans="1:17" x14ac:dyDescent="0.25">
      <c r="A787" t="s">
        <v>632</v>
      </c>
      <c r="B787" s="8">
        <f t="shared" si="77"/>
        <v>41</v>
      </c>
      <c r="C787" s="2">
        <v>5.5186431718351088</v>
      </c>
      <c r="D787">
        <f>VLOOKUP(A787,[1]Library_Genotypes_unfiltered_27!$A:$G,6,FALSE)</f>
        <v>69</v>
      </c>
      <c r="E787">
        <f>VLOOKUP(A787,[1]Library_Genotypes_unfiltered_27!$A:$G,7,FALSE)</f>
        <v>5.27</v>
      </c>
      <c r="F787" s="1" t="str">
        <f t="shared" si="79"/>
        <v>341</v>
      </c>
      <c r="G787" s="3">
        <v>43017</v>
      </c>
      <c r="H787" s="3" t="s">
        <v>1424</v>
      </c>
      <c r="I787" s="1">
        <v>154</v>
      </c>
      <c r="J787" s="3" t="str">
        <f t="shared" si="78"/>
        <v>Oct 09</v>
      </c>
      <c r="K787" s="1">
        <f t="shared" si="80"/>
        <v>45.866304</v>
      </c>
      <c r="L787" s="1" t="str">
        <f t="shared" si="81"/>
        <v>Oct 09 45.87</v>
      </c>
      <c r="M787" t="str">
        <f t="shared" si="76"/>
        <v>no</v>
      </c>
      <c r="N787" t="s">
        <v>1443</v>
      </c>
    </row>
    <row r="788" spans="1:17" x14ac:dyDescent="0.25">
      <c r="A788" t="s">
        <v>633</v>
      </c>
      <c r="B788" s="8">
        <f t="shared" si="77"/>
        <v>41</v>
      </c>
      <c r="C788" s="2">
        <v>0</v>
      </c>
      <c r="D788">
        <f>VLOOKUP(A788,[1]Library_Genotypes_unfiltered_27!$A:$G,6,FALSE)</f>
        <v>1.85</v>
      </c>
      <c r="E788">
        <f>VLOOKUP(A788,[1]Library_Genotypes_unfiltered_27!$A:$G,7,FALSE)</f>
        <v>3.08</v>
      </c>
      <c r="F788" s="1" t="str">
        <f t="shared" si="79"/>
        <v>342</v>
      </c>
      <c r="G788" s="3">
        <v>43017</v>
      </c>
      <c r="H788" s="3" t="s">
        <v>1424</v>
      </c>
      <c r="I788" s="1">
        <v>154</v>
      </c>
      <c r="J788" s="3" t="str">
        <f t="shared" si="78"/>
        <v>Oct 09</v>
      </c>
      <c r="K788" s="1">
        <f t="shared" si="80"/>
        <v>45.866304</v>
      </c>
      <c r="L788" s="1" t="str">
        <f t="shared" si="81"/>
        <v>Oct 09 45.87</v>
      </c>
      <c r="M788" t="str">
        <f t="shared" si="76"/>
        <v>no</v>
      </c>
      <c r="N788" t="s">
        <v>1444</v>
      </c>
    </row>
    <row r="789" spans="1:17" x14ac:dyDescent="0.25">
      <c r="A789" t="s">
        <v>634</v>
      </c>
      <c r="B789" s="8">
        <f t="shared" si="77"/>
        <v>41</v>
      </c>
      <c r="C789" s="2">
        <v>0.84902202643617064</v>
      </c>
      <c r="D789">
        <f>VLOOKUP(A789,[1]Library_Genotypes_unfiltered_27!$A:$G,6,FALSE)</f>
        <v>82.66</v>
      </c>
      <c r="E789">
        <f>VLOOKUP(A789,[1]Library_Genotypes_unfiltered_27!$A:$G,7,FALSE)</f>
        <v>1.28</v>
      </c>
      <c r="F789" s="1" t="str">
        <f t="shared" si="79"/>
        <v>343</v>
      </c>
      <c r="G789" s="3">
        <v>43017</v>
      </c>
      <c r="H789" s="3" t="s">
        <v>1424</v>
      </c>
      <c r="I789" s="1">
        <v>154</v>
      </c>
      <c r="J789" s="3" t="str">
        <f t="shared" si="78"/>
        <v>Oct 09</v>
      </c>
      <c r="K789" s="1">
        <f t="shared" si="80"/>
        <v>45.866304</v>
      </c>
      <c r="L789" s="1" t="str">
        <f t="shared" si="81"/>
        <v>Oct 09 45.87</v>
      </c>
      <c r="M789" t="str">
        <f t="shared" si="76"/>
        <v>no</v>
      </c>
      <c r="N789" t="s">
        <v>1444</v>
      </c>
      <c r="Q789" t="s">
        <v>5</v>
      </c>
    </row>
    <row r="790" spans="1:17" x14ac:dyDescent="0.25">
      <c r="A790" t="s">
        <v>635</v>
      </c>
      <c r="B790" s="8">
        <f t="shared" si="77"/>
        <v>41</v>
      </c>
      <c r="C790" s="2">
        <v>6.1554096916622374</v>
      </c>
      <c r="D790">
        <f>VLOOKUP(A790,[1]Library_Genotypes_unfiltered_27!$A:$G,6,FALSE)</f>
        <v>85.24</v>
      </c>
      <c r="E790">
        <f>VLOOKUP(A790,[1]Library_Genotypes_unfiltered_27!$A:$G,7,FALSE)</f>
        <v>3.56</v>
      </c>
      <c r="F790" s="1" t="str">
        <f t="shared" si="79"/>
        <v>344</v>
      </c>
      <c r="G790" s="3">
        <v>43017</v>
      </c>
      <c r="H790" s="3" t="s">
        <v>1424</v>
      </c>
      <c r="I790" s="1">
        <v>154</v>
      </c>
      <c r="J790" s="3" t="str">
        <f t="shared" si="78"/>
        <v>Oct 09</v>
      </c>
      <c r="K790" s="1">
        <f t="shared" si="80"/>
        <v>45.866304</v>
      </c>
      <c r="L790" s="1" t="str">
        <f t="shared" si="81"/>
        <v>Oct 09 45.87</v>
      </c>
      <c r="M790" t="str">
        <f t="shared" si="76"/>
        <v>no</v>
      </c>
      <c r="N790" t="s">
        <v>1444</v>
      </c>
    </row>
    <row r="791" spans="1:17" x14ac:dyDescent="0.25">
      <c r="A791" t="s">
        <v>636</v>
      </c>
      <c r="B791" s="8">
        <f t="shared" si="77"/>
        <v>41</v>
      </c>
      <c r="C791" s="2">
        <v>6.7921762114893651</v>
      </c>
      <c r="D791">
        <f>VLOOKUP(A791,[1]Library_Genotypes_unfiltered_27!$A:$G,6,FALSE)</f>
        <v>70.48</v>
      </c>
      <c r="E791">
        <f>VLOOKUP(A791,[1]Library_Genotypes_unfiltered_27!$A:$G,7,FALSE)</f>
        <v>4.12</v>
      </c>
      <c r="F791" s="1" t="str">
        <f t="shared" si="79"/>
        <v>345</v>
      </c>
      <c r="G791" s="3">
        <v>43017</v>
      </c>
      <c r="H791" s="3" t="s">
        <v>1424</v>
      </c>
      <c r="I791" s="1">
        <v>154</v>
      </c>
      <c r="J791" s="3" t="str">
        <f t="shared" si="78"/>
        <v>Oct 09</v>
      </c>
      <c r="K791" s="1">
        <f t="shared" si="80"/>
        <v>45.866304</v>
      </c>
      <c r="L791" s="1" t="str">
        <f t="shared" si="81"/>
        <v>Oct 09 45.87</v>
      </c>
      <c r="M791" t="str">
        <f t="shared" si="76"/>
        <v>no</v>
      </c>
      <c r="N791" t="s">
        <v>1442</v>
      </c>
    </row>
    <row r="792" spans="1:17" x14ac:dyDescent="0.25">
      <c r="A792" t="s">
        <v>637</v>
      </c>
      <c r="B792" s="8">
        <f t="shared" si="77"/>
        <v>41</v>
      </c>
      <c r="C792" s="2">
        <v>0.84902202643617064</v>
      </c>
      <c r="D792">
        <f>VLOOKUP(A792,[1]Library_Genotypes_unfiltered_27!$A:$G,6,FALSE)</f>
        <v>9.23</v>
      </c>
      <c r="E792">
        <f>VLOOKUP(A792,[1]Library_Genotypes_unfiltered_27!$A:$G,7,FALSE)</f>
        <v>1.56</v>
      </c>
      <c r="F792" s="1" t="str">
        <f t="shared" si="79"/>
        <v>346</v>
      </c>
      <c r="G792" s="3">
        <v>43017</v>
      </c>
      <c r="H792" s="3" t="s">
        <v>1424</v>
      </c>
      <c r="I792" s="1">
        <v>154</v>
      </c>
      <c r="J792" s="3" t="str">
        <f t="shared" si="78"/>
        <v>Oct 09</v>
      </c>
      <c r="K792" s="1">
        <f t="shared" si="80"/>
        <v>45.866304</v>
      </c>
      <c r="L792" s="1" t="str">
        <f t="shared" si="81"/>
        <v>Oct 09 45.87</v>
      </c>
      <c r="M792" t="str">
        <f t="shared" si="76"/>
        <v>no</v>
      </c>
      <c r="N792" t="s">
        <v>1443</v>
      </c>
    </row>
    <row r="793" spans="1:17" x14ac:dyDescent="0.25">
      <c r="A793" t="s">
        <v>638</v>
      </c>
      <c r="B793" s="8">
        <f t="shared" si="77"/>
        <v>41</v>
      </c>
      <c r="C793" s="2">
        <v>0.42451101321808532</v>
      </c>
      <c r="D793">
        <f>VLOOKUP(A793,[1]Library_Genotypes_unfiltered_27!$A:$G,6,FALSE)</f>
        <v>60.89</v>
      </c>
      <c r="E793">
        <f>VLOOKUP(A793,[1]Library_Genotypes_unfiltered_27!$A:$G,7,FALSE)</f>
        <v>6.93</v>
      </c>
      <c r="F793" s="1" t="str">
        <f t="shared" si="79"/>
        <v>347</v>
      </c>
      <c r="G793" s="3">
        <v>43017</v>
      </c>
      <c r="H793" s="3" t="s">
        <v>1424</v>
      </c>
      <c r="I793" s="1">
        <v>154</v>
      </c>
      <c r="J793" s="3" t="str">
        <f t="shared" si="78"/>
        <v>Oct 09</v>
      </c>
      <c r="K793" s="1">
        <f t="shared" si="80"/>
        <v>45.866304</v>
      </c>
      <c r="L793" s="1" t="str">
        <f t="shared" si="81"/>
        <v>Oct 09 45.87</v>
      </c>
      <c r="M793" t="str">
        <f t="shared" si="76"/>
        <v>no</v>
      </c>
      <c r="N793" t="s">
        <v>1444</v>
      </c>
    </row>
    <row r="794" spans="1:17" x14ac:dyDescent="0.25">
      <c r="A794" t="s">
        <v>639</v>
      </c>
      <c r="B794" s="8">
        <f t="shared" si="77"/>
        <v>41</v>
      </c>
      <c r="C794" s="2">
        <v>1.0612775330452131</v>
      </c>
      <c r="D794">
        <f>VLOOKUP(A794,[1]Library_Genotypes_unfiltered_27!$A:$G,6,FALSE)</f>
        <v>49.08</v>
      </c>
      <c r="E794">
        <f>VLOOKUP(A794,[1]Library_Genotypes_unfiltered_27!$A:$G,7,FALSE)</f>
        <v>4.1399999999999997</v>
      </c>
      <c r="F794" s="1" t="str">
        <f t="shared" si="79"/>
        <v>348</v>
      </c>
      <c r="G794" s="3">
        <v>43017</v>
      </c>
      <c r="H794" s="3" t="s">
        <v>1424</v>
      </c>
      <c r="I794" s="1">
        <v>154</v>
      </c>
      <c r="J794" s="3" t="str">
        <f t="shared" si="78"/>
        <v>Oct 09</v>
      </c>
      <c r="K794" s="1">
        <f t="shared" si="80"/>
        <v>45.866304</v>
      </c>
      <c r="L794" s="1" t="str">
        <f t="shared" si="81"/>
        <v>Oct 09 45.87</v>
      </c>
      <c r="M794" t="str">
        <f t="shared" si="76"/>
        <v>no</v>
      </c>
      <c r="N794" t="s">
        <v>1443</v>
      </c>
    </row>
    <row r="795" spans="1:17" x14ac:dyDescent="0.25">
      <c r="A795" t="s">
        <v>640</v>
      </c>
      <c r="B795" s="8">
        <f t="shared" si="77"/>
        <v>41</v>
      </c>
      <c r="C795" s="2">
        <v>16.98044052872341</v>
      </c>
      <c r="D795">
        <f>VLOOKUP(A795,[1]Library_Genotypes_unfiltered_27!$A:$G,6,FALSE)</f>
        <v>98.52</v>
      </c>
      <c r="E795">
        <f>VLOOKUP(A795,[1]Library_Genotypes_unfiltered_27!$A:$G,7,FALSE)</f>
        <v>0.32</v>
      </c>
      <c r="F795" s="1" t="str">
        <f t="shared" si="79"/>
        <v>349</v>
      </c>
      <c r="G795" s="3">
        <v>43017</v>
      </c>
      <c r="H795" s="3" t="s">
        <v>1424</v>
      </c>
      <c r="I795" s="1">
        <v>154</v>
      </c>
      <c r="J795" s="3" t="str">
        <f t="shared" si="78"/>
        <v>Oct 09</v>
      </c>
      <c r="K795" s="1">
        <f t="shared" si="80"/>
        <v>45.866304</v>
      </c>
      <c r="L795" s="1" t="str">
        <f t="shared" si="81"/>
        <v>Oct 09 45.87</v>
      </c>
      <c r="M795" t="str">
        <f t="shared" si="76"/>
        <v>yes</v>
      </c>
      <c r="N795" t="s">
        <v>1444</v>
      </c>
      <c r="O795" t="str">
        <f>VLOOKUP(A795,'[2]genotype table (dups removed)'!$TS$3:$TV$419,4,FALSE)</f>
        <v>Heterozygous</v>
      </c>
      <c r="Q795" t="s">
        <v>6</v>
      </c>
    </row>
    <row r="796" spans="1:17" x14ac:dyDescent="0.25">
      <c r="A796" t="s">
        <v>641</v>
      </c>
      <c r="B796" s="8">
        <f t="shared" si="77"/>
        <v>41</v>
      </c>
      <c r="C796" s="2">
        <v>10.931158590365694</v>
      </c>
      <c r="D796">
        <f>VLOOKUP(A796,[1]Library_Genotypes_unfiltered_27!$A:$G,6,FALSE)</f>
        <v>71.59</v>
      </c>
      <c r="E796">
        <f>VLOOKUP(A796,[1]Library_Genotypes_unfiltered_27!$A:$G,7,FALSE)</f>
        <v>4.1399999999999997</v>
      </c>
      <c r="F796" s="1" t="str">
        <f t="shared" si="79"/>
        <v>350</v>
      </c>
      <c r="G796" s="3">
        <v>43017</v>
      </c>
      <c r="H796" s="3" t="s">
        <v>1424</v>
      </c>
      <c r="I796" s="1">
        <v>154</v>
      </c>
      <c r="J796" s="3" t="str">
        <f t="shared" si="78"/>
        <v>Oct 09</v>
      </c>
      <c r="K796" s="1">
        <f t="shared" si="80"/>
        <v>45.866304</v>
      </c>
      <c r="L796" s="1" t="str">
        <f t="shared" si="81"/>
        <v>Oct 09 45.87</v>
      </c>
      <c r="M796" t="str">
        <f t="shared" si="76"/>
        <v>no</v>
      </c>
      <c r="N796" t="s">
        <v>1443</v>
      </c>
    </row>
    <row r="797" spans="1:17" x14ac:dyDescent="0.25">
      <c r="A797" t="s">
        <v>1366</v>
      </c>
      <c r="B797" s="8">
        <f t="shared" si="77"/>
        <v>41</v>
      </c>
      <c r="D797">
        <f>VLOOKUP(A797,[1]Library_Genotypes_unfiltered_27!$A:$G,6,FALSE)</f>
        <v>69</v>
      </c>
      <c r="E797">
        <f>VLOOKUP(A797,[1]Library_Genotypes_unfiltered_27!$A:$G,7,FALSE)</f>
        <v>3.95</v>
      </c>
      <c r="F797" s="1" t="str">
        <f t="shared" si="79"/>
        <v>351</v>
      </c>
      <c r="G797" s="3">
        <v>43018</v>
      </c>
      <c r="H797" s="3" t="s">
        <v>1426</v>
      </c>
      <c r="I797" s="1">
        <v>150</v>
      </c>
      <c r="J797" s="3" t="str">
        <f t="shared" si="78"/>
        <v>Oct 10</v>
      </c>
      <c r="K797" s="1">
        <f t="shared" si="80"/>
        <v>39.428927999999999</v>
      </c>
      <c r="L797" s="1" t="str">
        <f t="shared" si="81"/>
        <v>Oct 10 39.43</v>
      </c>
      <c r="M797" t="str">
        <f t="shared" si="76"/>
        <v>no</v>
      </c>
      <c r="N797" t="s">
        <v>1444</v>
      </c>
    </row>
    <row r="798" spans="1:17" x14ac:dyDescent="0.25">
      <c r="A798" t="s">
        <v>1367</v>
      </c>
      <c r="B798" s="8">
        <f t="shared" si="77"/>
        <v>41</v>
      </c>
      <c r="D798">
        <f>VLOOKUP(A798,[1]Library_Genotypes_unfiltered_27!$A:$G,6,FALSE)</f>
        <v>74.91</v>
      </c>
      <c r="E798">
        <f>VLOOKUP(A798,[1]Library_Genotypes_unfiltered_27!$A:$G,7,FALSE)</f>
        <v>5.0599999999999996</v>
      </c>
      <c r="F798" s="1" t="str">
        <f t="shared" si="79"/>
        <v>352</v>
      </c>
      <c r="G798" s="3">
        <v>43018</v>
      </c>
      <c r="H798" s="3" t="s">
        <v>1426</v>
      </c>
      <c r="I798" s="1">
        <v>150</v>
      </c>
      <c r="J798" s="3" t="str">
        <f t="shared" si="78"/>
        <v>Oct 10</v>
      </c>
      <c r="K798" s="1">
        <f t="shared" si="80"/>
        <v>39.428927999999999</v>
      </c>
      <c r="L798" s="1" t="str">
        <f t="shared" si="81"/>
        <v>Oct 10 39.43</v>
      </c>
      <c r="M798" t="str">
        <f t="shared" si="76"/>
        <v>no</v>
      </c>
      <c r="N798" t="s">
        <v>1444</v>
      </c>
    </row>
    <row r="799" spans="1:17" x14ac:dyDescent="0.25">
      <c r="A799" t="s">
        <v>642</v>
      </c>
      <c r="B799" s="8">
        <f t="shared" si="77"/>
        <v>41</v>
      </c>
      <c r="C799" s="2">
        <v>2.6531938326130331</v>
      </c>
      <c r="D799">
        <f>VLOOKUP(A799,[1]Library_Genotypes_unfiltered_27!$A:$G,6,FALSE)</f>
        <v>25.83</v>
      </c>
      <c r="E799">
        <f>VLOOKUP(A799,[1]Library_Genotypes_unfiltered_27!$A:$G,7,FALSE)</f>
        <v>6.98</v>
      </c>
      <c r="F799" s="1" t="str">
        <f t="shared" si="79"/>
        <v>353</v>
      </c>
      <c r="G799" s="3">
        <v>43018</v>
      </c>
      <c r="H799" s="3" t="s">
        <v>1426</v>
      </c>
      <c r="I799" s="1">
        <v>150</v>
      </c>
      <c r="J799" s="3" t="str">
        <f t="shared" si="78"/>
        <v>Oct 10</v>
      </c>
      <c r="K799" s="1">
        <f t="shared" si="80"/>
        <v>39.428927999999999</v>
      </c>
      <c r="L799" s="1" t="str">
        <f t="shared" si="81"/>
        <v>Oct 10 39.43</v>
      </c>
      <c r="M799" t="str">
        <f t="shared" si="76"/>
        <v>no</v>
      </c>
      <c r="N799" t="s">
        <v>1443</v>
      </c>
    </row>
    <row r="800" spans="1:17" x14ac:dyDescent="0.25">
      <c r="A800" t="s">
        <v>643</v>
      </c>
      <c r="B800" s="8">
        <f t="shared" si="77"/>
        <v>41</v>
      </c>
      <c r="C800" s="2">
        <v>5.6247709251396296</v>
      </c>
      <c r="D800">
        <f>VLOOKUP(A800,[1]Library_Genotypes_unfiltered_27!$A:$G,6,FALSE)</f>
        <v>70.849999999999994</v>
      </c>
      <c r="E800">
        <f>VLOOKUP(A800,[1]Library_Genotypes_unfiltered_27!$A:$G,7,FALSE)</f>
        <v>4.0199999999999996</v>
      </c>
      <c r="F800" s="1" t="str">
        <f t="shared" si="79"/>
        <v>354</v>
      </c>
      <c r="G800" s="3">
        <v>43018</v>
      </c>
      <c r="H800" s="3" t="s">
        <v>1426</v>
      </c>
      <c r="I800" s="1">
        <v>150</v>
      </c>
      <c r="J800" s="3" t="str">
        <f t="shared" si="78"/>
        <v>Oct 10</v>
      </c>
      <c r="K800" s="1">
        <f t="shared" si="80"/>
        <v>39.428927999999999</v>
      </c>
      <c r="L800" s="1" t="str">
        <f t="shared" si="81"/>
        <v>Oct 10 39.43</v>
      </c>
      <c r="M800" t="str">
        <f t="shared" si="76"/>
        <v>no</v>
      </c>
      <c r="N800" t="s">
        <v>1443</v>
      </c>
    </row>
    <row r="801" spans="1:17" x14ac:dyDescent="0.25">
      <c r="A801" t="s">
        <v>644</v>
      </c>
      <c r="B801" s="8">
        <f t="shared" si="77"/>
        <v>41</v>
      </c>
      <c r="C801" s="2">
        <v>2.8654493392220757</v>
      </c>
      <c r="D801">
        <f>VLOOKUP(A801,[1]Library_Genotypes_unfiltered_27!$A:$G,6,FALSE)</f>
        <v>15.13</v>
      </c>
      <c r="E801">
        <f>VLOOKUP(A801,[1]Library_Genotypes_unfiltered_27!$A:$G,7,FALSE)</f>
        <v>4.37</v>
      </c>
      <c r="F801" s="1" t="str">
        <f t="shared" si="79"/>
        <v>355</v>
      </c>
      <c r="G801" s="3">
        <v>43018</v>
      </c>
      <c r="H801" s="3" t="s">
        <v>1426</v>
      </c>
      <c r="I801" s="1">
        <v>150</v>
      </c>
      <c r="J801" s="3" t="str">
        <f t="shared" si="78"/>
        <v>Oct 10</v>
      </c>
      <c r="K801" s="1">
        <f t="shared" si="80"/>
        <v>39.428927999999999</v>
      </c>
      <c r="L801" s="1" t="str">
        <f t="shared" si="81"/>
        <v>Oct 10 39.43</v>
      </c>
      <c r="M801" t="str">
        <f t="shared" si="76"/>
        <v>no</v>
      </c>
      <c r="N801" t="s">
        <v>1442</v>
      </c>
    </row>
    <row r="802" spans="1:17" x14ac:dyDescent="0.25">
      <c r="A802" t="s">
        <v>645</v>
      </c>
      <c r="B802" s="8">
        <f t="shared" si="77"/>
        <v>41</v>
      </c>
      <c r="C802" s="2">
        <v>3.2899603524401608</v>
      </c>
      <c r="D802">
        <f>VLOOKUP(A802,[1]Library_Genotypes_unfiltered_27!$A:$G,6,FALSE)</f>
        <v>28.04</v>
      </c>
      <c r="E802">
        <f>VLOOKUP(A802,[1]Library_Genotypes_unfiltered_27!$A:$G,7,FALSE)</f>
        <v>4.3600000000000003</v>
      </c>
      <c r="F802" s="1" t="str">
        <f t="shared" si="79"/>
        <v>356</v>
      </c>
      <c r="G802" s="3">
        <v>43018</v>
      </c>
      <c r="H802" s="3" t="s">
        <v>1426</v>
      </c>
      <c r="I802" s="1">
        <v>150</v>
      </c>
      <c r="J802" s="3" t="str">
        <f t="shared" si="78"/>
        <v>Oct 10</v>
      </c>
      <c r="K802" s="1">
        <f t="shared" si="80"/>
        <v>39.428927999999999</v>
      </c>
      <c r="L802" s="1" t="str">
        <f t="shared" si="81"/>
        <v>Oct 10 39.43</v>
      </c>
      <c r="M802" t="str">
        <f t="shared" si="76"/>
        <v>no</v>
      </c>
      <c r="N802" t="s">
        <v>1444</v>
      </c>
    </row>
    <row r="803" spans="1:17" x14ac:dyDescent="0.25">
      <c r="A803" t="s">
        <v>646</v>
      </c>
      <c r="B803" s="8">
        <f t="shared" si="77"/>
        <v>41</v>
      </c>
      <c r="C803" s="2">
        <v>10.931158590365694</v>
      </c>
      <c r="D803">
        <f>VLOOKUP(A803,[1]Library_Genotypes_unfiltered_27!$A:$G,6,FALSE)</f>
        <v>0</v>
      </c>
      <c r="E803">
        <f>VLOOKUP(A803,[1]Library_Genotypes_unfiltered_27!$A:$G,7,FALSE)</f>
        <v>0</v>
      </c>
      <c r="F803" s="1" t="str">
        <f t="shared" si="79"/>
        <v>357</v>
      </c>
      <c r="G803" s="3">
        <v>43018</v>
      </c>
      <c r="H803" s="3" t="s">
        <v>1426</v>
      </c>
      <c r="I803" s="1">
        <v>150</v>
      </c>
      <c r="J803" s="3" t="str">
        <f t="shared" si="78"/>
        <v>Oct 10</v>
      </c>
      <c r="K803" s="1">
        <f t="shared" si="80"/>
        <v>39.428927999999999</v>
      </c>
      <c r="L803" s="1" t="str">
        <f t="shared" si="81"/>
        <v>Oct 10 39.43</v>
      </c>
      <c r="M803" t="str">
        <f t="shared" si="76"/>
        <v>no</v>
      </c>
      <c r="N803" t="s">
        <v>1443</v>
      </c>
    </row>
    <row r="804" spans="1:17" x14ac:dyDescent="0.25">
      <c r="A804" t="s">
        <v>647</v>
      </c>
      <c r="B804" s="8">
        <f t="shared" si="77"/>
        <v>41</v>
      </c>
      <c r="C804" s="2">
        <v>10.082136563929526</v>
      </c>
      <c r="D804">
        <f>VLOOKUP(A804,[1]Library_Genotypes_unfiltered_27!$A:$G,6,FALSE)</f>
        <v>84.87</v>
      </c>
      <c r="E804">
        <f>VLOOKUP(A804,[1]Library_Genotypes_unfiltered_27!$A:$G,7,FALSE)</f>
        <v>3.17</v>
      </c>
      <c r="F804" s="1" t="str">
        <f t="shared" si="79"/>
        <v>358</v>
      </c>
      <c r="G804" s="3">
        <v>43018</v>
      </c>
      <c r="H804" s="3" t="s">
        <v>1426</v>
      </c>
      <c r="I804" s="1">
        <v>150</v>
      </c>
      <c r="J804" s="3" t="str">
        <f t="shared" si="78"/>
        <v>Oct 10</v>
      </c>
      <c r="K804" s="1">
        <f t="shared" si="80"/>
        <v>39.428927999999999</v>
      </c>
      <c r="L804" s="1" t="str">
        <f t="shared" si="81"/>
        <v>Oct 10 39.43</v>
      </c>
      <c r="M804" t="str">
        <f t="shared" si="76"/>
        <v>no</v>
      </c>
      <c r="N804" t="s">
        <v>1444</v>
      </c>
    </row>
    <row r="805" spans="1:17" x14ac:dyDescent="0.25">
      <c r="A805" t="s">
        <v>648</v>
      </c>
      <c r="B805" s="8">
        <f t="shared" si="77"/>
        <v>41</v>
      </c>
      <c r="C805" s="2">
        <v>2.4409383260039901</v>
      </c>
      <c r="D805">
        <f>VLOOKUP(A805,[1]Library_Genotypes_unfiltered_27!$A:$G,6,FALSE)</f>
        <v>43.17</v>
      </c>
      <c r="E805">
        <f>VLOOKUP(A805,[1]Library_Genotypes_unfiltered_27!$A:$G,7,FALSE)</f>
        <v>5.6</v>
      </c>
      <c r="F805" s="1" t="str">
        <f t="shared" si="79"/>
        <v>359</v>
      </c>
      <c r="G805" s="3">
        <v>43018</v>
      </c>
      <c r="H805" s="3" t="s">
        <v>1426</v>
      </c>
      <c r="I805" s="1">
        <v>150</v>
      </c>
      <c r="J805" s="3" t="str">
        <f t="shared" si="78"/>
        <v>Oct 10</v>
      </c>
      <c r="K805" s="1">
        <f t="shared" si="80"/>
        <v>39.428927999999999</v>
      </c>
      <c r="L805" s="1" t="str">
        <f t="shared" si="81"/>
        <v>Oct 10 39.43</v>
      </c>
      <c r="M805" t="str">
        <f t="shared" si="76"/>
        <v>no</v>
      </c>
      <c r="N805" t="s">
        <v>1443</v>
      </c>
    </row>
    <row r="806" spans="1:17" x14ac:dyDescent="0.25">
      <c r="A806" t="s">
        <v>649</v>
      </c>
      <c r="B806" s="8">
        <f t="shared" si="77"/>
        <v>41</v>
      </c>
      <c r="C806" s="2">
        <v>11.674052863497344</v>
      </c>
      <c r="D806">
        <f>VLOOKUP(A806,[1]Library_Genotypes_unfiltered_27!$A:$G,6,FALSE)</f>
        <v>98.89</v>
      </c>
      <c r="E806">
        <f>VLOOKUP(A806,[1]Library_Genotypes_unfiltered_27!$A:$G,7,FALSE)</f>
        <v>0.57999999999999996</v>
      </c>
      <c r="F806" s="1" t="str">
        <f t="shared" si="79"/>
        <v>360</v>
      </c>
      <c r="G806" s="3">
        <v>43018</v>
      </c>
      <c r="H806" s="3" t="s">
        <v>1426</v>
      </c>
      <c r="I806" s="1">
        <v>150</v>
      </c>
      <c r="J806" s="3" t="str">
        <f t="shared" si="78"/>
        <v>Oct 10</v>
      </c>
      <c r="K806" s="1">
        <f t="shared" si="80"/>
        <v>39.428927999999999</v>
      </c>
      <c r="L806" s="1" t="str">
        <f t="shared" si="81"/>
        <v>Oct 10 39.43</v>
      </c>
      <c r="M806" t="str">
        <f t="shared" si="76"/>
        <v>yes</v>
      </c>
      <c r="N806" t="s">
        <v>1444</v>
      </c>
      <c r="O806" t="str">
        <f>VLOOKUP(A806,'[2]genotype table (dups removed)'!$TS$3:$TV$419,4,FALSE)</f>
        <v>Heterozygous</v>
      </c>
      <c r="Q806" t="s">
        <v>5</v>
      </c>
    </row>
    <row r="807" spans="1:17" x14ac:dyDescent="0.25">
      <c r="A807" t="s">
        <v>650</v>
      </c>
      <c r="B807" s="8">
        <f t="shared" si="77"/>
        <v>41</v>
      </c>
      <c r="C807" s="2">
        <v>10.294392070538569</v>
      </c>
      <c r="D807">
        <f>VLOOKUP(A807,[1]Library_Genotypes_unfiltered_27!$A:$G,6,FALSE)</f>
        <v>78.97</v>
      </c>
      <c r="E807">
        <f>VLOOKUP(A807,[1]Library_Genotypes_unfiltered_27!$A:$G,7,FALSE)</f>
        <v>3.8</v>
      </c>
      <c r="F807" s="1" t="str">
        <f t="shared" si="79"/>
        <v>361</v>
      </c>
      <c r="G807" s="3">
        <v>43018</v>
      </c>
      <c r="H807" s="3" t="s">
        <v>1426</v>
      </c>
      <c r="I807" s="1">
        <v>150</v>
      </c>
      <c r="J807" s="3" t="str">
        <f t="shared" si="78"/>
        <v>Oct 10</v>
      </c>
      <c r="K807" s="1">
        <f t="shared" si="80"/>
        <v>39.428927999999999</v>
      </c>
      <c r="L807" s="1" t="str">
        <f t="shared" si="81"/>
        <v>Oct 10 39.43</v>
      </c>
      <c r="M807" t="str">
        <f t="shared" si="76"/>
        <v>no</v>
      </c>
      <c r="N807" t="s">
        <v>1443</v>
      </c>
    </row>
    <row r="808" spans="1:17" x14ac:dyDescent="0.25">
      <c r="A808" t="s">
        <v>651</v>
      </c>
      <c r="B808" s="8">
        <f t="shared" si="77"/>
        <v>41</v>
      </c>
      <c r="C808" s="2">
        <v>4.7757488987034593</v>
      </c>
      <c r="D808">
        <f>VLOOKUP(A808,[1]Library_Genotypes_unfiltered_27!$A:$G,6,FALSE)</f>
        <v>36.53</v>
      </c>
      <c r="E808">
        <f>VLOOKUP(A808,[1]Library_Genotypes_unfiltered_27!$A:$G,7,FALSE)</f>
        <v>4.8099999999999996</v>
      </c>
      <c r="F808" s="1" t="str">
        <f t="shared" si="79"/>
        <v>362</v>
      </c>
      <c r="G808" s="3">
        <v>43018</v>
      </c>
      <c r="H808" s="3" t="s">
        <v>1426</v>
      </c>
      <c r="I808" s="1">
        <v>150</v>
      </c>
      <c r="J808" s="3" t="str">
        <f t="shared" si="78"/>
        <v>Oct 10</v>
      </c>
      <c r="K808" s="1">
        <f t="shared" si="80"/>
        <v>39.428927999999999</v>
      </c>
      <c r="L808" s="1" t="str">
        <f t="shared" si="81"/>
        <v>Oct 10 39.43</v>
      </c>
      <c r="M808" t="str">
        <f t="shared" si="76"/>
        <v>no</v>
      </c>
      <c r="N808" t="s">
        <v>1443</v>
      </c>
    </row>
    <row r="809" spans="1:17" x14ac:dyDescent="0.25">
      <c r="A809" t="s">
        <v>652</v>
      </c>
      <c r="B809" s="8">
        <f t="shared" si="77"/>
        <v>41</v>
      </c>
      <c r="C809" s="2">
        <v>2.9715770925265974</v>
      </c>
      <c r="D809">
        <f>VLOOKUP(A809,[1]Library_Genotypes_unfiltered_27!$A:$G,6,FALSE)</f>
        <v>90.41</v>
      </c>
      <c r="E809">
        <f>VLOOKUP(A809,[1]Library_Genotypes_unfiltered_27!$A:$G,7,FALSE)</f>
        <v>2.57</v>
      </c>
      <c r="F809" s="1" t="str">
        <f t="shared" si="79"/>
        <v>363</v>
      </c>
      <c r="G809" s="3">
        <v>43018</v>
      </c>
      <c r="H809" s="3" t="s">
        <v>1426</v>
      </c>
      <c r="I809" s="1">
        <v>150</v>
      </c>
      <c r="J809" s="3" t="str">
        <f t="shared" si="78"/>
        <v>Oct 10</v>
      </c>
      <c r="K809" s="1">
        <f t="shared" si="80"/>
        <v>39.428927999999999</v>
      </c>
      <c r="L809" s="1" t="str">
        <f t="shared" si="81"/>
        <v>Oct 10 39.43</v>
      </c>
      <c r="M809" t="str">
        <f t="shared" si="76"/>
        <v>no</v>
      </c>
      <c r="N809" t="s">
        <v>1443</v>
      </c>
    </row>
    <row r="810" spans="1:17" x14ac:dyDescent="0.25">
      <c r="A810" t="s">
        <v>653</v>
      </c>
      <c r="B810" s="8">
        <f t="shared" si="77"/>
        <v>41</v>
      </c>
      <c r="C810" s="2">
        <v>0.63676651982712784</v>
      </c>
      <c r="D810">
        <f>VLOOKUP(A810,[1]Library_Genotypes_unfiltered_27!$A:$G,6,FALSE)</f>
        <v>68.63</v>
      </c>
      <c r="E810">
        <f>VLOOKUP(A810,[1]Library_Genotypes_unfiltered_27!$A:$G,7,FALSE)</f>
        <v>6.18</v>
      </c>
      <c r="F810" s="1" t="str">
        <f t="shared" si="79"/>
        <v>364</v>
      </c>
      <c r="G810" s="3">
        <v>43018</v>
      </c>
      <c r="H810" s="3" t="s">
        <v>1426</v>
      </c>
      <c r="I810" s="1">
        <v>150</v>
      </c>
      <c r="J810" s="3" t="str">
        <f t="shared" si="78"/>
        <v>Oct 10</v>
      </c>
      <c r="K810" s="1">
        <f t="shared" si="80"/>
        <v>39.428927999999999</v>
      </c>
      <c r="L810" s="1" t="str">
        <f t="shared" si="81"/>
        <v>Oct 10 39.43</v>
      </c>
      <c r="M810" t="str">
        <f t="shared" si="76"/>
        <v>no</v>
      </c>
      <c r="N810" t="s">
        <v>1443</v>
      </c>
    </row>
    <row r="811" spans="1:17" x14ac:dyDescent="0.25">
      <c r="A811" t="s">
        <v>654</v>
      </c>
      <c r="B811" s="8">
        <f t="shared" si="77"/>
        <v>41</v>
      </c>
      <c r="C811" s="2">
        <v>0.74289427313164935</v>
      </c>
      <c r="D811">
        <f>VLOOKUP(A811,[1]Library_Genotypes_unfiltered_27!$A:$G,6,FALSE)</f>
        <v>44.28</v>
      </c>
      <c r="E811">
        <f>VLOOKUP(A811,[1]Library_Genotypes_unfiltered_27!$A:$G,7,FALSE)</f>
        <v>6.56</v>
      </c>
      <c r="F811" s="1" t="str">
        <f t="shared" si="79"/>
        <v>365</v>
      </c>
      <c r="G811" s="3">
        <v>43018</v>
      </c>
      <c r="H811" s="3" t="s">
        <v>1426</v>
      </c>
      <c r="I811" s="1">
        <v>150</v>
      </c>
      <c r="J811" s="3" t="str">
        <f t="shared" si="78"/>
        <v>Oct 10</v>
      </c>
      <c r="K811" s="1">
        <f t="shared" si="80"/>
        <v>39.428927999999999</v>
      </c>
      <c r="L811" s="1" t="str">
        <f t="shared" si="81"/>
        <v>Oct 10 39.43</v>
      </c>
      <c r="M811" t="str">
        <f t="shared" si="76"/>
        <v>no</v>
      </c>
      <c r="N811" t="s">
        <v>1443</v>
      </c>
    </row>
    <row r="812" spans="1:17" x14ac:dyDescent="0.25">
      <c r="A812" t="s">
        <v>655</v>
      </c>
      <c r="B812" s="8">
        <f t="shared" si="77"/>
        <v>41</v>
      </c>
      <c r="C812" s="2">
        <v>6.898303964793886</v>
      </c>
      <c r="D812">
        <f>VLOOKUP(A812,[1]Library_Genotypes_unfiltered_27!$A:$G,6,FALSE)</f>
        <v>83.03</v>
      </c>
      <c r="E812">
        <f>VLOOKUP(A812,[1]Library_Genotypes_unfiltered_27!$A:$G,7,FALSE)</f>
        <v>4.33</v>
      </c>
      <c r="F812" s="1" t="str">
        <f t="shared" si="79"/>
        <v>366</v>
      </c>
      <c r="G812" s="3">
        <v>43018</v>
      </c>
      <c r="H812" s="3" t="s">
        <v>1426</v>
      </c>
      <c r="I812" s="1">
        <v>150</v>
      </c>
      <c r="J812" s="3" t="str">
        <f t="shared" si="78"/>
        <v>Oct 10</v>
      </c>
      <c r="K812" s="1">
        <f t="shared" si="80"/>
        <v>39.428927999999999</v>
      </c>
      <c r="L812" s="1" t="str">
        <f t="shared" si="81"/>
        <v>Oct 10 39.43</v>
      </c>
      <c r="M812" t="str">
        <f t="shared" si="76"/>
        <v>no</v>
      </c>
      <c r="N812" t="s">
        <v>1443</v>
      </c>
    </row>
    <row r="813" spans="1:17" x14ac:dyDescent="0.25">
      <c r="A813" t="s">
        <v>1368</v>
      </c>
      <c r="B813" s="8">
        <f t="shared" si="77"/>
        <v>41</v>
      </c>
      <c r="D813">
        <f>VLOOKUP(A813,[1]Library_Genotypes_unfiltered_27!$A:$G,6,FALSE)</f>
        <v>38.380000000000003</v>
      </c>
      <c r="E813">
        <f>VLOOKUP(A813,[1]Library_Genotypes_unfiltered_27!$A:$G,7,FALSE)</f>
        <v>7.75</v>
      </c>
      <c r="F813" s="1" t="str">
        <f t="shared" si="79"/>
        <v>367</v>
      </c>
      <c r="G813" s="3">
        <v>43018</v>
      </c>
      <c r="H813" s="3" t="s">
        <v>1425</v>
      </c>
      <c r="I813" s="1">
        <v>147.4</v>
      </c>
      <c r="J813" s="3" t="str">
        <f t="shared" si="78"/>
        <v>Oct 10</v>
      </c>
      <c r="K813" s="1">
        <f t="shared" si="80"/>
        <v>35.244633600000007</v>
      </c>
      <c r="L813" s="1" t="str">
        <f t="shared" si="81"/>
        <v>Oct 10 35.24</v>
      </c>
      <c r="M813" t="str">
        <f t="shared" si="76"/>
        <v>no</v>
      </c>
      <c r="N813" t="s">
        <v>1442</v>
      </c>
    </row>
    <row r="814" spans="1:17" x14ac:dyDescent="0.25">
      <c r="A814" t="s">
        <v>1369</v>
      </c>
      <c r="B814" s="8">
        <f t="shared" si="77"/>
        <v>41</v>
      </c>
      <c r="D814">
        <f>VLOOKUP(A814,[1]Library_Genotypes_unfiltered_27!$A:$G,6,FALSE)</f>
        <v>26.2</v>
      </c>
      <c r="E814">
        <f>VLOOKUP(A814,[1]Library_Genotypes_unfiltered_27!$A:$G,7,FALSE)</f>
        <v>9.1300000000000008</v>
      </c>
      <c r="F814" s="1" t="str">
        <f t="shared" si="79"/>
        <v>368</v>
      </c>
      <c r="G814" s="3">
        <v>43018</v>
      </c>
      <c r="H814" s="3" t="s">
        <v>1425</v>
      </c>
      <c r="I814" s="1">
        <v>147.4</v>
      </c>
      <c r="J814" s="3" t="str">
        <f t="shared" si="78"/>
        <v>Oct 10</v>
      </c>
      <c r="K814" s="1">
        <f t="shared" si="80"/>
        <v>35.244633600000007</v>
      </c>
      <c r="L814" s="1" t="str">
        <f t="shared" si="81"/>
        <v>Oct 10 35.24</v>
      </c>
      <c r="M814" t="str">
        <f t="shared" si="76"/>
        <v>no</v>
      </c>
      <c r="N814" t="s">
        <v>1444</v>
      </c>
    </row>
    <row r="815" spans="1:17" x14ac:dyDescent="0.25">
      <c r="A815" t="s">
        <v>656</v>
      </c>
      <c r="B815" s="8">
        <f t="shared" si="77"/>
        <v>41</v>
      </c>
      <c r="C815" s="2">
        <v>10.082136563929526</v>
      </c>
      <c r="D815">
        <f>VLOOKUP(A815,[1]Library_Genotypes_unfiltered_27!$A:$G,6,FALSE)</f>
        <v>64.94</v>
      </c>
      <c r="E815">
        <f>VLOOKUP(A815,[1]Library_Genotypes_unfiltered_27!$A:$G,7,FALSE)</f>
        <v>6.81</v>
      </c>
      <c r="F815" s="1" t="str">
        <f t="shared" si="79"/>
        <v>369</v>
      </c>
      <c r="G815" s="3">
        <v>43018</v>
      </c>
      <c r="H815" s="3" t="s">
        <v>1425</v>
      </c>
      <c r="I815" s="1">
        <v>147.4</v>
      </c>
      <c r="J815" s="3" t="str">
        <f t="shared" si="78"/>
        <v>Oct 10</v>
      </c>
      <c r="K815" s="1">
        <f t="shared" si="80"/>
        <v>35.244633600000007</v>
      </c>
      <c r="L815" s="1" t="str">
        <f t="shared" si="81"/>
        <v>Oct 10 35.24</v>
      </c>
      <c r="M815" t="str">
        <f t="shared" si="76"/>
        <v>no</v>
      </c>
      <c r="N815" t="s">
        <v>1443</v>
      </c>
    </row>
    <row r="816" spans="1:17" x14ac:dyDescent="0.25">
      <c r="A816" t="s">
        <v>657</v>
      </c>
      <c r="B816" s="8">
        <f t="shared" si="77"/>
        <v>41</v>
      </c>
      <c r="C816" s="2">
        <v>0.95514977974069182</v>
      </c>
      <c r="D816">
        <f>VLOOKUP(A816,[1]Library_Genotypes_unfiltered_27!$A:$G,6,FALSE)</f>
        <v>76.38</v>
      </c>
      <c r="E816">
        <f>VLOOKUP(A816,[1]Library_Genotypes_unfiltered_27!$A:$G,7,FALSE)</f>
        <v>3.39</v>
      </c>
      <c r="F816" s="1" t="str">
        <f t="shared" si="79"/>
        <v>370</v>
      </c>
      <c r="G816" s="3">
        <v>43018</v>
      </c>
      <c r="H816" s="3" t="s">
        <v>1425</v>
      </c>
      <c r="I816" s="1">
        <v>147.4</v>
      </c>
      <c r="J816" s="3" t="str">
        <f t="shared" si="78"/>
        <v>Oct 10</v>
      </c>
      <c r="K816" s="1">
        <f t="shared" si="80"/>
        <v>35.244633600000007</v>
      </c>
      <c r="L816" s="1" t="str">
        <f t="shared" si="81"/>
        <v>Oct 10 35.24</v>
      </c>
      <c r="M816" t="str">
        <f t="shared" si="76"/>
        <v>no</v>
      </c>
      <c r="N816" t="s">
        <v>1443</v>
      </c>
    </row>
    <row r="817" spans="1:17" x14ac:dyDescent="0.25">
      <c r="A817" t="s">
        <v>658</v>
      </c>
      <c r="B817" s="8">
        <f t="shared" si="77"/>
        <v>41</v>
      </c>
      <c r="C817" s="2">
        <v>2.5470660793085114</v>
      </c>
      <c r="D817">
        <f>VLOOKUP(A817,[1]Library_Genotypes_unfiltered_27!$A:$G,6,FALSE)</f>
        <v>83.39</v>
      </c>
      <c r="E817">
        <f>VLOOKUP(A817,[1]Library_Genotypes_unfiltered_27!$A:$G,7,FALSE)</f>
        <v>3.55</v>
      </c>
      <c r="F817" s="1" t="str">
        <f t="shared" si="79"/>
        <v>371</v>
      </c>
      <c r="G817" s="3">
        <v>43018</v>
      </c>
      <c r="H817" s="3" t="s">
        <v>1425</v>
      </c>
      <c r="I817" s="1">
        <v>147.4</v>
      </c>
      <c r="J817" s="3" t="str">
        <f t="shared" si="78"/>
        <v>Oct 10</v>
      </c>
      <c r="K817" s="1">
        <f t="shared" si="80"/>
        <v>35.244633600000007</v>
      </c>
      <c r="L817" s="1" t="str">
        <f t="shared" si="81"/>
        <v>Oct 10 35.24</v>
      </c>
      <c r="M817" t="str">
        <f t="shared" si="76"/>
        <v>no</v>
      </c>
      <c r="N817" t="s">
        <v>1442</v>
      </c>
    </row>
    <row r="818" spans="1:17" x14ac:dyDescent="0.25">
      <c r="A818" t="s">
        <v>659</v>
      </c>
      <c r="B818" s="8">
        <f t="shared" si="77"/>
        <v>41</v>
      </c>
      <c r="C818" s="2">
        <v>6.6860484581848434</v>
      </c>
      <c r="D818">
        <f>VLOOKUP(A818,[1]Library_Genotypes_unfiltered_27!$A:$G,6,FALSE)</f>
        <v>80.81</v>
      </c>
      <c r="E818">
        <f>VLOOKUP(A818,[1]Library_Genotypes_unfiltered_27!$A:$G,7,FALSE)</f>
        <v>3.89</v>
      </c>
      <c r="F818" s="1" t="str">
        <f t="shared" si="79"/>
        <v>372</v>
      </c>
      <c r="G818" s="3">
        <v>43018</v>
      </c>
      <c r="H818" s="3" t="s">
        <v>1425</v>
      </c>
      <c r="I818" s="1">
        <v>147.4</v>
      </c>
      <c r="J818" s="3" t="str">
        <f t="shared" si="78"/>
        <v>Oct 10</v>
      </c>
      <c r="K818" s="1">
        <f t="shared" si="80"/>
        <v>35.244633600000007</v>
      </c>
      <c r="L818" s="1" t="str">
        <f t="shared" si="81"/>
        <v>Oct 10 35.24</v>
      </c>
      <c r="M818" t="str">
        <f t="shared" si="76"/>
        <v>no</v>
      </c>
      <c r="N818" t="s">
        <v>1443</v>
      </c>
    </row>
    <row r="819" spans="1:17" x14ac:dyDescent="0.25">
      <c r="A819" t="s">
        <v>660</v>
      </c>
      <c r="B819" s="8">
        <f t="shared" si="77"/>
        <v>41</v>
      </c>
      <c r="C819" s="2">
        <v>0.63676651982712784</v>
      </c>
      <c r="D819">
        <f>VLOOKUP(A819,[1]Library_Genotypes_unfiltered_27!$A:$G,6,FALSE)</f>
        <v>80.069999999999993</v>
      </c>
      <c r="E819">
        <f>VLOOKUP(A819,[1]Library_Genotypes_unfiltered_27!$A:$G,7,FALSE)</f>
        <v>4.17</v>
      </c>
      <c r="F819" s="1" t="str">
        <f t="shared" si="79"/>
        <v>373</v>
      </c>
      <c r="G819" s="3">
        <v>43018</v>
      </c>
      <c r="H819" s="3" t="s">
        <v>1425</v>
      </c>
      <c r="I819" s="1">
        <v>147.4</v>
      </c>
      <c r="J819" s="3" t="str">
        <f t="shared" si="78"/>
        <v>Oct 10</v>
      </c>
      <c r="K819" s="1">
        <f t="shared" si="80"/>
        <v>35.244633600000007</v>
      </c>
      <c r="L819" s="1" t="str">
        <f t="shared" si="81"/>
        <v>Oct 10 35.24</v>
      </c>
      <c r="M819" t="str">
        <f t="shared" si="76"/>
        <v>no</v>
      </c>
      <c r="N819" t="s">
        <v>1443</v>
      </c>
    </row>
    <row r="820" spans="1:17" x14ac:dyDescent="0.25">
      <c r="A820" t="s">
        <v>661</v>
      </c>
      <c r="B820" s="8">
        <f t="shared" si="77"/>
        <v>41</v>
      </c>
      <c r="C820" s="2">
        <v>43.087867841635656</v>
      </c>
      <c r="D820">
        <f>VLOOKUP(A820,[1]Library_Genotypes_unfiltered_27!$A:$G,6,FALSE)</f>
        <v>98.89</v>
      </c>
      <c r="E820">
        <f>VLOOKUP(A820,[1]Library_Genotypes_unfiltered_27!$A:$G,7,FALSE)</f>
        <v>0.17</v>
      </c>
      <c r="F820" s="1" t="str">
        <f t="shared" si="79"/>
        <v>374</v>
      </c>
      <c r="G820" s="3">
        <v>43018</v>
      </c>
      <c r="H820" s="3" t="s">
        <v>1425</v>
      </c>
      <c r="I820" s="1">
        <v>147.4</v>
      </c>
      <c r="J820" s="3" t="str">
        <f t="shared" si="78"/>
        <v>Oct 10</v>
      </c>
      <c r="K820" s="1">
        <f t="shared" si="80"/>
        <v>35.244633600000007</v>
      </c>
      <c r="L820" s="1" t="str">
        <f t="shared" si="81"/>
        <v>Oct 10 35.24</v>
      </c>
      <c r="M820" t="str">
        <f t="shared" si="76"/>
        <v>yes</v>
      </c>
      <c r="N820" t="s">
        <v>1444</v>
      </c>
      <c r="O820" t="str">
        <f>VLOOKUP(A820,'[2]genotype table (dups removed)'!$TS$3:$TV$419,4,FALSE)</f>
        <v>Heterozygous</v>
      </c>
      <c r="Q820" t="s">
        <v>6</v>
      </c>
    </row>
    <row r="821" spans="1:17" x14ac:dyDescent="0.25">
      <c r="A821" t="s">
        <v>662</v>
      </c>
      <c r="B821" s="8">
        <f t="shared" si="77"/>
        <v>41</v>
      </c>
      <c r="C821" s="2">
        <v>0.63676651982712784</v>
      </c>
      <c r="D821">
        <f>VLOOKUP(A821,[1]Library_Genotypes_unfiltered_27!$A:$G,6,FALSE)</f>
        <v>76.75</v>
      </c>
      <c r="E821">
        <f>VLOOKUP(A821,[1]Library_Genotypes_unfiltered_27!$A:$G,7,FALSE)</f>
        <v>4.01</v>
      </c>
      <c r="F821" s="1" t="str">
        <f t="shared" si="79"/>
        <v>375</v>
      </c>
      <c r="G821" s="3">
        <v>43018</v>
      </c>
      <c r="H821" s="3" t="s">
        <v>1425</v>
      </c>
      <c r="I821" s="1">
        <v>147.4</v>
      </c>
      <c r="J821" s="3" t="str">
        <f t="shared" si="78"/>
        <v>Oct 10</v>
      </c>
      <c r="K821" s="1">
        <f t="shared" si="80"/>
        <v>35.244633600000007</v>
      </c>
      <c r="L821" s="1" t="str">
        <f t="shared" si="81"/>
        <v>Oct 10 35.24</v>
      </c>
      <c r="M821" t="str">
        <f t="shared" si="76"/>
        <v>no</v>
      </c>
      <c r="N821" t="s">
        <v>1443</v>
      </c>
    </row>
    <row r="822" spans="1:17" x14ac:dyDescent="0.25">
      <c r="A822" t="s">
        <v>663</v>
      </c>
      <c r="B822" s="8">
        <f t="shared" si="77"/>
        <v>41</v>
      </c>
      <c r="C822" s="2">
        <v>0.84902202643617064</v>
      </c>
      <c r="D822">
        <f>VLOOKUP(A822,[1]Library_Genotypes_unfiltered_27!$A:$G,6,FALSE)</f>
        <v>78.599999999999994</v>
      </c>
      <c r="E822">
        <f>VLOOKUP(A822,[1]Library_Genotypes_unfiltered_27!$A:$G,7,FALSE)</f>
        <v>3.92</v>
      </c>
      <c r="F822" s="1" t="str">
        <f t="shared" si="79"/>
        <v>376</v>
      </c>
      <c r="G822" s="3">
        <v>43018</v>
      </c>
      <c r="H822" s="3" t="s">
        <v>1425</v>
      </c>
      <c r="I822" s="1">
        <v>147.4</v>
      </c>
      <c r="J822" s="3" t="str">
        <f t="shared" si="78"/>
        <v>Oct 10</v>
      </c>
      <c r="K822" s="1">
        <f t="shared" si="80"/>
        <v>35.244633600000007</v>
      </c>
      <c r="L822" s="1" t="str">
        <f t="shared" si="81"/>
        <v>Oct 10 35.24</v>
      </c>
      <c r="M822" t="str">
        <f t="shared" si="76"/>
        <v>no</v>
      </c>
      <c r="N822" t="s">
        <v>1443</v>
      </c>
    </row>
    <row r="823" spans="1:17" x14ac:dyDescent="0.25">
      <c r="A823" t="s">
        <v>664</v>
      </c>
      <c r="B823" s="8">
        <f t="shared" si="77"/>
        <v>41</v>
      </c>
      <c r="C823" s="2">
        <v>2.2286828193949479</v>
      </c>
      <c r="D823">
        <f>VLOOKUP(A823,[1]Library_Genotypes_unfiltered_27!$A:$G,6,FALSE)</f>
        <v>69.37</v>
      </c>
      <c r="E823">
        <f>VLOOKUP(A823,[1]Library_Genotypes_unfiltered_27!$A:$G,7,FALSE)</f>
        <v>3.97</v>
      </c>
      <c r="F823" s="1" t="str">
        <f t="shared" si="79"/>
        <v>377</v>
      </c>
      <c r="G823" s="3">
        <v>43018</v>
      </c>
      <c r="H823" s="3" t="s">
        <v>1425</v>
      </c>
      <c r="I823" s="1">
        <v>147.4</v>
      </c>
      <c r="J823" s="3" t="str">
        <f t="shared" si="78"/>
        <v>Oct 10</v>
      </c>
      <c r="K823" s="1">
        <f t="shared" si="80"/>
        <v>35.244633600000007</v>
      </c>
      <c r="L823" s="1" t="str">
        <f t="shared" si="81"/>
        <v>Oct 10 35.24</v>
      </c>
      <c r="M823" t="str">
        <f t="shared" si="76"/>
        <v>no</v>
      </c>
      <c r="N823" t="s">
        <v>1443</v>
      </c>
    </row>
    <row r="824" spans="1:17" x14ac:dyDescent="0.25">
      <c r="A824" t="s">
        <v>665</v>
      </c>
      <c r="B824" s="8">
        <f t="shared" si="77"/>
        <v>41</v>
      </c>
      <c r="C824" s="2">
        <v>1.8432830846684107</v>
      </c>
      <c r="D824">
        <f>VLOOKUP(A824,[1]Library_Genotypes_unfiltered_27!$A:$G,6,FALSE)</f>
        <v>62.73</v>
      </c>
      <c r="E824">
        <f>VLOOKUP(A824,[1]Library_Genotypes_unfiltered_27!$A:$G,7,FALSE)</f>
        <v>7.3</v>
      </c>
      <c r="F824" s="1" t="str">
        <f t="shared" si="79"/>
        <v>378</v>
      </c>
      <c r="G824" s="3">
        <v>43018</v>
      </c>
      <c r="H824" s="3" t="s">
        <v>1425</v>
      </c>
      <c r="I824" s="1">
        <v>147.4</v>
      </c>
      <c r="J824" s="3" t="str">
        <f t="shared" si="78"/>
        <v>Oct 10</v>
      </c>
      <c r="K824" s="1">
        <f t="shared" si="80"/>
        <v>35.244633600000007</v>
      </c>
      <c r="L824" s="1" t="str">
        <f t="shared" si="81"/>
        <v>Oct 10 35.24</v>
      </c>
      <c r="M824" t="str">
        <f t="shared" si="76"/>
        <v>no</v>
      </c>
      <c r="N824" t="s">
        <v>1442</v>
      </c>
    </row>
    <row r="825" spans="1:17" x14ac:dyDescent="0.25">
      <c r="A825" t="s">
        <v>666</v>
      </c>
      <c r="B825" s="8">
        <f t="shared" si="77"/>
        <v>41</v>
      </c>
      <c r="C825" s="2">
        <v>4.723412904462803</v>
      </c>
      <c r="D825">
        <f>VLOOKUP(A825,[1]Library_Genotypes_unfiltered_27!$A:$G,6,FALSE)</f>
        <v>75.28</v>
      </c>
      <c r="E825">
        <f>VLOOKUP(A825,[1]Library_Genotypes_unfiltered_27!$A:$G,7,FALSE)</f>
        <v>5.42</v>
      </c>
      <c r="F825" s="1" t="str">
        <f t="shared" si="79"/>
        <v>379</v>
      </c>
      <c r="G825" s="3">
        <v>43018</v>
      </c>
      <c r="H825" s="3" t="s">
        <v>1425</v>
      </c>
      <c r="I825" s="1">
        <v>147.4</v>
      </c>
      <c r="J825" s="3" t="str">
        <f t="shared" si="78"/>
        <v>Oct 10</v>
      </c>
      <c r="K825" s="1">
        <f t="shared" si="80"/>
        <v>35.244633600000007</v>
      </c>
      <c r="L825" s="1" t="str">
        <f t="shared" si="81"/>
        <v>Oct 10 35.24</v>
      </c>
      <c r="M825" t="str">
        <f t="shared" ref="M825:M865" si="82">IF(D825&gt;90,IF(E825&lt;2.5,"yes","no"),"no")</f>
        <v>no</v>
      </c>
      <c r="N825" t="s">
        <v>1443</v>
      </c>
    </row>
    <row r="826" spans="1:17" x14ac:dyDescent="0.25">
      <c r="A826" t="s">
        <v>667</v>
      </c>
      <c r="B826" s="8">
        <f t="shared" si="77"/>
        <v>41</v>
      </c>
      <c r="C826" s="2">
        <v>8.8707998449667258</v>
      </c>
      <c r="D826">
        <f>VLOOKUP(A826,[1]Library_Genotypes_unfiltered_27!$A:$G,6,FALSE)</f>
        <v>90.41</v>
      </c>
      <c r="E826">
        <f>VLOOKUP(A826,[1]Library_Genotypes_unfiltered_27!$A:$G,7,FALSE)</f>
        <v>2.6</v>
      </c>
      <c r="F826" s="1" t="str">
        <f t="shared" si="79"/>
        <v>380</v>
      </c>
      <c r="G826" s="3">
        <v>43018</v>
      </c>
      <c r="H826" s="3" t="s">
        <v>1425</v>
      </c>
      <c r="I826" s="1">
        <v>147.4</v>
      </c>
      <c r="J826" s="3" t="str">
        <f t="shared" si="78"/>
        <v>Oct 10</v>
      </c>
      <c r="K826" s="1">
        <f t="shared" si="80"/>
        <v>35.244633600000007</v>
      </c>
      <c r="L826" s="1" t="str">
        <f t="shared" si="81"/>
        <v>Oct 10 35.24</v>
      </c>
      <c r="M826" t="str">
        <f t="shared" si="82"/>
        <v>no</v>
      </c>
      <c r="N826" t="s">
        <v>1443</v>
      </c>
    </row>
    <row r="827" spans="1:17" x14ac:dyDescent="0.25">
      <c r="A827" t="s">
        <v>668</v>
      </c>
      <c r="B827" s="8">
        <f t="shared" si="77"/>
        <v>41</v>
      </c>
      <c r="C827" s="2">
        <v>0.23041038558355134</v>
      </c>
      <c r="D827">
        <f>VLOOKUP(A827,[1]Library_Genotypes_unfiltered_27!$A:$G,6,FALSE)</f>
        <v>76.010000000000005</v>
      </c>
      <c r="E827">
        <f>VLOOKUP(A827,[1]Library_Genotypes_unfiltered_27!$A:$G,7,FALSE)</f>
        <v>4.3499999999999996</v>
      </c>
      <c r="F827" s="1" t="str">
        <f t="shared" si="79"/>
        <v>381</v>
      </c>
      <c r="G827" s="3">
        <v>43018</v>
      </c>
      <c r="H827" s="3" t="s">
        <v>1425</v>
      </c>
      <c r="I827" s="1">
        <v>147.4</v>
      </c>
      <c r="J827" s="3" t="str">
        <f t="shared" si="78"/>
        <v>Oct 10</v>
      </c>
      <c r="K827" s="1">
        <f t="shared" si="80"/>
        <v>35.244633600000007</v>
      </c>
      <c r="L827" s="1" t="str">
        <f t="shared" si="81"/>
        <v>Oct 10 35.24</v>
      </c>
      <c r="M827" t="str">
        <f t="shared" si="82"/>
        <v>no</v>
      </c>
      <c r="N827" t="s">
        <v>1443</v>
      </c>
    </row>
    <row r="828" spans="1:17" x14ac:dyDescent="0.25">
      <c r="A828" t="s">
        <v>669</v>
      </c>
      <c r="B828" s="8">
        <f t="shared" si="77"/>
        <v>41</v>
      </c>
      <c r="C828" s="2">
        <v>6.9123115675065403</v>
      </c>
      <c r="D828">
        <f>VLOOKUP(A828,[1]Library_Genotypes_unfiltered_27!$A:$G,6,FALSE)</f>
        <v>0.74</v>
      </c>
      <c r="E828">
        <f>VLOOKUP(A828,[1]Library_Genotypes_unfiltered_27!$A:$G,7,FALSE)</f>
        <v>5.56</v>
      </c>
      <c r="F828" s="1" t="str">
        <f t="shared" si="79"/>
        <v>382</v>
      </c>
      <c r="G828" s="3">
        <v>43018</v>
      </c>
      <c r="H828" s="3" t="s">
        <v>1425</v>
      </c>
      <c r="I828" s="1">
        <v>147.4</v>
      </c>
      <c r="J828" s="3" t="str">
        <f t="shared" si="78"/>
        <v>Oct 10</v>
      </c>
      <c r="K828" s="1">
        <f t="shared" si="80"/>
        <v>35.244633600000007</v>
      </c>
      <c r="L828" s="1" t="str">
        <f t="shared" si="81"/>
        <v>Oct 10 35.24</v>
      </c>
      <c r="M828" t="str">
        <f t="shared" si="82"/>
        <v>no</v>
      </c>
      <c r="N828" t="s">
        <v>1444</v>
      </c>
    </row>
    <row r="829" spans="1:17" x14ac:dyDescent="0.25">
      <c r="A829" t="s">
        <v>670</v>
      </c>
      <c r="B829" s="8">
        <f t="shared" si="77"/>
        <v>41</v>
      </c>
      <c r="C829" s="2">
        <v>0.80643634954242971</v>
      </c>
      <c r="D829">
        <f>VLOOKUP(A829,[1]Library_Genotypes_unfiltered_27!$A:$G,6,FALSE)</f>
        <v>0.37</v>
      </c>
      <c r="E829">
        <f>VLOOKUP(A829,[1]Library_Genotypes_unfiltered_27!$A:$G,7,FALSE)</f>
        <v>0</v>
      </c>
      <c r="F829" s="1" t="str">
        <f t="shared" si="79"/>
        <v>383</v>
      </c>
      <c r="G829" s="3">
        <v>43018</v>
      </c>
      <c r="H829" s="3" t="s">
        <v>1425</v>
      </c>
      <c r="I829" s="1">
        <v>147.4</v>
      </c>
      <c r="J829" s="3" t="str">
        <f t="shared" si="78"/>
        <v>Oct 10</v>
      </c>
      <c r="K829" s="1">
        <f t="shared" si="80"/>
        <v>35.244633600000007</v>
      </c>
      <c r="L829" s="1" t="str">
        <f t="shared" si="81"/>
        <v>Oct 10 35.24</v>
      </c>
      <c r="M829" t="str">
        <f t="shared" si="82"/>
        <v>no</v>
      </c>
      <c r="N829" t="s">
        <v>1444</v>
      </c>
    </row>
    <row r="830" spans="1:17" x14ac:dyDescent="0.25">
      <c r="A830" t="s">
        <v>671</v>
      </c>
      <c r="B830" s="8">
        <f t="shared" si="77"/>
        <v>41</v>
      </c>
      <c r="C830" s="2">
        <v>8.7614716551426692</v>
      </c>
      <c r="D830">
        <f>VLOOKUP(A830,[1]Library_Genotypes_unfiltered_27!$A:$G,6,FALSE)</f>
        <v>39.11</v>
      </c>
      <c r="E830">
        <f>VLOOKUP(A830,[1]Library_Genotypes_unfiltered_27!$A:$G,7,FALSE)</f>
        <v>4.2699999999999996</v>
      </c>
      <c r="F830" s="1" t="str">
        <f t="shared" si="79"/>
        <v>384</v>
      </c>
      <c r="G830" s="3">
        <v>43018</v>
      </c>
      <c r="H830" s="3" t="s">
        <v>1425</v>
      </c>
      <c r="I830" s="1">
        <v>147.4</v>
      </c>
      <c r="J830" s="3" t="str">
        <f t="shared" si="78"/>
        <v>Oct 10</v>
      </c>
      <c r="K830" s="1">
        <f t="shared" si="80"/>
        <v>35.244633600000007</v>
      </c>
      <c r="L830" s="1" t="str">
        <f t="shared" si="81"/>
        <v>Oct 10 35.24</v>
      </c>
      <c r="M830" t="str">
        <f t="shared" si="82"/>
        <v>no</v>
      </c>
      <c r="N830" t="s">
        <v>1444</v>
      </c>
    </row>
    <row r="831" spans="1:17" x14ac:dyDescent="0.25">
      <c r="A831" t="s">
        <v>672</v>
      </c>
      <c r="B831" s="8">
        <f t="shared" ref="B831:B894" si="83">INT((G831-DATE(YEAR(G831),1,1))/7)+1</f>
        <v>41</v>
      </c>
      <c r="C831" s="2">
        <v>7.1425040666923945</v>
      </c>
      <c r="D831">
        <f>VLOOKUP(A831,[1]Library_Genotypes_unfiltered_27!$A:$G,6,FALSE)</f>
        <v>4.0599999999999996</v>
      </c>
      <c r="E831">
        <f>VLOOKUP(A831,[1]Library_Genotypes_unfiltered_27!$A:$G,7,FALSE)</f>
        <v>9.3000000000000007</v>
      </c>
      <c r="F831" s="1" t="str">
        <f t="shared" si="79"/>
        <v>385</v>
      </c>
      <c r="G831" s="3">
        <v>43018</v>
      </c>
      <c r="H831" s="3" t="s">
        <v>1425</v>
      </c>
      <c r="I831" s="1">
        <v>147.4</v>
      </c>
      <c r="J831" s="3" t="str">
        <f t="shared" si="78"/>
        <v>Oct 10</v>
      </c>
      <c r="K831" s="1">
        <f t="shared" si="80"/>
        <v>35.244633600000007</v>
      </c>
      <c r="L831" s="1" t="str">
        <f t="shared" si="81"/>
        <v>Oct 10 35.24</v>
      </c>
      <c r="M831" t="str">
        <f t="shared" si="82"/>
        <v>no</v>
      </c>
      <c r="N831" t="s">
        <v>1444</v>
      </c>
    </row>
    <row r="832" spans="1:17" x14ac:dyDescent="0.25">
      <c r="A832" t="s">
        <v>673</v>
      </c>
      <c r="B832" s="8">
        <f t="shared" si="83"/>
        <v>41</v>
      </c>
      <c r="C832" s="2">
        <v>0.47616693777949298</v>
      </c>
      <c r="D832">
        <f>VLOOKUP(A832,[1]Library_Genotypes_unfiltered_27!$A:$G,6,FALSE)</f>
        <v>28.04</v>
      </c>
      <c r="E832">
        <f>VLOOKUP(A832,[1]Library_Genotypes_unfiltered_27!$A:$G,7,FALSE)</f>
        <v>4.87</v>
      </c>
      <c r="F832" s="1" t="str">
        <f t="shared" si="79"/>
        <v>386</v>
      </c>
      <c r="G832" s="3">
        <v>43018</v>
      </c>
      <c r="H832" s="3" t="s">
        <v>1425</v>
      </c>
      <c r="I832" s="1">
        <v>147.4</v>
      </c>
      <c r="J832" s="3" t="str">
        <f t="shared" si="78"/>
        <v>Oct 10</v>
      </c>
      <c r="K832" s="1">
        <f t="shared" si="80"/>
        <v>35.244633600000007</v>
      </c>
      <c r="L832" s="1" t="str">
        <f t="shared" si="81"/>
        <v>Oct 10 35.24</v>
      </c>
      <c r="M832" t="str">
        <f t="shared" si="82"/>
        <v>no</v>
      </c>
      <c r="N832" t="s">
        <v>1444</v>
      </c>
    </row>
    <row r="833" spans="1:17" x14ac:dyDescent="0.25">
      <c r="A833" t="s">
        <v>674</v>
      </c>
      <c r="B833" s="8">
        <f t="shared" si="83"/>
        <v>41</v>
      </c>
      <c r="C833" s="2">
        <v>0.76186710044718875</v>
      </c>
      <c r="D833">
        <f>VLOOKUP(A833,[1]Library_Genotypes_unfiltered_27!$A:$G,6,FALSE)</f>
        <v>0</v>
      </c>
      <c r="E833">
        <f>VLOOKUP(A833,[1]Library_Genotypes_unfiltered_27!$A:$G,7,FALSE)</f>
        <v>0</v>
      </c>
      <c r="F833" s="1" t="str">
        <f t="shared" si="79"/>
        <v>387</v>
      </c>
      <c r="G833" s="3">
        <v>43018</v>
      </c>
      <c r="H833" s="3" t="s">
        <v>1425</v>
      </c>
      <c r="I833" s="1">
        <v>147.4</v>
      </c>
      <c r="J833" s="3" t="str">
        <f t="shared" si="78"/>
        <v>Oct 10</v>
      </c>
      <c r="K833" s="1">
        <f t="shared" si="80"/>
        <v>35.244633600000007</v>
      </c>
      <c r="L833" s="1" t="str">
        <f t="shared" si="81"/>
        <v>Oct 10 35.24</v>
      </c>
      <c r="M833" t="str">
        <f t="shared" si="82"/>
        <v>no</v>
      </c>
      <c r="N833" t="s">
        <v>1444</v>
      </c>
    </row>
    <row r="834" spans="1:17" x14ac:dyDescent="0.25">
      <c r="A834" t="s">
        <v>1370</v>
      </c>
      <c r="B834" s="8">
        <f t="shared" si="83"/>
        <v>41</v>
      </c>
      <c r="D834">
        <f>VLOOKUP(A834,[1]Library_Genotypes_unfiltered_27!$A:$G,6,FALSE)</f>
        <v>99.63</v>
      </c>
      <c r="E834">
        <f>VLOOKUP(A834,[1]Library_Genotypes_unfiltered_27!$A:$G,7,FALSE)</f>
        <v>0.64</v>
      </c>
      <c r="F834" s="1" t="str">
        <f t="shared" si="79"/>
        <v>388</v>
      </c>
      <c r="G834" s="3">
        <v>43019</v>
      </c>
      <c r="H834" s="3" t="s">
        <v>1427</v>
      </c>
      <c r="I834" s="1">
        <v>144.19999999999999</v>
      </c>
      <c r="J834" s="3" t="str">
        <f t="shared" ref="J834:J897" si="84">CONCATENATE(TEXT(G834,"MMM")," ",TEXT(G834,"DD"))</f>
        <v>Oct 11</v>
      </c>
      <c r="K834" s="1">
        <f t="shared" si="80"/>
        <v>30.094732799999981</v>
      </c>
      <c r="L834" s="1" t="str">
        <f t="shared" si="81"/>
        <v>Oct 11 30.09</v>
      </c>
      <c r="M834" t="str">
        <f t="shared" si="82"/>
        <v>yes</v>
      </c>
      <c r="N834" t="s">
        <v>1443</v>
      </c>
      <c r="O834" t="str">
        <f>VLOOKUP(A834,'[2]genotype table (dups removed)'!$TS$3:$TV$419,4,FALSE)</f>
        <v>Homozygous Spring</v>
      </c>
      <c r="Q834" t="s">
        <v>5</v>
      </c>
    </row>
    <row r="835" spans="1:17" x14ac:dyDescent="0.25">
      <c r="A835" t="s">
        <v>1371</v>
      </c>
      <c r="B835" s="8">
        <f t="shared" si="83"/>
        <v>41</v>
      </c>
      <c r="D835">
        <f>VLOOKUP(A835,[1]Library_Genotypes_unfiltered_27!$A:$G,6,FALSE)</f>
        <v>97.05</v>
      </c>
      <c r="E835">
        <f>VLOOKUP(A835,[1]Library_Genotypes_unfiltered_27!$A:$G,7,FALSE)</f>
        <v>1.48</v>
      </c>
      <c r="F835" s="1" t="str">
        <f t="shared" ref="F835:F898" si="85">RIGHT(A835,3)</f>
        <v>389</v>
      </c>
      <c r="G835" s="3">
        <v>43019</v>
      </c>
      <c r="H835" s="3" t="s">
        <v>1427</v>
      </c>
      <c r="I835" s="1">
        <v>144.19999999999999</v>
      </c>
      <c r="J835" s="3" t="str">
        <f t="shared" si="84"/>
        <v>Oct 11</v>
      </c>
      <c r="K835" s="1">
        <f t="shared" ref="K835:K898" si="86">CONVERT(I835-125.5,"mi","km")</f>
        <v>30.094732799999981</v>
      </c>
      <c r="L835" s="1" t="str">
        <f t="shared" ref="L835:L898" si="87">CONCATENATE(J835," ",ROUND(K835,2))</f>
        <v>Oct 11 30.09</v>
      </c>
      <c r="M835" t="str">
        <f t="shared" si="82"/>
        <v>yes</v>
      </c>
      <c r="N835" t="s">
        <v>1443</v>
      </c>
      <c r="O835" t="str">
        <f>VLOOKUP(A835,'[2]genotype table (dups removed)'!$TS$3:$TV$419,4,FALSE)</f>
        <v>Homozygous Spring</v>
      </c>
      <c r="Q835" t="s">
        <v>6</v>
      </c>
    </row>
    <row r="836" spans="1:17" x14ac:dyDescent="0.25">
      <c r="A836" t="s">
        <v>675</v>
      </c>
      <c r="B836" s="8">
        <f t="shared" si="83"/>
        <v>41</v>
      </c>
      <c r="C836" s="2">
        <v>2.2856013013415661</v>
      </c>
      <c r="D836">
        <f>VLOOKUP(A836,[1]Library_Genotypes_unfiltered_27!$A:$G,6,FALSE)</f>
        <v>7.38</v>
      </c>
      <c r="E836">
        <f>VLOOKUP(A836,[1]Library_Genotypes_unfiltered_27!$A:$G,7,FALSE)</f>
        <v>0.92</v>
      </c>
      <c r="F836" s="1" t="str">
        <f t="shared" si="85"/>
        <v>390</v>
      </c>
      <c r="G836" s="3">
        <v>43019</v>
      </c>
      <c r="H836" s="3" t="s">
        <v>1427</v>
      </c>
      <c r="I836" s="1">
        <v>144.19999999999999</v>
      </c>
      <c r="J836" s="3" t="str">
        <f t="shared" si="84"/>
        <v>Oct 11</v>
      </c>
      <c r="K836" s="1">
        <f t="shared" si="86"/>
        <v>30.094732799999981</v>
      </c>
      <c r="L836" s="1" t="str">
        <f t="shared" si="87"/>
        <v>Oct 11 30.09</v>
      </c>
      <c r="M836" t="str">
        <f t="shared" si="82"/>
        <v>no</v>
      </c>
      <c r="N836" t="s">
        <v>1443</v>
      </c>
    </row>
    <row r="837" spans="1:17" x14ac:dyDescent="0.25">
      <c r="A837" t="s">
        <v>676</v>
      </c>
      <c r="B837" s="8">
        <f t="shared" si="83"/>
        <v>41</v>
      </c>
      <c r="C837" s="2">
        <v>8.4757714924749745</v>
      </c>
      <c r="D837">
        <f>VLOOKUP(A837,[1]Library_Genotypes_unfiltered_27!$A:$G,6,FALSE)</f>
        <v>43.17</v>
      </c>
      <c r="E837">
        <f>VLOOKUP(A837,[1]Library_Genotypes_unfiltered_27!$A:$G,7,FALSE)</f>
        <v>3.08</v>
      </c>
      <c r="F837" s="1" t="str">
        <f t="shared" si="85"/>
        <v>391</v>
      </c>
      <c r="G837" s="3">
        <v>43019</v>
      </c>
      <c r="H837" s="3" t="s">
        <v>1427</v>
      </c>
      <c r="I837" s="1">
        <v>144.19999999999999</v>
      </c>
      <c r="J837" s="3" t="str">
        <f t="shared" si="84"/>
        <v>Oct 11</v>
      </c>
      <c r="K837" s="1">
        <f t="shared" si="86"/>
        <v>30.094732799999981</v>
      </c>
      <c r="L837" s="1" t="str">
        <f t="shared" si="87"/>
        <v>Oct 11 30.09</v>
      </c>
      <c r="M837" t="str">
        <f t="shared" si="82"/>
        <v>no</v>
      </c>
      <c r="N837" t="s">
        <v>1442</v>
      </c>
    </row>
    <row r="838" spans="1:17" x14ac:dyDescent="0.25">
      <c r="A838" t="s">
        <v>677</v>
      </c>
      <c r="B838" s="8">
        <f t="shared" si="83"/>
        <v>41</v>
      </c>
      <c r="C838" s="2">
        <v>7.1425040666923945</v>
      </c>
      <c r="D838">
        <f>VLOOKUP(A838,[1]Library_Genotypes_unfiltered_27!$A:$G,6,FALSE)</f>
        <v>0.74</v>
      </c>
      <c r="E838">
        <f>VLOOKUP(A838,[1]Library_Genotypes_unfiltered_27!$A:$G,7,FALSE)</f>
        <v>0</v>
      </c>
      <c r="F838" s="1" t="str">
        <f t="shared" si="85"/>
        <v>392</v>
      </c>
      <c r="G838" s="3">
        <v>43019</v>
      </c>
      <c r="H838" s="3" t="s">
        <v>1427</v>
      </c>
      <c r="I838" s="1">
        <v>144.19999999999999</v>
      </c>
      <c r="J838" s="3" t="str">
        <f t="shared" si="84"/>
        <v>Oct 11</v>
      </c>
      <c r="K838" s="1">
        <f t="shared" si="86"/>
        <v>30.094732799999981</v>
      </c>
      <c r="L838" s="1" t="str">
        <f t="shared" si="87"/>
        <v>Oct 11 30.09</v>
      </c>
      <c r="M838" t="str">
        <f t="shared" si="82"/>
        <v>no</v>
      </c>
      <c r="N838" t="s">
        <v>1443</v>
      </c>
    </row>
    <row r="839" spans="1:17" x14ac:dyDescent="0.25">
      <c r="A839" t="s">
        <v>678</v>
      </c>
      <c r="B839" s="8">
        <f t="shared" si="83"/>
        <v>41</v>
      </c>
      <c r="C839" s="2">
        <v>4.2855024400154367</v>
      </c>
      <c r="D839">
        <f>VLOOKUP(A839,[1]Library_Genotypes_unfiltered_27!$A:$G,6,FALSE)</f>
        <v>14.02</v>
      </c>
      <c r="E839">
        <f>VLOOKUP(A839,[1]Library_Genotypes_unfiltered_27!$A:$G,7,FALSE)</f>
        <v>5.51</v>
      </c>
      <c r="F839" s="1" t="str">
        <f t="shared" si="85"/>
        <v>393</v>
      </c>
      <c r="G839" s="3">
        <v>43019</v>
      </c>
      <c r="H839" s="3" t="s">
        <v>1427</v>
      </c>
      <c r="I839" s="1">
        <v>144.19999999999999</v>
      </c>
      <c r="J839" s="3" t="str">
        <f t="shared" si="84"/>
        <v>Oct 11</v>
      </c>
      <c r="K839" s="1">
        <f t="shared" si="86"/>
        <v>30.094732799999981</v>
      </c>
      <c r="L839" s="1" t="str">
        <f t="shared" si="87"/>
        <v>Oct 11 30.09</v>
      </c>
      <c r="M839" t="str">
        <f t="shared" si="82"/>
        <v>no</v>
      </c>
      <c r="N839" t="s">
        <v>1443</v>
      </c>
    </row>
    <row r="840" spans="1:17" x14ac:dyDescent="0.25">
      <c r="A840" t="s">
        <v>679</v>
      </c>
      <c r="B840" s="8">
        <f t="shared" si="83"/>
        <v>41</v>
      </c>
      <c r="C840" s="2">
        <v>6.856803904024698</v>
      </c>
      <c r="D840">
        <f>VLOOKUP(A840,[1]Library_Genotypes_unfiltered_27!$A:$G,6,FALSE)</f>
        <v>3.69</v>
      </c>
      <c r="E840">
        <f>VLOOKUP(A840,[1]Library_Genotypes_unfiltered_27!$A:$G,7,FALSE)</f>
        <v>0.87</v>
      </c>
      <c r="F840" s="1" t="str">
        <f t="shared" si="85"/>
        <v>394</v>
      </c>
      <c r="G840" s="3">
        <v>43019</v>
      </c>
      <c r="H840" s="3" t="s">
        <v>1427</v>
      </c>
      <c r="I840" s="1">
        <v>144.19999999999999</v>
      </c>
      <c r="J840" s="3" t="str">
        <f t="shared" si="84"/>
        <v>Oct 11</v>
      </c>
      <c r="K840" s="1">
        <f t="shared" si="86"/>
        <v>30.094732799999981</v>
      </c>
      <c r="L840" s="1" t="str">
        <f t="shared" si="87"/>
        <v>Oct 11 30.09</v>
      </c>
      <c r="M840" t="str">
        <f t="shared" si="82"/>
        <v>no</v>
      </c>
      <c r="N840" t="s">
        <v>1443</v>
      </c>
    </row>
    <row r="841" spans="1:17" x14ac:dyDescent="0.25">
      <c r="A841" t="s">
        <v>680</v>
      </c>
      <c r="B841" s="8">
        <f t="shared" si="83"/>
        <v>41</v>
      </c>
      <c r="C841" s="2">
        <v>7.6186710044718877</v>
      </c>
      <c r="D841">
        <f>VLOOKUP(A841,[1]Library_Genotypes_unfiltered_27!$A:$G,6,FALSE)</f>
        <v>4.8</v>
      </c>
      <c r="E841">
        <f>VLOOKUP(A841,[1]Library_Genotypes_unfiltered_27!$A:$G,7,FALSE)</f>
        <v>0</v>
      </c>
      <c r="F841" s="1" t="str">
        <f t="shared" si="85"/>
        <v>395</v>
      </c>
      <c r="G841" s="3">
        <v>43019</v>
      </c>
      <c r="H841" s="3" t="s">
        <v>1427</v>
      </c>
      <c r="I841" s="1">
        <v>144.19999999999999</v>
      </c>
      <c r="J841" s="3" t="str">
        <f t="shared" si="84"/>
        <v>Oct 11</v>
      </c>
      <c r="K841" s="1">
        <f t="shared" si="86"/>
        <v>30.094732799999981</v>
      </c>
      <c r="L841" s="1" t="str">
        <f t="shared" si="87"/>
        <v>Oct 11 30.09</v>
      </c>
      <c r="M841" t="str">
        <f t="shared" si="82"/>
        <v>no</v>
      </c>
      <c r="N841" t="s">
        <v>1443</v>
      </c>
    </row>
    <row r="842" spans="1:17" x14ac:dyDescent="0.25">
      <c r="A842" t="s">
        <v>681</v>
      </c>
      <c r="B842" s="8">
        <f t="shared" si="83"/>
        <v>41</v>
      </c>
      <c r="C842" s="2">
        <v>7.7139043920277857</v>
      </c>
      <c r="D842">
        <f>VLOOKUP(A842,[1]Library_Genotypes_unfiltered_27!$A:$G,6,FALSE)</f>
        <v>70.48</v>
      </c>
      <c r="E842">
        <f>VLOOKUP(A842,[1]Library_Genotypes_unfiltered_27!$A:$G,7,FALSE)</f>
        <v>1.66</v>
      </c>
      <c r="F842" s="1" t="str">
        <f t="shared" si="85"/>
        <v>396</v>
      </c>
      <c r="G842" s="3">
        <v>43019</v>
      </c>
      <c r="H842" s="3" t="s">
        <v>1427</v>
      </c>
      <c r="I842" s="1">
        <v>144.19999999999999</v>
      </c>
      <c r="J842" s="3" t="str">
        <f t="shared" si="84"/>
        <v>Oct 11</v>
      </c>
      <c r="K842" s="1">
        <f t="shared" si="86"/>
        <v>30.094732799999981</v>
      </c>
      <c r="L842" s="1" t="str">
        <f t="shared" si="87"/>
        <v>Oct 11 30.09</v>
      </c>
      <c r="M842" t="str">
        <f t="shared" si="82"/>
        <v>no</v>
      </c>
      <c r="N842" t="s">
        <v>1443</v>
      </c>
      <c r="Q842" t="s">
        <v>6</v>
      </c>
    </row>
    <row r="843" spans="1:17" x14ac:dyDescent="0.25">
      <c r="A843" t="s">
        <v>682</v>
      </c>
      <c r="B843" s="8">
        <f t="shared" si="83"/>
        <v>41</v>
      </c>
      <c r="C843" s="2">
        <v>2.0951345262297689</v>
      </c>
      <c r="D843">
        <f>VLOOKUP(A843,[1]Library_Genotypes_unfiltered_27!$A:$G,6,FALSE)</f>
        <v>0</v>
      </c>
      <c r="E843">
        <f>VLOOKUP(A843,[1]Library_Genotypes_unfiltered_27!$A:$G,7,FALSE)</f>
        <v>0</v>
      </c>
      <c r="F843" s="1" t="str">
        <f t="shared" si="85"/>
        <v>397</v>
      </c>
      <c r="G843" s="3">
        <v>43019</v>
      </c>
      <c r="H843" s="3" t="s">
        <v>1427</v>
      </c>
      <c r="I843" s="1">
        <v>144.19999999999999</v>
      </c>
      <c r="J843" s="3" t="str">
        <f t="shared" si="84"/>
        <v>Oct 11</v>
      </c>
      <c r="K843" s="1">
        <f t="shared" si="86"/>
        <v>30.094732799999981</v>
      </c>
      <c r="L843" s="1" t="str">
        <f t="shared" si="87"/>
        <v>Oct 11 30.09</v>
      </c>
      <c r="M843" t="str">
        <f t="shared" si="82"/>
        <v>no</v>
      </c>
      <c r="N843" t="s">
        <v>1443</v>
      </c>
    </row>
    <row r="844" spans="1:17" x14ac:dyDescent="0.25">
      <c r="A844" t="s">
        <v>683</v>
      </c>
      <c r="B844" s="8">
        <f t="shared" si="83"/>
        <v>41</v>
      </c>
      <c r="C844" s="2">
        <v>6.2854035786893077</v>
      </c>
      <c r="D844">
        <f>VLOOKUP(A844,[1]Library_Genotypes_unfiltered_27!$A:$G,6,FALSE)</f>
        <v>0</v>
      </c>
      <c r="E844">
        <f>VLOOKUP(A844,[1]Library_Genotypes_unfiltered_27!$A:$G,7,FALSE)</f>
        <v>0</v>
      </c>
      <c r="F844" s="1" t="str">
        <f t="shared" si="85"/>
        <v>398</v>
      </c>
      <c r="G844" s="3">
        <v>43019</v>
      </c>
      <c r="H844" s="3" t="s">
        <v>1427</v>
      </c>
      <c r="I844" s="1">
        <v>144.19999999999999</v>
      </c>
      <c r="J844" s="3" t="str">
        <f t="shared" si="84"/>
        <v>Oct 11</v>
      </c>
      <c r="K844" s="1">
        <f t="shared" si="86"/>
        <v>30.094732799999981</v>
      </c>
      <c r="L844" s="1" t="str">
        <f t="shared" si="87"/>
        <v>Oct 11 30.09</v>
      </c>
      <c r="M844" t="str">
        <f t="shared" si="82"/>
        <v>no</v>
      </c>
      <c r="N844" t="s">
        <v>1443</v>
      </c>
    </row>
    <row r="845" spans="1:17" x14ac:dyDescent="0.25">
      <c r="A845" t="s">
        <v>684</v>
      </c>
      <c r="B845" s="8">
        <f t="shared" si="83"/>
        <v>41</v>
      </c>
      <c r="C845" s="2">
        <v>9.1424052053662646</v>
      </c>
      <c r="D845">
        <f>VLOOKUP(A845,[1]Library_Genotypes_unfiltered_27!$A:$G,6,FALSE)</f>
        <v>0</v>
      </c>
      <c r="E845">
        <f>VLOOKUP(A845,[1]Library_Genotypes_unfiltered_27!$A:$G,7,FALSE)</f>
        <v>0</v>
      </c>
      <c r="F845" s="1" t="str">
        <f t="shared" si="85"/>
        <v>399</v>
      </c>
      <c r="G845" s="3">
        <v>43019</v>
      </c>
      <c r="H845" s="3" t="s">
        <v>1427</v>
      </c>
      <c r="I845" s="1">
        <v>144.19999999999999</v>
      </c>
      <c r="J845" s="3" t="str">
        <f t="shared" si="84"/>
        <v>Oct 11</v>
      </c>
      <c r="K845" s="1">
        <f t="shared" si="86"/>
        <v>30.094732799999981</v>
      </c>
      <c r="L845" s="1" t="str">
        <f t="shared" si="87"/>
        <v>Oct 11 30.09</v>
      </c>
      <c r="M845" t="str">
        <f t="shared" si="82"/>
        <v>no</v>
      </c>
      <c r="N845" t="s">
        <v>1444</v>
      </c>
    </row>
    <row r="846" spans="1:17" x14ac:dyDescent="0.25">
      <c r="A846" t="s">
        <v>685</v>
      </c>
      <c r="B846" s="8">
        <f t="shared" si="83"/>
        <v>41</v>
      </c>
      <c r="C846" s="2">
        <v>2.1903679137856673</v>
      </c>
      <c r="D846">
        <f>VLOOKUP(A846,[1]Library_Genotypes_unfiltered_27!$A:$G,6,FALSE)</f>
        <v>0</v>
      </c>
      <c r="E846">
        <f>VLOOKUP(A846,[1]Library_Genotypes_unfiltered_27!$A:$G,7,FALSE)</f>
        <v>0</v>
      </c>
      <c r="F846" s="1" t="str">
        <f t="shared" si="85"/>
        <v>400</v>
      </c>
      <c r="G846" s="3">
        <v>43019</v>
      </c>
      <c r="H846" s="3" t="s">
        <v>1427</v>
      </c>
      <c r="I846" s="1">
        <v>144.19999999999999</v>
      </c>
      <c r="J846" s="3" t="str">
        <f t="shared" si="84"/>
        <v>Oct 11</v>
      </c>
      <c r="K846" s="1">
        <f t="shared" si="86"/>
        <v>30.094732799999981</v>
      </c>
      <c r="L846" s="1" t="str">
        <f t="shared" si="87"/>
        <v>Oct 11 30.09</v>
      </c>
      <c r="M846" t="str">
        <f t="shared" si="82"/>
        <v>no</v>
      </c>
      <c r="N846" t="s">
        <v>1442</v>
      </c>
    </row>
    <row r="847" spans="1:17" x14ac:dyDescent="0.25">
      <c r="A847" t="s">
        <v>686</v>
      </c>
      <c r="B847" s="8">
        <f t="shared" si="83"/>
        <v>41</v>
      </c>
      <c r="C847" s="2">
        <v>2.0951345262297689</v>
      </c>
      <c r="D847">
        <f>VLOOKUP(A847,[1]Library_Genotypes_unfiltered_27!$A:$G,6,FALSE)</f>
        <v>76.010000000000005</v>
      </c>
      <c r="E847">
        <f>VLOOKUP(A847,[1]Library_Genotypes_unfiltered_27!$A:$G,7,FALSE)</f>
        <v>3.73</v>
      </c>
      <c r="F847" s="1" t="str">
        <f t="shared" si="85"/>
        <v>401</v>
      </c>
      <c r="G847" s="3">
        <v>43019</v>
      </c>
      <c r="H847" s="3" t="s">
        <v>1427</v>
      </c>
      <c r="I847" s="1">
        <v>144.19999999999999</v>
      </c>
      <c r="J847" s="3" t="str">
        <f t="shared" si="84"/>
        <v>Oct 11</v>
      </c>
      <c r="K847" s="1">
        <f t="shared" si="86"/>
        <v>30.094732799999981</v>
      </c>
      <c r="L847" s="1" t="str">
        <f t="shared" si="87"/>
        <v>Oct 11 30.09</v>
      </c>
      <c r="M847" t="str">
        <f t="shared" si="82"/>
        <v>no</v>
      </c>
      <c r="N847" t="s">
        <v>1444</v>
      </c>
    </row>
    <row r="848" spans="1:17" x14ac:dyDescent="0.25">
      <c r="A848" t="s">
        <v>687</v>
      </c>
      <c r="B848" s="8">
        <f t="shared" si="83"/>
        <v>41</v>
      </c>
      <c r="C848" s="2">
        <v>1.6189675884502763</v>
      </c>
      <c r="D848">
        <f>VLOOKUP(A848,[1]Library_Genotypes_unfiltered_27!$A:$G,6,FALSE)</f>
        <v>73.06</v>
      </c>
      <c r="E848">
        <f>VLOOKUP(A848,[1]Library_Genotypes_unfiltered_27!$A:$G,7,FALSE)</f>
        <v>2.92</v>
      </c>
      <c r="F848" s="1" t="str">
        <f t="shared" si="85"/>
        <v>402</v>
      </c>
      <c r="G848" s="3">
        <v>43019</v>
      </c>
      <c r="H848" s="3" t="s">
        <v>1427</v>
      </c>
      <c r="I848" s="1">
        <v>144.19999999999999</v>
      </c>
      <c r="J848" s="3" t="str">
        <f t="shared" si="84"/>
        <v>Oct 11</v>
      </c>
      <c r="K848" s="1">
        <f t="shared" si="86"/>
        <v>30.094732799999981</v>
      </c>
      <c r="L848" s="1" t="str">
        <f t="shared" si="87"/>
        <v>Oct 11 30.09</v>
      </c>
      <c r="M848" t="str">
        <f t="shared" si="82"/>
        <v>no</v>
      </c>
      <c r="N848" t="s">
        <v>1442</v>
      </c>
    </row>
    <row r="849" spans="1:17" x14ac:dyDescent="0.25">
      <c r="A849" t="s">
        <v>688</v>
      </c>
      <c r="B849" s="8">
        <f t="shared" si="83"/>
        <v>41</v>
      </c>
      <c r="C849" s="2">
        <v>2.9522350142328566</v>
      </c>
      <c r="D849">
        <f>VLOOKUP(A849,[1]Library_Genotypes_unfiltered_27!$A:$G,6,FALSE)</f>
        <v>0</v>
      </c>
      <c r="E849">
        <f>VLOOKUP(A849,[1]Library_Genotypes_unfiltered_27!$A:$G,7,FALSE)</f>
        <v>13.33</v>
      </c>
      <c r="F849" s="1" t="str">
        <f t="shared" si="85"/>
        <v>403</v>
      </c>
      <c r="G849" s="3">
        <v>43019</v>
      </c>
      <c r="H849" s="3" t="s">
        <v>1427</v>
      </c>
      <c r="I849" s="1">
        <v>144.19999999999999</v>
      </c>
      <c r="J849" s="3" t="str">
        <f t="shared" si="84"/>
        <v>Oct 11</v>
      </c>
      <c r="K849" s="1">
        <f t="shared" si="86"/>
        <v>30.094732799999981</v>
      </c>
      <c r="L849" s="1" t="str">
        <f t="shared" si="87"/>
        <v>Oct 11 30.09</v>
      </c>
      <c r="M849" t="str">
        <f t="shared" si="82"/>
        <v>no</v>
      </c>
      <c r="N849" t="s">
        <v>1442</v>
      </c>
    </row>
    <row r="850" spans="1:17" x14ac:dyDescent="0.25">
      <c r="A850" t="s">
        <v>689</v>
      </c>
      <c r="B850" s="8">
        <f t="shared" si="83"/>
        <v>41</v>
      </c>
      <c r="C850" s="2">
        <v>2.1903679137856673</v>
      </c>
      <c r="D850">
        <f>VLOOKUP(A850,[1]Library_Genotypes_unfiltered_27!$A:$G,6,FALSE)</f>
        <v>98.52</v>
      </c>
      <c r="E850">
        <f>VLOOKUP(A850,[1]Library_Genotypes_unfiltered_27!$A:$G,7,FALSE)</f>
        <v>0.38</v>
      </c>
      <c r="F850" s="1" t="str">
        <f t="shared" si="85"/>
        <v>404</v>
      </c>
      <c r="G850" s="3">
        <v>43019</v>
      </c>
      <c r="H850" s="3" t="s">
        <v>1427</v>
      </c>
      <c r="I850" s="1">
        <v>144.19999999999999</v>
      </c>
      <c r="J850" s="3" t="str">
        <f t="shared" si="84"/>
        <v>Oct 11</v>
      </c>
      <c r="K850" s="1">
        <f t="shared" si="86"/>
        <v>30.094732799999981</v>
      </c>
      <c r="L850" s="1" t="str">
        <f t="shared" si="87"/>
        <v>Oct 11 30.09</v>
      </c>
      <c r="M850" t="str">
        <f t="shared" si="82"/>
        <v>yes</v>
      </c>
      <c r="N850" t="s">
        <v>1444</v>
      </c>
      <c r="O850" t="str">
        <f>VLOOKUP(A850,'[2]genotype table (dups removed)'!$TS$3:$TV$419,4,FALSE)</f>
        <v>Heterozygous</v>
      </c>
      <c r="Q850" t="s">
        <v>6</v>
      </c>
    </row>
    <row r="851" spans="1:17" x14ac:dyDescent="0.25">
      <c r="A851" t="s">
        <v>690</v>
      </c>
      <c r="B851" s="8">
        <f t="shared" si="83"/>
        <v>41</v>
      </c>
      <c r="C851" s="2">
        <v>17.046776372505846</v>
      </c>
      <c r="D851">
        <f>VLOOKUP(A851,[1]Library_Genotypes_unfiltered_27!$A:$G,6,FALSE)</f>
        <v>98.89</v>
      </c>
      <c r="E851">
        <f>VLOOKUP(A851,[1]Library_Genotypes_unfiltered_27!$A:$G,7,FALSE)</f>
        <v>0.34</v>
      </c>
      <c r="F851" s="1" t="str">
        <f t="shared" si="85"/>
        <v>405</v>
      </c>
      <c r="G851" s="3">
        <v>43019</v>
      </c>
      <c r="H851" s="3" t="s">
        <v>1427</v>
      </c>
      <c r="I851" s="1">
        <v>144.19999999999999</v>
      </c>
      <c r="J851" s="3" t="str">
        <f t="shared" si="84"/>
        <v>Oct 11</v>
      </c>
      <c r="K851" s="1">
        <f t="shared" si="86"/>
        <v>30.094732799999981</v>
      </c>
      <c r="L851" s="1" t="str">
        <f t="shared" si="87"/>
        <v>Oct 11 30.09</v>
      </c>
      <c r="M851" t="str">
        <f t="shared" si="82"/>
        <v>yes</v>
      </c>
      <c r="N851" t="s">
        <v>1444</v>
      </c>
      <c r="O851" t="str">
        <f>VLOOKUP(A851,'[2]genotype table (dups removed)'!$TS$3:$TV$419,4,FALSE)</f>
        <v>Heterozygous</v>
      </c>
      <c r="Q851" t="s">
        <v>6</v>
      </c>
    </row>
    <row r="852" spans="1:17" x14ac:dyDescent="0.25">
      <c r="A852" t="s">
        <v>691</v>
      </c>
      <c r="B852" s="8">
        <f t="shared" si="83"/>
        <v>41</v>
      </c>
      <c r="C852" s="2">
        <v>1.9046677511179719</v>
      </c>
      <c r="D852">
        <f>VLOOKUP(A852,[1]Library_Genotypes_unfiltered_27!$A:$G,6,FALSE)</f>
        <v>93.36</v>
      </c>
      <c r="E852">
        <f>VLOOKUP(A852,[1]Library_Genotypes_unfiltered_27!$A:$G,7,FALSE)</f>
        <v>0.97</v>
      </c>
      <c r="F852" s="1" t="str">
        <f t="shared" si="85"/>
        <v>406</v>
      </c>
      <c r="G852" s="3">
        <v>43019</v>
      </c>
      <c r="H852" s="3" t="s">
        <v>1427</v>
      </c>
      <c r="I852" s="1">
        <v>144.19999999999999</v>
      </c>
      <c r="J852" s="3" t="str">
        <f t="shared" si="84"/>
        <v>Oct 11</v>
      </c>
      <c r="K852" s="1">
        <f t="shared" si="86"/>
        <v>30.094732799999981</v>
      </c>
      <c r="L852" s="1" t="str">
        <f t="shared" si="87"/>
        <v>Oct 11 30.09</v>
      </c>
      <c r="M852" t="str">
        <f t="shared" si="82"/>
        <v>yes</v>
      </c>
      <c r="N852" t="s">
        <v>1442</v>
      </c>
      <c r="O852" t="str">
        <f>VLOOKUP(A852,'[2]genotype table (dups removed)'!$TS$3:$TV$419,4,FALSE)</f>
        <v>Homozygous Fall</v>
      </c>
      <c r="Q852" t="s">
        <v>5</v>
      </c>
    </row>
    <row r="853" spans="1:17" x14ac:dyDescent="0.25">
      <c r="A853" t="s">
        <v>692</v>
      </c>
      <c r="B853" s="8">
        <f t="shared" si="83"/>
        <v>41</v>
      </c>
      <c r="C853" s="2">
        <v>4.3807358275713346</v>
      </c>
      <c r="D853">
        <f>VLOOKUP(A853,[1]Library_Genotypes_unfiltered_27!$A:$G,6,FALSE)</f>
        <v>0.37</v>
      </c>
      <c r="E853">
        <f>VLOOKUP(A853,[1]Library_Genotypes_unfiltered_27!$A:$G,7,FALSE)</f>
        <v>0</v>
      </c>
      <c r="F853" s="1" t="str">
        <f t="shared" si="85"/>
        <v>407</v>
      </c>
      <c r="G853" s="3">
        <v>43019</v>
      </c>
      <c r="H853" s="3" t="s">
        <v>1427</v>
      </c>
      <c r="I853" s="1">
        <v>144.19999999999999</v>
      </c>
      <c r="J853" s="3" t="str">
        <f t="shared" si="84"/>
        <v>Oct 11</v>
      </c>
      <c r="K853" s="1">
        <f t="shared" si="86"/>
        <v>30.094732799999981</v>
      </c>
      <c r="L853" s="1" t="str">
        <f t="shared" si="87"/>
        <v>Oct 11 30.09</v>
      </c>
      <c r="M853" t="str">
        <f t="shared" si="82"/>
        <v>no</v>
      </c>
      <c r="N853" t="s">
        <v>1443</v>
      </c>
    </row>
    <row r="854" spans="1:17" x14ac:dyDescent="0.25">
      <c r="A854" t="s">
        <v>693</v>
      </c>
      <c r="B854" s="8">
        <f t="shared" si="83"/>
        <v>41</v>
      </c>
      <c r="C854" s="2">
        <v>5.8092366409098135</v>
      </c>
      <c r="D854">
        <f>VLOOKUP(A854,[1]Library_Genotypes_unfiltered_27!$A:$G,6,FALSE)</f>
        <v>46.13</v>
      </c>
      <c r="E854">
        <f>VLOOKUP(A854,[1]Library_Genotypes_unfiltered_27!$A:$G,7,FALSE)</f>
        <v>5.9</v>
      </c>
      <c r="F854" s="1" t="str">
        <f t="shared" si="85"/>
        <v>408</v>
      </c>
      <c r="G854" s="3">
        <v>43019</v>
      </c>
      <c r="H854" s="3" t="s">
        <v>1427</v>
      </c>
      <c r="I854" s="1">
        <v>144.19999999999999</v>
      </c>
      <c r="J854" s="3" t="str">
        <f t="shared" si="84"/>
        <v>Oct 11</v>
      </c>
      <c r="K854" s="1">
        <f t="shared" si="86"/>
        <v>30.094732799999981</v>
      </c>
      <c r="L854" s="1" t="str">
        <f t="shared" si="87"/>
        <v>Oct 11 30.09</v>
      </c>
      <c r="M854" t="str">
        <f t="shared" si="82"/>
        <v>no</v>
      </c>
      <c r="N854" t="s">
        <v>1444</v>
      </c>
    </row>
    <row r="855" spans="1:17" x14ac:dyDescent="0.25">
      <c r="A855" t="s">
        <v>694</v>
      </c>
      <c r="B855" s="8">
        <f t="shared" si="83"/>
        <v>41</v>
      </c>
      <c r="C855" s="2">
        <v>35.331586783238379</v>
      </c>
      <c r="D855">
        <f>VLOOKUP(A855,[1]Library_Genotypes_unfiltered_27!$A:$G,6,FALSE)</f>
        <v>97.05</v>
      </c>
      <c r="E855">
        <f>VLOOKUP(A855,[1]Library_Genotypes_unfiltered_27!$A:$G,7,FALSE)</f>
        <v>0.1</v>
      </c>
      <c r="F855" s="1" t="str">
        <f t="shared" si="85"/>
        <v>409</v>
      </c>
      <c r="G855" s="3">
        <v>43019</v>
      </c>
      <c r="H855" s="3" t="s">
        <v>1427</v>
      </c>
      <c r="I855" s="1">
        <v>144.19999999999999</v>
      </c>
      <c r="J855" s="3" t="str">
        <f t="shared" si="84"/>
        <v>Oct 11</v>
      </c>
      <c r="K855" s="1">
        <f t="shared" si="86"/>
        <v>30.094732799999981</v>
      </c>
      <c r="L855" s="1" t="str">
        <f t="shared" si="87"/>
        <v>Oct 11 30.09</v>
      </c>
      <c r="M855" t="str">
        <f t="shared" si="82"/>
        <v>yes</v>
      </c>
      <c r="N855" t="s">
        <v>1444</v>
      </c>
      <c r="O855" t="str">
        <f>VLOOKUP(A855,'[2]genotype table (dups removed)'!$TS$3:$TV$419,4,FALSE)</f>
        <v>Heterozygous</v>
      </c>
      <c r="Q855" t="s">
        <v>6</v>
      </c>
    </row>
    <row r="856" spans="1:17" x14ac:dyDescent="0.25">
      <c r="A856" t="s">
        <v>695</v>
      </c>
      <c r="B856" s="8">
        <f t="shared" si="83"/>
        <v>41</v>
      </c>
      <c r="C856" s="2">
        <v>6.6135613437339469</v>
      </c>
      <c r="D856">
        <f>VLOOKUP(A856,[1]Library_Genotypes_unfiltered_27!$A:$G,6,FALSE)</f>
        <v>98.52</v>
      </c>
      <c r="E856">
        <f>VLOOKUP(A856,[1]Library_Genotypes_unfiltered_27!$A:$G,7,FALSE)</f>
        <v>0.61</v>
      </c>
      <c r="F856" s="1" t="str">
        <f t="shared" si="85"/>
        <v>410</v>
      </c>
      <c r="G856" s="3">
        <v>43019</v>
      </c>
      <c r="H856" s="3" t="s">
        <v>1433</v>
      </c>
      <c r="I856" s="1">
        <v>140</v>
      </c>
      <c r="J856" s="3" t="str">
        <f t="shared" si="84"/>
        <v>Oct 11</v>
      </c>
      <c r="K856" s="1">
        <f t="shared" si="86"/>
        <v>23.335488000000002</v>
      </c>
      <c r="L856" s="1" t="str">
        <f t="shared" si="87"/>
        <v>Oct 11 23.34</v>
      </c>
      <c r="M856" t="str">
        <f t="shared" si="82"/>
        <v>yes</v>
      </c>
      <c r="N856" t="s">
        <v>1444</v>
      </c>
      <c r="O856" t="str">
        <f>VLOOKUP(A856,'[2]genotype table (dups removed)'!$TS$3:$TV$419,4,FALSE)</f>
        <v>Heterozygous</v>
      </c>
      <c r="Q856" t="s">
        <v>6</v>
      </c>
    </row>
    <row r="857" spans="1:17" x14ac:dyDescent="0.25">
      <c r="A857" t="s">
        <v>1380</v>
      </c>
      <c r="B857" s="8">
        <f t="shared" si="83"/>
        <v>41</v>
      </c>
      <c r="D857">
        <f>VLOOKUP(A857,[1]Library_Genotypes_unfiltered_27!$A:$G,6,FALSE)</f>
        <v>81.92</v>
      </c>
      <c r="E857">
        <f>VLOOKUP(A857,[1]Library_Genotypes_unfiltered_27!$A:$G,7,FALSE)</f>
        <v>3.87</v>
      </c>
      <c r="F857" s="1" t="str">
        <f t="shared" si="85"/>
        <v>411</v>
      </c>
      <c r="G857" s="3">
        <v>43019</v>
      </c>
      <c r="H857" s="3" t="s">
        <v>1433</v>
      </c>
      <c r="I857" s="1">
        <v>140</v>
      </c>
      <c r="J857" s="3" t="str">
        <f t="shared" si="84"/>
        <v>Oct 11</v>
      </c>
      <c r="K857" s="1">
        <f t="shared" si="86"/>
        <v>23.335488000000002</v>
      </c>
      <c r="L857" s="1" t="str">
        <f t="shared" si="87"/>
        <v>Oct 11 23.34</v>
      </c>
      <c r="M857" t="str">
        <f t="shared" si="82"/>
        <v>no</v>
      </c>
      <c r="N857" t="s">
        <v>1444</v>
      </c>
    </row>
    <row r="858" spans="1:17" x14ac:dyDescent="0.25">
      <c r="A858" t="s">
        <v>696</v>
      </c>
      <c r="B858" s="8">
        <f t="shared" si="83"/>
        <v>41</v>
      </c>
      <c r="C858" s="2">
        <v>3.9998022773477411</v>
      </c>
      <c r="D858">
        <f>VLOOKUP(A858,[1]Library_Genotypes_unfiltered_27!$A:$G,6,FALSE)</f>
        <v>93.36</v>
      </c>
      <c r="E858">
        <f>VLOOKUP(A858,[1]Library_Genotypes_unfiltered_27!$A:$G,7,FALSE)</f>
        <v>0.68</v>
      </c>
      <c r="F858" s="1" t="str">
        <f t="shared" si="85"/>
        <v>412</v>
      </c>
      <c r="G858" s="3">
        <v>43019</v>
      </c>
      <c r="H858" s="3" t="s">
        <v>1433</v>
      </c>
      <c r="I858" s="1">
        <v>140</v>
      </c>
      <c r="J858" s="3" t="str">
        <f t="shared" si="84"/>
        <v>Oct 11</v>
      </c>
      <c r="K858" s="1">
        <f t="shared" si="86"/>
        <v>23.335488000000002</v>
      </c>
      <c r="L858" s="1" t="str">
        <f t="shared" si="87"/>
        <v>Oct 11 23.34</v>
      </c>
      <c r="M858" t="str">
        <f t="shared" si="82"/>
        <v>yes</v>
      </c>
      <c r="N858" t="s">
        <v>1444</v>
      </c>
      <c r="O858" t="str">
        <f>VLOOKUP(A858,'[2]genotype table (dups removed)'!$TS$3:$TV$419,4,FALSE)</f>
        <v>Heterozygous</v>
      </c>
      <c r="Q858" t="s">
        <v>6</v>
      </c>
    </row>
    <row r="859" spans="1:17" x14ac:dyDescent="0.25">
      <c r="A859" t="s">
        <v>697</v>
      </c>
      <c r="B859" s="8">
        <f t="shared" si="83"/>
        <v>41</v>
      </c>
      <c r="C859" s="2">
        <v>2.7617682391210594</v>
      </c>
      <c r="D859">
        <f>VLOOKUP(A859,[1]Library_Genotypes_unfiltered_27!$A:$G,6,FALSE)</f>
        <v>0</v>
      </c>
      <c r="E859">
        <f>VLOOKUP(A859,[1]Library_Genotypes_unfiltered_27!$A:$G,7,FALSE)</f>
        <v>0</v>
      </c>
      <c r="F859" s="1" t="str">
        <f t="shared" si="85"/>
        <v>413</v>
      </c>
      <c r="G859" s="3">
        <v>43019</v>
      </c>
      <c r="H859" s="3" t="s">
        <v>1433</v>
      </c>
      <c r="I859" s="1">
        <v>140</v>
      </c>
      <c r="J859" s="3" t="str">
        <f t="shared" si="84"/>
        <v>Oct 11</v>
      </c>
      <c r="K859" s="1">
        <f t="shared" si="86"/>
        <v>23.335488000000002</v>
      </c>
      <c r="L859" s="1" t="str">
        <f t="shared" si="87"/>
        <v>Oct 11 23.34</v>
      </c>
      <c r="M859" t="str">
        <f t="shared" si="82"/>
        <v>no</v>
      </c>
      <c r="N859" t="s">
        <v>1443</v>
      </c>
    </row>
    <row r="860" spans="1:17" x14ac:dyDescent="0.25">
      <c r="A860" t="s">
        <v>698</v>
      </c>
      <c r="B860" s="8">
        <f t="shared" si="83"/>
        <v>41</v>
      </c>
      <c r="C860" s="2">
        <v>1.4285008133384789</v>
      </c>
      <c r="D860">
        <f>VLOOKUP(A860,[1]Library_Genotypes_unfiltered_27!$A:$G,6,FALSE)</f>
        <v>1.85</v>
      </c>
      <c r="E860">
        <f>VLOOKUP(A860,[1]Library_Genotypes_unfiltered_27!$A:$G,7,FALSE)</f>
        <v>7.14</v>
      </c>
      <c r="F860" s="1" t="str">
        <f t="shared" si="85"/>
        <v>414</v>
      </c>
      <c r="G860" s="3">
        <v>43019</v>
      </c>
      <c r="H860" s="3" t="s">
        <v>1433</v>
      </c>
      <c r="I860" s="1">
        <v>140</v>
      </c>
      <c r="J860" s="3" t="str">
        <f t="shared" si="84"/>
        <v>Oct 11</v>
      </c>
      <c r="K860" s="1">
        <f t="shared" si="86"/>
        <v>23.335488000000002</v>
      </c>
      <c r="L860" s="1" t="str">
        <f t="shared" si="87"/>
        <v>Oct 11 23.34</v>
      </c>
      <c r="M860" t="str">
        <f t="shared" si="82"/>
        <v>no</v>
      </c>
      <c r="N860" t="s">
        <v>1443</v>
      </c>
    </row>
    <row r="861" spans="1:17" x14ac:dyDescent="0.25">
      <c r="A861" t="s">
        <v>699</v>
      </c>
      <c r="B861" s="8">
        <f t="shared" si="83"/>
        <v>41</v>
      </c>
      <c r="C861" s="2">
        <v>0.95233387555898596</v>
      </c>
      <c r="D861">
        <f>VLOOKUP(A861,[1]Library_Genotypes_unfiltered_27!$A:$G,6,FALSE)</f>
        <v>0.37</v>
      </c>
      <c r="E861">
        <f>VLOOKUP(A861,[1]Library_Genotypes_unfiltered_27!$A:$G,7,FALSE)</f>
        <v>10</v>
      </c>
      <c r="F861" s="1" t="str">
        <f t="shared" si="85"/>
        <v>415</v>
      </c>
      <c r="G861" s="3">
        <v>43019</v>
      </c>
      <c r="H861" s="3" t="s">
        <v>1433</v>
      </c>
      <c r="I861" s="1">
        <v>140</v>
      </c>
      <c r="J861" s="3" t="str">
        <f t="shared" si="84"/>
        <v>Oct 11</v>
      </c>
      <c r="K861" s="1">
        <f t="shared" si="86"/>
        <v>23.335488000000002</v>
      </c>
      <c r="L861" s="1" t="str">
        <f t="shared" si="87"/>
        <v>Oct 11 23.34</v>
      </c>
      <c r="M861" t="str">
        <f t="shared" si="82"/>
        <v>no</v>
      </c>
      <c r="N861" t="s">
        <v>1444</v>
      </c>
    </row>
    <row r="862" spans="1:17" x14ac:dyDescent="0.25">
      <c r="A862" t="s">
        <v>700</v>
      </c>
      <c r="B862" s="8">
        <f t="shared" si="83"/>
        <v>41</v>
      </c>
      <c r="C862" s="2">
        <v>5.0473695404626255</v>
      </c>
      <c r="D862">
        <f>VLOOKUP(A862,[1]Library_Genotypes_unfiltered_27!$A:$G,6,FALSE)</f>
        <v>98.89</v>
      </c>
      <c r="E862">
        <f>VLOOKUP(A862,[1]Library_Genotypes_unfiltered_27!$A:$G,7,FALSE)</f>
        <v>0.14000000000000001</v>
      </c>
      <c r="F862" s="1" t="str">
        <f t="shared" si="85"/>
        <v>416</v>
      </c>
      <c r="G862" s="3">
        <v>43019</v>
      </c>
      <c r="H862" s="3" t="s">
        <v>1433</v>
      </c>
      <c r="I862" s="1">
        <v>140</v>
      </c>
      <c r="J862" s="3" t="str">
        <f t="shared" si="84"/>
        <v>Oct 11</v>
      </c>
      <c r="K862" s="1">
        <f t="shared" si="86"/>
        <v>23.335488000000002</v>
      </c>
      <c r="L862" s="1" t="str">
        <f t="shared" si="87"/>
        <v>Oct 11 23.34</v>
      </c>
      <c r="M862" t="str">
        <f t="shared" si="82"/>
        <v>yes</v>
      </c>
      <c r="N862" t="s">
        <v>1444</v>
      </c>
      <c r="Q862" t="s">
        <v>5</v>
      </c>
    </row>
    <row r="863" spans="1:17" x14ac:dyDescent="0.25">
      <c r="A863" t="s">
        <v>701</v>
      </c>
      <c r="B863" s="8">
        <f t="shared" si="83"/>
        <v>41</v>
      </c>
      <c r="C863" s="2">
        <v>0.95233387555898596</v>
      </c>
      <c r="D863">
        <f>VLOOKUP(A863,[1]Library_Genotypes_unfiltered_27!$A:$G,6,FALSE)</f>
        <v>2.95</v>
      </c>
      <c r="E863">
        <f>VLOOKUP(A863,[1]Library_Genotypes_unfiltered_27!$A:$G,7,FALSE)</f>
        <v>4.63</v>
      </c>
      <c r="F863" s="1" t="str">
        <f t="shared" si="85"/>
        <v>417</v>
      </c>
      <c r="G863" s="3">
        <v>43019</v>
      </c>
      <c r="H863" s="3" t="s">
        <v>1433</v>
      </c>
      <c r="I863" s="1">
        <v>140</v>
      </c>
      <c r="J863" s="3" t="str">
        <f t="shared" si="84"/>
        <v>Oct 11</v>
      </c>
      <c r="K863" s="1">
        <f t="shared" si="86"/>
        <v>23.335488000000002</v>
      </c>
      <c r="L863" s="1" t="str">
        <f t="shared" si="87"/>
        <v>Oct 11 23.34</v>
      </c>
      <c r="M863" t="str">
        <f t="shared" si="82"/>
        <v>no</v>
      </c>
      <c r="N863" t="s">
        <v>1444</v>
      </c>
    </row>
    <row r="864" spans="1:17" x14ac:dyDescent="0.25">
      <c r="A864" t="s">
        <v>1381</v>
      </c>
      <c r="B864" s="8">
        <f t="shared" si="83"/>
        <v>41</v>
      </c>
      <c r="D864">
        <f>VLOOKUP(A864,[1]Library_Genotypes_unfiltered_27!$A:$G,6,FALSE)</f>
        <v>96.68</v>
      </c>
      <c r="E864">
        <f>VLOOKUP(A864,[1]Library_Genotypes_unfiltered_27!$A:$G,7,FALSE)</f>
        <v>1.4</v>
      </c>
      <c r="F864" s="1" t="str">
        <f t="shared" si="85"/>
        <v>418</v>
      </c>
      <c r="G864" s="3">
        <v>43021</v>
      </c>
      <c r="H864" s="3" t="s">
        <v>1431</v>
      </c>
      <c r="I864" s="1">
        <v>155.5</v>
      </c>
      <c r="J864" s="3" t="str">
        <f t="shared" si="84"/>
        <v>Oct 13</v>
      </c>
      <c r="K864" s="1">
        <f t="shared" si="86"/>
        <v>48.280320000000003</v>
      </c>
      <c r="L864" s="1" t="str">
        <f t="shared" si="87"/>
        <v>Oct 13 48.28</v>
      </c>
      <c r="M864" t="str">
        <f t="shared" si="82"/>
        <v>yes</v>
      </c>
      <c r="N864" t="s">
        <v>1444</v>
      </c>
      <c r="O864" t="str">
        <f>VLOOKUP(A864,'[2]genotype table (dups removed)'!$TS$3:$TV$419,4,FALSE)</f>
        <v>Heterozygous</v>
      </c>
      <c r="Q864" t="s">
        <v>5</v>
      </c>
    </row>
    <row r="865" spans="1:17" x14ac:dyDescent="0.25">
      <c r="A865" t="s">
        <v>1382</v>
      </c>
      <c r="B865" s="8">
        <f t="shared" si="83"/>
        <v>41</v>
      </c>
      <c r="D865">
        <f>VLOOKUP(A865,[1]Library_Genotypes_unfiltered_27!$A:$G,6,FALSE)</f>
        <v>99.26</v>
      </c>
      <c r="E865">
        <f>VLOOKUP(A865,[1]Library_Genotypes_unfiltered_27!$A:$G,7,FALSE)</f>
        <v>1.1499999999999999</v>
      </c>
      <c r="F865" s="1" t="str">
        <f t="shared" si="85"/>
        <v>419</v>
      </c>
      <c r="G865" s="3">
        <v>43021</v>
      </c>
      <c r="H865" s="3" t="s">
        <v>1431</v>
      </c>
      <c r="I865" s="1">
        <v>155.5</v>
      </c>
      <c r="J865" s="3" t="str">
        <f t="shared" si="84"/>
        <v>Oct 13</v>
      </c>
      <c r="K865" s="1">
        <f t="shared" si="86"/>
        <v>48.280320000000003</v>
      </c>
      <c r="L865" s="1" t="str">
        <f t="shared" si="87"/>
        <v>Oct 13 48.28</v>
      </c>
      <c r="M865" t="str">
        <f t="shared" si="82"/>
        <v>yes</v>
      </c>
      <c r="N865" t="s">
        <v>1443</v>
      </c>
      <c r="O865" t="str">
        <f>VLOOKUP(A865,'[2]genotype table (dups removed)'!$TS$3:$TV$419,4,FALSE)</f>
        <v>Homozygous Spring</v>
      </c>
      <c r="Q865" t="s">
        <v>5</v>
      </c>
    </row>
    <row r="866" spans="1:17" x14ac:dyDescent="0.25">
      <c r="A866" t="s">
        <v>702</v>
      </c>
      <c r="B866" s="8">
        <f t="shared" si="83"/>
        <v>41</v>
      </c>
      <c r="C866" s="2">
        <v>9.2376385929221652</v>
      </c>
      <c r="D866">
        <f>VLOOKUP(A866,[1]Library_Genotypes_unfiltered_27!$A:$G,6,FALSE)</f>
        <v>99.26</v>
      </c>
      <c r="E866">
        <f>VLOOKUP(A866,[1]Library_Genotypes_unfiltered_27!$A:$G,7,FALSE)</f>
        <v>0.49</v>
      </c>
      <c r="F866" s="1" t="str">
        <f t="shared" si="85"/>
        <v>420</v>
      </c>
      <c r="G866" s="3">
        <v>43021</v>
      </c>
      <c r="H866" s="3" t="s">
        <v>1431</v>
      </c>
      <c r="I866" s="1">
        <v>155.5</v>
      </c>
      <c r="J866" s="3" t="str">
        <f t="shared" si="84"/>
        <v>Oct 13</v>
      </c>
      <c r="K866" s="1">
        <f t="shared" si="86"/>
        <v>48.280320000000003</v>
      </c>
      <c r="L866" s="1" t="str">
        <f t="shared" si="87"/>
        <v>Oct 13 48.28</v>
      </c>
      <c r="M866" t="s">
        <v>1438</v>
      </c>
      <c r="N866" t="s">
        <v>1444</v>
      </c>
      <c r="P866" t="s">
        <v>1446</v>
      </c>
    </row>
    <row r="867" spans="1:17" x14ac:dyDescent="0.25">
      <c r="A867" t="s">
        <v>703</v>
      </c>
      <c r="B867" s="8">
        <f t="shared" si="83"/>
        <v>41</v>
      </c>
      <c r="C867" s="2">
        <v>7.4282042293600901</v>
      </c>
      <c r="D867">
        <f>VLOOKUP(A867,[1]Library_Genotypes_unfiltered_27!$A:$G,6,FALSE)</f>
        <v>98.89</v>
      </c>
      <c r="E867">
        <f>VLOOKUP(A867,[1]Library_Genotypes_unfiltered_27!$A:$G,7,FALSE)</f>
        <v>0.64</v>
      </c>
      <c r="F867" s="1" t="str">
        <f t="shared" si="85"/>
        <v>421</v>
      </c>
      <c r="G867" s="3">
        <v>43021</v>
      </c>
      <c r="H867" s="3" t="s">
        <v>1431</v>
      </c>
      <c r="I867" s="1">
        <v>155.5</v>
      </c>
      <c r="J867" s="3" t="str">
        <f t="shared" si="84"/>
        <v>Oct 13</v>
      </c>
      <c r="K867" s="1">
        <f t="shared" si="86"/>
        <v>48.280320000000003</v>
      </c>
      <c r="L867" s="1" t="str">
        <f t="shared" si="87"/>
        <v>Oct 13 48.28</v>
      </c>
      <c r="M867" t="str">
        <f>IF(D867&gt;90,IF(E867&lt;2.5,"yes","no"),"no")</f>
        <v>yes</v>
      </c>
      <c r="N867" t="s">
        <v>1444</v>
      </c>
      <c r="O867" t="str">
        <f>VLOOKUP(A867,'[2]genotype table (dups removed)'!$TS$3:$TV$419,4,FALSE)</f>
        <v>Heterozygous</v>
      </c>
      <c r="Q867" t="s">
        <v>6</v>
      </c>
    </row>
    <row r="868" spans="1:17" x14ac:dyDescent="0.25">
      <c r="A868" t="s">
        <v>704</v>
      </c>
      <c r="B868" s="8">
        <f t="shared" si="83"/>
        <v>41</v>
      </c>
      <c r="C868" s="2">
        <v>9.6185721431457587</v>
      </c>
      <c r="D868">
        <f>VLOOKUP(A868,[1]Library_Genotypes_unfiltered_27!$A:$G,6,FALSE)</f>
        <v>88.56</v>
      </c>
      <c r="E868">
        <f>VLOOKUP(A868,[1]Library_Genotypes_unfiltered_27!$A:$G,7,FALSE)</f>
        <v>1.07</v>
      </c>
      <c r="F868" s="1" t="str">
        <f t="shared" si="85"/>
        <v>422</v>
      </c>
      <c r="G868" s="3">
        <v>43021</v>
      </c>
      <c r="H868" s="3" t="s">
        <v>1431</v>
      </c>
      <c r="I868" s="1">
        <v>155.5</v>
      </c>
      <c r="J868" s="3" t="str">
        <f t="shared" si="84"/>
        <v>Oct 13</v>
      </c>
      <c r="K868" s="1">
        <f t="shared" si="86"/>
        <v>48.280320000000003</v>
      </c>
      <c r="L868" s="1" t="str">
        <f t="shared" si="87"/>
        <v>Oct 13 48.28</v>
      </c>
      <c r="M868" t="str">
        <f>IF(D868&gt;90,IF(E868&lt;2.5,"yes","no"),"no")</f>
        <v>no</v>
      </c>
      <c r="N868" t="s">
        <v>1444</v>
      </c>
      <c r="Q868" t="s">
        <v>6</v>
      </c>
    </row>
    <row r="869" spans="1:17" x14ac:dyDescent="0.25">
      <c r="A869" t="s">
        <v>705</v>
      </c>
      <c r="B869" s="8">
        <f t="shared" si="83"/>
        <v>41</v>
      </c>
      <c r="C869" s="2">
        <v>7.6186710044718877</v>
      </c>
      <c r="D869">
        <f>VLOOKUP(A869,[1]Library_Genotypes_unfiltered_27!$A:$G,6,FALSE)</f>
        <v>44.65</v>
      </c>
      <c r="E869">
        <f>VLOOKUP(A869,[1]Library_Genotypes_unfiltered_27!$A:$G,7,FALSE)</f>
        <v>4.28</v>
      </c>
      <c r="F869" s="1" t="str">
        <f t="shared" si="85"/>
        <v>423</v>
      </c>
      <c r="G869" s="3">
        <v>43021</v>
      </c>
      <c r="H869" s="3" t="s">
        <v>1431</v>
      </c>
      <c r="I869" s="1">
        <v>155.5</v>
      </c>
      <c r="J869" s="3" t="str">
        <f t="shared" si="84"/>
        <v>Oct 13</v>
      </c>
      <c r="K869" s="1">
        <f t="shared" si="86"/>
        <v>48.280320000000003</v>
      </c>
      <c r="L869" s="1" t="str">
        <f t="shared" si="87"/>
        <v>Oct 13 48.28</v>
      </c>
      <c r="M869" t="str">
        <f>IF(D869&gt;90,IF(E869&lt;2.5,"yes","no"),"no")</f>
        <v>no</v>
      </c>
      <c r="N869" t="s">
        <v>1444</v>
      </c>
    </row>
    <row r="870" spans="1:17" x14ac:dyDescent="0.25">
      <c r="A870" t="s">
        <v>706</v>
      </c>
      <c r="B870" s="8">
        <f t="shared" si="83"/>
        <v>41</v>
      </c>
      <c r="C870" s="2">
        <v>1.1428006506707831</v>
      </c>
      <c r="D870">
        <f>VLOOKUP(A870,[1]Library_Genotypes_unfiltered_27!$A:$G,6,FALSE)</f>
        <v>34.32</v>
      </c>
      <c r="E870">
        <f>VLOOKUP(A870,[1]Library_Genotypes_unfiltered_27!$A:$G,7,FALSE)</f>
        <v>6.03</v>
      </c>
      <c r="F870" s="1" t="str">
        <f t="shared" si="85"/>
        <v>424</v>
      </c>
      <c r="G870" s="3">
        <v>43021</v>
      </c>
      <c r="H870" s="3" t="s">
        <v>1431</v>
      </c>
      <c r="I870" s="1">
        <v>155.5</v>
      </c>
      <c r="J870" s="3" t="str">
        <f t="shared" si="84"/>
        <v>Oct 13</v>
      </c>
      <c r="K870" s="1">
        <f t="shared" si="86"/>
        <v>48.280320000000003</v>
      </c>
      <c r="L870" s="1" t="str">
        <f t="shared" si="87"/>
        <v>Oct 13 48.28</v>
      </c>
      <c r="M870" t="str">
        <f>IF(D870&gt;90,IF(E870&lt;2.5,"yes","no"),"no")</f>
        <v>no</v>
      </c>
      <c r="N870" t="s">
        <v>1443</v>
      </c>
    </row>
    <row r="871" spans="1:17" x14ac:dyDescent="0.25">
      <c r="A871" t="s">
        <v>707</v>
      </c>
      <c r="B871" s="8">
        <f t="shared" si="83"/>
        <v>41</v>
      </c>
      <c r="C871" s="2">
        <v>8.7614716551426692</v>
      </c>
      <c r="D871">
        <f>VLOOKUP(A871,[1]Library_Genotypes_unfiltered_27!$A:$G,6,FALSE)</f>
        <v>99.26</v>
      </c>
      <c r="E871">
        <f>VLOOKUP(A871,[1]Library_Genotypes_unfiltered_27!$A:$G,7,FALSE)</f>
        <v>0.22</v>
      </c>
      <c r="F871" s="1" t="str">
        <f t="shared" si="85"/>
        <v>425</v>
      </c>
      <c r="G871" s="3">
        <v>43021</v>
      </c>
      <c r="H871" s="3" t="s">
        <v>1431</v>
      </c>
      <c r="I871" s="1">
        <v>155.5</v>
      </c>
      <c r="J871" s="3" t="str">
        <f t="shared" si="84"/>
        <v>Oct 13</v>
      </c>
      <c r="K871" s="1">
        <f t="shared" si="86"/>
        <v>48.280320000000003</v>
      </c>
      <c r="L871" s="1" t="str">
        <f t="shared" si="87"/>
        <v>Oct 13 48.28</v>
      </c>
      <c r="M871" t="s">
        <v>1438</v>
      </c>
      <c r="N871" t="s">
        <v>1444</v>
      </c>
      <c r="P871" t="s">
        <v>1447</v>
      </c>
    </row>
    <row r="872" spans="1:17" x14ac:dyDescent="0.25">
      <c r="A872" t="s">
        <v>708</v>
      </c>
      <c r="B872" s="8">
        <f t="shared" si="83"/>
        <v>41</v>
      </c>
      <c r="C872" s="2">
        <v>4.8569027653508279</v>
      </c>
      <c r="D872">
        <f>VLOOKUP(A872,[1]Library_Genotypes_unfiltered_27!$A:$G,6,FALSE)</f>
        <v>0</v>
      </c>
      <c r="E872">
        <f>VLOOKUP(A872,[1]Library_Genotypes_unfiltered_27!$A:$G,7,FALSE)</f>
        <v>0</v>
      </c>
      <c r="F872" s="1" t="str">
        <f t="shared" si="85"/>
        <v>426</v>
      </c>
      <c r="G872" s="3">
        <v>43021</v>
      </c>
      <c r="H872" s="3" t="s">
        <v>1431</v>
      </c>
      <c r="I872" s="1">
        <v>155.5</v>
      </c>
      <c r="J872" s="3" t="str">
        <f t="shared" si="84"/>
        <v>Oct 13</v>
      </c>
      <c r="K872" s="1">
        <f t="shared" si="86"/>
        <v>48.280320000000003</v>
      </c>
      <c r="L872" s="1" t="str">
        <f t="shared" si="87"/>
        <v>Oct 13 48.28</v>
      </c>
      <c r="M872" t="str">
        <f t="shared" ref="M872:M935" si="88">IF(D872&gt;90,IF(E872&lt;2.5,"yes","no"),"no")</f>
        <v>no</v>
      </c>
      <c r="N872" t="s">
        <v>1444</v>
      </c>
    </row>
    <row r="873" spans="1:17" x14ac:dyDescent="0.25">
      <c r="A873" t="s">
        <v>709</v>
      </c>
      <c r="B873" s="8">
        <f t="shared" si="83"/>
        <v>41</v>
      </c>
      <c r="C873" s="2">
        <v>2.4760680764533634</v>
      </c>
      <c r="D873">
        <f>VLOOKUP(A873,[1]Library_Genotypes_unfiltered_27!$A:$G,6,FALSE)</f>
        <v>2.58</v>
      </c>
      <c r="E873">
        <f>VLOOKUP(A873,[1]Library_Genotypes_unfiltered_27!$A:$G,7,FALSE)</f>
        <v>2.17</v>
      </c>
      <c r="F873" s="1" t="str">
        <f t="shared" si="85"/>
        <v>427</v>
      </c>
      <c r="G873" s="3">
        <v>43021</v>
      </c>
      <c r="H873" s="3" t="s">
        <v>1431</v>
      </c>
      <c r="I873" s="1">
        <v>155.5</v>
      </c>
      <c r="J873" s="3" t="str">
        <f t="shared" si="84"/>
        <v>Oct 13</v>
      </c>
      <c r="K873" s="1">
        <f t="shared" si="86"/>
        <v>48.280320000000003</v>
      </c>
      <c r="L873" s="1" t="str">
        <f t="shared" si="87"/>
        <v>Oct 13 48.28</v>
      </c>
      <c r="M873" t="str">
        <f t="shared" si="88"/>
        <v>no</v>
      </c>
      <c r="N873" t="s">
        <v>1444</v>
      </c>
    </row>
    <row r="874" spans="1:17" x14ac:dyDescent="0.25">
      <c r="A874" t="s">
        <v>710</v>
      </c>
      <c r="B874" s="8">
        <f t="shared" si="83"/>
        <v>41</v>
      </c>
      <c r="C874" s="2">
        <v>5.0473695404626255</v>
      </c>
      <c r="D874">
        <f>VLOOKUP(A874,[1]Library_Genotypes_unfiltered_27!$A:$G,6,FALSE)</f>
        <v>11.07</v>
      </c>
      <c r="E874">
        <f>VLOOKUP(A874,[1]Library_Genotypes_unfiltered_27!$A:$G,7,FALSE)</f>
        <v>4.2300000000000004</v>
      </c>
      <c r="F874" s="1" t="str">
        <f t="shared" si="85"/>
        <v>428</v>
      </c>
      <c r="G874" s="3">
        <v>43021</v>
      </c>
      <c r="H874" s="3" t="s">
        <v>1431</v>
      </c>
      <c r="I874" s="1">
        <v>155.5</v>
      </c>
      <c r="J874" s="3" t="str">
        <f t="shared" si="84"/>
        <v>Oct 13</v>
      </c>
      <c r="K874" s="1">
        <f t="shared" si="86"/>
        <v>48.280320000000003</v>
      </c>
      <c r="L874" s="1" t="str">
        <f t="shared" si="87"/>
        <v>Oct 13 48.28</v>
      </c>
      <c r="M874" t="str">
        <f t="shared" si="88"/>
        <v>no</v>
      </c>
      <c r="N874" t="s">
        <v>1444</v>
      </c>
    </row>
    <row r="875" spans="1:17" x14ac:dyDescent="0.25">
      <c r="A875" t="s">
        <v>711</v>
      </c>
      <c r="B875" s="8">
        <f t="shared" si="83"/>
        <v>41</v>
      </c>
      <c r="C875" s="2">
        <v>3.2379351769005527</v>
      </c>
      <c r="D875">
        <f>VLOOKUP(A875,[1]Library_Genotypes_unfiltered_27!$A:$G,6,FALSE)</f>
        <v>99.26</v>
      </c>
      <c r="E875">
        <f>VLOOKUP(A875,[1]Library_Genotypes_unfiltered_27!$A:$G,7,FALSE)</f>
        <v>0.19</v>
      </c>
      <c r="F875" s="1" t="str">
        <f t="shared" si="85"/>
        <v>429</v>
      </c>
      <c r="G875" s="3">
        <v>43021</v>
      </c>
      <c r="H875" s="3" t="s">
        <v>1431</v>
      </c>
      <c r="I875" s="1">
        <v>155.5</v>
      </c>
      <c r="J875" s="3" t="str">
        <f t="shared" si="84"/>
        <v>Oct 13</v>
      </c>
      <c r="K875" s="1">
        <f t="shared" si="86"/>
        <v>48.280320000000003</v>
      </c>
      <c r="L875" s="1" t="str">
        <f t="shared" si="87"/>
        <v>Oct 13 48.28</v>
      </c>
      <c r="M875" t="str">
        <f t="shared" si="88"/>
        <v>yes</v>
      </c>
      <c r="N875" t="s">
        <v>1443</v>
      </c>
      <c r="O875" t="str">
        <f>VLOOKUP(A875,'[2]genotype table (dups removed)'!$TS$3:$TV$419,4,FALSE)</f>
        <v>Heterozygous</v>
      </c>
      <c r="Q875" t="s">
        <v>5</v>
      </c>
    </row>
    <row r="876" spans="1:17" x14ac:dyDescent="0.25">
      <c r="A876" t="s">
        <v>712</v>
      </c>
      <c r="B876" s="8">
        <f t="shared" si="83"/>
        <v>41</v>
      </c>
      <c r="C876" s="2">
        <v>4.1885888510314997</v>
      </c>
      <c r="D876">
        <f>VLOOKUP(A876,[1]Library_Genotypes_unfiltered_27!$A:$G,6,FALSE)</f>
        <v>0.74</v>
      </c>
      <c r="E876">
        <f>VLOOKUP(A876,[1]Library_Genotypes_unfiltered_27!$A:$G,7,FALSE)</f>
        <v>0</v>
      </c>
      <c r="F876" s="1" t="str">
        <f t="shared" si="85"/>
        <v>430</v>
      </c>
      <c r="G876" s="3">
        <v>43021</v>
      </c>
      <c r="H876" s="3" t="s">
        <v>1431</v>
      </c>
      <c r="I876" s="1">
        <v>155.5</v>
      </c>
      <c r="J876" s="3" t="str">
        <f t="shared" si="84"/>
        <v>Oct 13</v>
      </c>
      <c r="K876" s="1">
        <f t="shared" si="86"/>
        <v>48.280320000000003</v>
      </c>
      <c r="L876" s="1" t="str">
        <f t="shared" si="87"/>
        <v>Oct 13 48.28</v>
      </c>
      <c r="M876" t="str">
        <f t="shared" si="88"/>
        <v>no</v>
      </c>
      <c r="N876" t="s">
        <v>1443</v>
      </c>
    </row>
    <row r="877" spans="1:17" x14ac:dyDescent="0.25">
      <c r="A877" t="s">
        <v>713</v>
      </c>
      <c r="B877" s="8">
        <f t="shared" si="83"/>
        <v>41</v>
      </c>
      <c r="C877" s="2">
        <v>6.6663371289129021</v>
      </c>
      <c r="D877">
        <f>VLOOKUP(A877,[1]Library_Genotypes_unfiltered_27!$A:$G,6,FALSE)</f>
        <v>1.85</v>
      </c>
      <c r="E877">
        <f>VLOOKUP(A877,[1]Library_Genotypes_unfiltered_27!$A:$G,7,FALSE)</f>
        <v>1.69</v>
      </c>
      <c r="F877" s="1" t="str">
        <f t="shared" si="85"/>
        <v>431</v>
      </c>
      <c r="G877" s="3">
        <v>43021</v>
      </c>
      <c r="H877" s="3" t="s">
        <v>1431</v>
      </c>
      <c r="I877" s="1">
        <v>155.5</v>
      </c>
      <c r="J877" s="3" t="str">
        <f t="shared" si="84"/>
        <v>Oct 13</v>
      </c>
      <c r="K877" s="1">
        <f t="shared" si="86"/>
        <v>48.280320000000003</v>
      </c>
      <c r="L877" s="1" t="str">
        <f t="shared" si="87"/>
        <v>Oct 13 48.28</v>
      </c>
      <c r="M877" t="str">
        <f t="shared" si="88"/>
        <v>no</v>
      </c>
      <c r="N877" t="s">
        <v>1443</v>
      </c>
    </row>
    <row r="878" spans="1:17" x14ac:dyDescent="0.25">
      <c r="A878" t="s">
        <v>1383</v>
      </c>
      <c r="B878" s="8">
        <f t="shared" si="83"/>
        <v>42</v>
      </c>
      <c r="D878">
        <f>VLOOKUP(A878,[1]Library_Genotypes_unfiltered_27!$A:$G,6,FALSE)</f>
        <v>90.41</v>
      </c>
      <c r="E878">
        <f>VLOOKUP(A878,[1]Library_Genotypes_unfiltered_27!$A:$G,7,FALSE)</f>
        <v>1.36</v>
      </c>
      <c r="F878" s="1" t="str">
        <f t="shared" si="85"/>
        <v>432</v>
      </c>
      <c r="G878" s="3">
        <v>43024</v>
      </c>
      <c r="H878" s="3" t="s">
        <v>1435</v>
      </c>
      <c r="I878" s="1">
        <v>156.25</v>
      </c>
      <c r="J878" s="3" t="str">
        <f t="shared" si="84"/>
        <v>Oct 16</v>
      </c>
      <c r="K878" s="1">
        <f t="shared" si="86"/>
        <v>49.487328000000005</v>
      </c>
      <c r="L878" s="1" t="str">
        <f t="shared" si="87"/>
        <v>Oct 16 49.49</v>
      </c>
      <c r="M878" t="str">
        <f t="shared" si="88"/>
        <v>yes</v>
      </c>
      <c r="N878" t="s">
        <v>1443</v>
      </c>
      <c r="O878" t="str">
        <f>VLOOKUP(A878,'[2]genotype table (dups removed)'!$TS$3:$TV$419,4,FALSE)</f>
        <v>Homozygous Spring</v>
      </c>
      <c r="Q878" t="s">
        <v>5</v>
      </c>
    </row>
    <row r="879" spans="1:17" x14ac:dyDescent="0.25">
      <c r="A879" t="s">
        <v>1384</v>
      </c>
      <c r="B879" s="8">
        <f t="shared" si="83"/>
        <v>42</v>
      </c>
      <c r="D879">
        <f>VLOOKUP(A879,[1]Library_Genotypes_unfiltered_27!$A:$G,6,FALSE)</f>
        <v>8.49</v>
      </c>
      <c r="E879">
        <f>VLOOKUP(A879,[1]Library_Genotypes_unfiltered_27!$A:$G,7,FALSE)</f>
        <v>8.4499999999999993</v>
      </c>
      <c r="F879" s="1" t="str">
        <f t="shared" si="85"/>
        <v>433</v>
      </c>
      <c r="G879" s="3">
        <v>43024</v>
      </c>
      <c r="H879" s="3" t="s">
        <v>1435</v>
      </c>
      <c r="I879" s="1">
        <v>156.25</v>
      </c>
      <c r="J879" s="3" t="str">
        <f t="shared" si="84"/>
        <v>Oct 16</v>
      </c>
      <c r="K879" s="1">
        <f t="shared" si="86"/>
        <v>49.487328000000005</v>
      </c>
      <c r="L879" s="1" t="str">
        <f t="shared" si="87"/>
        <v>Oct 16 49.49</v>
      </c>
      <c r="M879" t="str">
        <f t="shared" si="88"/>
        <v>no</v>
      </c>
      <c r="N879" t="s">
        <v>1443</v>
      </c>
    </row>
    <row r="880" spans="1:17" x14ac:dyDescent="0.25">
      <c r="A880" t="s">
        <v>1385</v>
      </c>
      <c r="B880" s="8">
        <f t="shared" si="83"/>
        <v>42</v>
      </c>
      <c r="D880">
        <f>VLOOKUP(A880,[1]Library_Genotypes_unfiltered_27!$A:$G,6,FALSE)</f>
        <v>24.35</v>
      </c>
      <c r="E880">
        <f>VLOOKUP(A880,[1]Library_Genotypes_unfiltered_27!$A:$G,7,FALSE)</f>
        <v>8.74</v>
      </c>
      <c r="F880" s="1" t="str">
        <f t="shared" si="85"/>
        <v>434</v>
      </c>
      <c r="G880" s="3">
        <v>43024</v>
      </c>
      <c r="H880" s="3" t="s">
        <v>1424</v>
      </c>
      <c r="I880" s="1">
        <v>154</v>
      </c>
      <c r="J880" s="3" t="str">
        <f t="shared" si="84"/>
        <v>Oct 16</v>
      </c>
      <c r="K880" s="1">
        <f t="shared" si="86"/>
        <v>45.866304</v>
      </c>
      <c r="L880" s="1" t="str">
        <f t="shared" si="87"/>
        <v>Oct 16 45.87</v>
      </c>
      <c r="M880" t="str">
        <f t="shared" si="88"/>
        <v>no</v>
      </c>
      <c r="N880" t="s">
        <v>1443</v>
      </c>
    </row>
    <row r="881" spans="1:17" x14ac:dyDescent="0.25">
      <c r="A881" t="s">
        <v>1386</v>
      </c>
      <c r="B881" s="8">
        <f t="shared" si="83"/>
        <v>42</v>
      </c>
      <c r="D881">
        <f>VLOOKUP(A881,[1]Library_Genotypes_unfiltered_27!$A:$G,6,FALSE)</f>
        <v>44.65</v>
      </c>
      <c r="E881">
        <f>VLOOKUP(A881,[1]Library_Genotypes_unfiltered_27!$A:$G,7,FALSE)</f>
        <v>6.96</v>
      </c>
      <c r="F881" s="1" t="str">
        <f t="shared" si="85"/>
        <v>435</v>
      </c>
      <c r="G881" s="3">
        <v>43024</v>
      </c>
      <c r="H881" s="3" t="s">
        <v>1424</v>
      </c>
      <c r="I881" s="1">
        <v>154</v>
      </c>
      <c r="J881" s="3" t="str">
        <f t="shared" si="84"/>
        <v>Oct 16</v>
      </c>
      <c r="K881" s="1">
        <f t="shared" si="86"/>
        <v>45.866304</v>
      </c>
      <c r="L881" s="1" t="str">
        <f t="shared" si="87"/>
        <v>Oct 16 45.87</v>
      </c>
      <c r="M881" t="str">
        <f t="shared" si="88"/>
        <v>no</v>
      </c>
      <c r="N881" t="s">
        <v>1442</v>
      </c>
    </row>
    <row r="882" spans="1:17" x14ac:dyDescent="0.25">
      <c r="A882" t="s">
        <v>714</v>
      </c>
      <c r="B882" s="8">
        <f t="shared" si="83"/>
        <v>42</v>
      </c>
      <c r="C882" s="2">
        <v>3.2379351769005527</v>
      </c>
      <c r="D882">
        <f>VLOOKUP(A882,[1]Library_Genotypes_unfiltered_27!$A:$G,6,FALSE)</f>
        <v>0.74</v>
      </c>
      <c r="E882">
        <f>VLOOKUP(A882,[1]Library_Genotypes_unfiltered_27!$A:$G,7,FALSE)</f>
        <v>0</v>
      </c>
      <c r="F882" s="1" t="str">
        <f t="shared" si="85"/>
        <v>436</v>
      </c>
      <c r="G882" s="3">
        <v>43024</v>
      </c>
      <c r="H882" s="3" t="s">
        <v>1424</v>
      </c>
      <c r="I882" s="1">
        <v>154</v>
      </c>
      <c r="J882" s="3" t="str">
        <f t="shared" si="84"/>
        <v>Oct 16</v>
      </c>
      <c r="K882" s="1">
        <f t="shared" si="86"/>
        <v>45.866304</v>
      </c>
      <c r="L882" s="1" t="str">
        <f t="shared" si="87"/>
        <v>Oct 16 45.87</v>
      </c>
      <c r="M882" t="str">
        <f t="shared" si="88"/>
        <v>no</v>
      </c>
      <c r="N882" t="s">
        <v>1443</v>
      </c>
    </row>
    <row r="883" spans="1:17" x14ac:dyDescent="0.25">
      <c r="A883" t="s">
        <v>715</v>
      </c>
      <c r="B883" s="8">
        <f t="shared" si="83"/>
        <v>42</v>
      </c>
      <c r="C883" s="2">
        <v>6.7615705164688</v>
      </c>
      <c r="D883">
        <f>VLOOKUP(A883,[1]Library_Genotypes_unfiltered_27!$A:$G,6,FALSE)</f>
        <v>94.46</v>
      </c>
      <c r="E883">
        <f>VLOOKUP(A883,[1]Library_Genotypes_unfiltered_27!$A:$G,7,FALSE)</f>
        <v>2.2200000000000002</v>
      </c>
      <c r="F883" s="1" t="str">
        <f t="shared" si="85"/>
        <v>437</v>
      </c>
      <c r="G883" s="3">
        <v>43024</v>
      </c>
      <c r="H883" s="3" t="s">
        <v>1424</v>
      </c>
      <c r="I883" s="1">
        <v>154</v>
      </c>
      <c r="J883" s="3" t="str">
        <f t="shared" si="84"/>
        <v>Oct 16</v>
      </c>
      <c r="K883" s="1">
        <f t="shared" si="86"/>
        <v>45.866304</v>
      </c>
      <c r="L883" s="1" t="str">
        <f t="shared" si="87"/>
        <v>Oct 16 45.87</v>
      </c>
      <c r="M883" t="str">
        <f t="shared" si="88"/>
        <v>yes</v>
      </c>
      <c r="N883" t="s">
        <v>1444</v>
      </c>
      <c r="O883" t="str">
        <f>VLOOKUP(A883,'[2]genotype table (dups removed)'!$TS$3:$TV$419,4,FALSE)</f>
        <v>Heterozygous</v>
      </c>
      <c r="Q883" t="s">
        <v>5</v>
      </c>
    </row>
    <row r="884" spans="1:17" x14ac:dyDescent="0.25">
      <c r="A884" t="s">
        <v>716</v>
      </c>
      <c r="B884" s="8">
        <f t="shared" si="83"/>
        <v>42</v>
      </c>
      <c r="C884" s="2">
        <v>1.7142009760061745</v>
      </c>
      <c r="D884">
        <f>VLOOKUP(A884,[1]Library_Genotypes_unfiltered_27!$A:$G,6,FALSE)</f>
        <v>2.95</v>
      </c>
      <c r="E884">
        <f>VLOOKUP(A884,[1]Library_Genotypes_unfiltered_27!$A:$G,7,FALSE)</f>
        <v>0</v>
      </c>
      <c r="F884" s="1" t="str">
        <f t="shared" si="85"/>
        <v>438</v>
      </c>
      <c r="G884" s="3">
        <v>43024</v>
      </c>
      <c r="H884" s="3" t="s">
        <v>1424</v>
      </c>
      <c r="I884" s="1">
        <v>154</v>
      </c>
      <c r="J884" s="3" t="str">
        <f t="shared" si="84"/>
        <v>Oct 16</v>
      </c>
      <c r="K884" s="1">
        <f t="shared" si="86"/>
        <v>45.866304</v>
      </c>
      <c r="L884" s="1" t="str">
        <f t="shared" si="87"/>
        <v>Oct 16 45.87</v>
      </c>
      <c r="M884" t="str">
        <f t="shared" si="88"/>
        <v>no</v>
      </c>
      <c r="N884" t="s">
        <v>1443</v>
      </c>
    </row>
    <row r="885" spans="1:17" x14ac:dyDescent="0.25">
      <c r="A885" t="s">
        <v>717</v>
      </c>
      <c r="B885" s="8">
        <f t="shared" si="83"/>
        <v>42</v>
      </c>
      <c r="C885" s="2">
        <v>6.2854035786893077</v>
      </c>
      <c r="D885">
        <f>VLOOKUP(A885,[1]Library_Genotypes_unfiltered_27!$A:$G,6,FALSE)</f>
        <v>98.89</v>
      </c>
      <c r="E885">
        <f>VLOOKUP(A885,[1]Library_Genotypes_unfiltered_27!$A:$G,7,FALSE)</f>
        <v>0.37</v>
      </c>
      <c r="F885" s="1" t="str">
        <f t="shared" si="85"/>
        <v>439</v>
      </c>
      <c r="G885" s="3">
        <v>43024</v>
      </c>
      <c r="H885" s="3" t="s">
        <v>1424</v>
      </c>
      <c r="I885" s="1">
        <v>154</v>
      </c>
      <c r="J885" s="3" t="str">
        <f t="shared" si="84"/>
        <v>Oct 16</v>
      </c>
      <c r="K885" s="1">
        <f t="shared" si="86"/>
        <v>45.866304</v>
      </c>
      <c r="L885" s="1" t="str">
        <f t="shared" si="87"/>
        <v>Oct 16 45.87</v>
      </c>
      <c r="M885" t="str">
        <f t="shared" si="88"/>
        <v>yes</v>
      </c>
      <c r="N885" t="s">
        <v>1444</v>
      </c>
      <c r="O885" t="str">
        <f>VLOOKUP(A885,'[2]genotype table (dups removed)'!$TS$3:$TV$419,4,FALSE)</f>
        <v>Heterozygous</v>
      </c>
      <c r="Q885" t="s">
        <v>5</v>
      </c>
    </row>
    <row r="886" spans="1:17" x14ac:dyDescent="0.25">
      <c r="A886" t="s">
        <v>718</v>
      </c>
      <c r="B886" s="8">
        <f t="shared" si="83"/>
        <v>42</v>
      </c>
      <c r="C886" s="2">
        <v>1.4285008133384789</v>
      </c>
      <c r="D886">
        <f>VLOOKUP(A886,[1]Library_Genotypes_unfiltered_27!$A:$G,6,FALSE)</f>
        <v>50.55</v>
      </c>
      <c r="E886">
        <f>VLOOKUP(A886,[1]Library_Genotypes_unfiltered_27!$A:$G,7,FALSE)</f>
        <v>2.81</v>
      </c>
      <c r="F886" s="1" t="str">
        <f t="shared" si="85"/>
        <v>440</v>
      </c>
      <c r="G886" s="3">
        <v>43024</v>
      </c>
      <c r="H886" s="3" t="s">
        <v>1424</v>
      </c>
      <c r="I886" s="1">
        <v>154</v>
      </c>
      <c r="J886" s="3" t="str">
        <f t="shared" si="84"/>
        <v>Oct 16</v>
      </c>
      <c r="K886" s="1">
        <f t="shared" si="86"/>
        <v>45.866304</v>
      </c>
      <c r="L886" s="1" t="str">
        <f t="shared" si="87"/>
        <v>Oct 16 45.87</v>
      </c>
      <c r="M886" t="str">
        <f t="shared" si="88"/>
        <v>no</v>
      </c>
      <c r="N886" t="s">
        <v>1443</v>
      </c>
    </row>
    <row r="887" spans="1:17" x14ac:dyDescent="0.25">
      <c r="A887" t="s">
        <v>719</v>
      </c>
      <c r="B887" s="8">
        <f t="shared" si="83"/>
        <v>42</v>
      </c>
      <c r="C887" s="2">
        <v>0.76186710044718875</v>
      </c>
      <c r="D887">
        <f>VLOOKUP(A887,[1]Library_Genotypes_unfiltered_27!$A:$G,6,FALSE)</f>
        <v>0</v>
      </c>
      <c r="E887">
        <f>VLOOKUP(A887,[1]Library_Genotypes_unfiltered_27!$A:$G,7,FALSE)</f>
        <v>0</v>
      </c>
      <c r="F887" s="1" t="str">
        <f t="shared" si="85"/>
        <v>441</v>
      </c>
      <c r="G887" s="3">
        <v>43024</v>
      </c>
      <c r="H887" s="3" t="s">
        <v>1424</v>
      </c>
      <c r="I887" s="1">
        <v>154</v>
      </c>
      <c r="J887" s="3" t="str">
        <f t="shared" si="84"/>
        <v>Oct 16</v>
      </c>
      <c r="K887" s="1">
        <f t="shared" si="86"/>
        <v>45.866304</v>
      </c>
      <c r="L887" s="1" t="str">
        <f t="shared" si="87"/>
        <v>Oct 16 45.87</v>
      </c>
      <c r="M887" t="str">
        <f t="shared" si="88"/>
        <v>no</v>
      </c>
      <c r="N887" t="s">
        <v>1442</v>
      </c>
    </row>
    <row r="888" spans="1:17" x14ac:dyDescent="0.25">
      <c r="A888" t="s">
        <v>720</v>
      </c>
      <c r="B888" s="8">
        <f t="shared" si="83"/>
        <v>42</v>
      </c>
      <c r="C888" s="2">
        <v>1.0475672631148845</v>
      </c>
      <c r="D888">
        <f>VLOOKUP(A888,[1]Library_Genotypes_unfiltered_27!$A:$G,6,FALSE)</f>
        <v>0.37</v>
      </c>
      <c r="E888">
        <f>VLOOKUP(A888,[1]Library_Genotypes_unfiltered_27!$A:$G,7,FALSE)</f>
        <v>0</v>
      </c>
      <c r="F888" s="1" t="str">
        <f t="shared" si="85"/>
        <v>442</v>
      </c>
      <c r="G888" s="3">
        <v>43024</v>
      </c>
      <c r="H888" s="3" t="s">
        <v>1424</v>
      </c>
      <c r="I888" s="1">
        <v>154</v>
      </c>
      <c r="J888" s="3" t="str">
        <f t="shared" si="84"/>
        <v>Oct 16</v>
      </c>
      <c r="K888" s="1">
        <f t="shared" si="86"/>
        <v>45.866304</v>
      </c>
      <c r="L888" s="1" t="str">
        <f t="shared" si="87"/>
        <v>Oct 16 45.87</v>
      </c>
      <c r="M888" t="str">
        <f t="shared" si="88"/>
        <v>no</v>
      </c>
      <c r="N888" t="s">
        <v>1443</v>
      </c>
    </row>
    <row r="889" spans="1:17" x14ac:dyDescent="0.25">
      <c r="A889" t="s">
        <v>721</v>
      </c>
      <c r="B889" s="8">
        <f t="shared" si="83"/>
        <v>42</v>
      </c>
      <c r="C889" s="2">
        <v>11.713706669375528</v>
      </c>
      <c r="D889">
        <f>VLOOKUP(A889,[1]Library_Genotypes_unfiltered_27!$A:$G,6,FALSE)</f>
        <v>81.180000000000007</v>
      </c>
      <c r="E889">
        <f>VLOOKUP(A889,[1]Library_Genotypes_unfiltered_27!$A:$G,7,FALSE)</f>
        <v>3.36</v>
      </c>
      <c r="F889" s="1" t="str">
        <f t="shared" si="85"/>
        <v>443</v>
      </c>
      <c r="G889" s="3">
        <v>43024</v>
      </c>
      <c r="H889" s="3" t="s">
        <v>1424</v>
      </c>
      <c r="I889" s="1">
        <v>154</v>
      </c>
      <c r="J889" s="3" t="str">
        <f t="shared" si="84"/>
        <v>Oct 16</v>
      </c>
      <c r="K889" s="1">
        <f t="shared" si="86"/>
        <v>45.866304</v>
      </c>
      <c r="L889" s="1" t="str">
        <f t="shared" si="87"/>
        <v>Oct 16 45.87</v>
      </c>
      <c r="M889" t="str">
        <f t="shared" si="88"/>
        <v>no</v>
      </c>
      <c r="N889" t="s">
        <v>1443</v>
      </c>
    </row>
    <row r="890" spans="1:17" x14ac:dyDescent="0.25">
      <c r="A890" t="s">
        <v>722</v>
      </c>
      <c r="B890" s="8">
        <f t="shared" si="83"/>
        <v>42</v>
      </c>
      <c r="C890" s="2">
        <v>10.761372793816541</v>
      </c>
      <c r="D890">
        <f>VLOOKUP(A890,[1]Library_Genotypes_unfiltered_27!$A:$G,6,FALSE)</f>
        <v>16.97</v>
      </c>
      <c r="E890">
        <f>VLOOKUP(A890,[1]Library_Genotypes_unfiltered_27!$A:$G,7,FALSE)</f>
        <v>7.63</v>
      </c>
      <c r="F890" s="1" t="str">
        <f t="shared" si="85"/>
        <v>444</v>
      </c>
      <c r="G890" s="3">
        <v>43024</v>
      </c>
      <c r="H890" s="3" t="s">
        <v>1424</v>
      </c>
      <c r="I890" s="1">
        <v>154</v>
      </c>
      <c r="J890" s="3" t="str">
        <f t="shared" si="84"/>
        <v>Oct 16</v>
      </c>
      <c r="K890" s="1">
        <f t="shared" si="86"/>
        <v>45.866304</v>
      </c>
      <c r="L890" s="1" t="str">
        <f t="shared" si="87"/>
        <v>Oct 16 45.87</v>
      </c>
      <c r="M890" t="str">
        <f t="shared" si="88"/>
        <v>no</v>
      </c>
      <c r="N890" t="s">
        <v>1443</v>
      </c>
    </row>
    <row r="891" spans="1:17" x14ac:dyDescent="0.25">
      <c r="A891" t="s">
        <v>723</v>
      </c>
      <c r="B891" s="8">
        <f t="shared" si="83"/>
        <v>42</v>
      </c>
      <c r="C891" s="2">
        <v>6.7615705164688</v>
      </c>
      <c r="D891">
        <f>VLOOKUP(A891,[1]Library_Genotypes_unfiltered_27!$A:$G,6,FALSE)</f>
        <v>99.26</v>
      </c>
      <c r="E891">
        <f>VLOOKUP(A891,[1]Library_Genotypes_unfiltered_27!$A:$G,7,FALSE)</f>
        <v>0.18</v>
      </c>
      <c r="F891" s="1" t="str">
        <f t="shared" si="85"/>
        <v>445</v>
      </c>
      <c r="G891" s="3">
        <v>43024</v>
      </c>
      <c r="H891" s="3" t="s">
        <v>1424</v>
      </c>
      <c r="I891" s="1">
        <v>154</v>
      </c>
      <c r="J891" s="3" t="str">
        <f t="shared" si="84"/>
        <v>Oct 16</v>
      </c>
      <c r="K891" s="1">
        <f t="shared" si="86"/>
        <v>45.866304</v>
      </c>
      <c r="L891" s="1" t="str">
        <f t="shared" si="87"/>
        <v>Oct 16 45.87</v>
      </c>
      <c r="M891" t="str">
        <f t="shared" si="88"/>
        <v>yes</v>
      </c>
      <c r="N891" t="s">
        <v>1444</v>
      </c>
      <c r="O891" t="str">
        <f>VLOOKUP(A891,'[2]genotype table (dups removed)'!$TS$3:$TV$419,4,FALSE)</f>
        <v>Heterozygous</v>
      </c>
      <c r="Q891" t="s">
        <v>6</v>
      </c>
    </row>
    <row r="892" spans="1:17" x14ac:dyDescent="0.25">
      <c r="A892" t="s">
        <v>1395</v>
      </c>
      <c r="B892" s="8">
        <f t="shared" si="83"/>
        <v>42</v>
      </c>
      <c r="D892">
        <f>VLOOKUP(A892,[1]Library_Genotypes_unfiltered_27!$A:$G,6,FALSE)</f>
        <v>67.53</v>
      </c>
      <c r="E892">
        <f>VLOOKUP(A892,[1]Library_Genotypes_unfiltered_27!$A:$G,7,FALSE)</f>
        <v>5.25</v>
      </c>
      <c r="F892" s="1" t="str">
        <f t="shared" si="85"/>
        <v>446</v>
      </c>
      <c r="G892" s="3">
        <v>43025</v>
      </c>
      <c r="H892" s="3" t="s">
        <v>1426</v>
      </c>
      <c r="I892" s="1">
        <v>150</v>
      </c>
      <c r="J892" s="3" t="str">
        <f t="shared" si="84"/>
        <v>Oct 17</v>
      </c>
      <c r="K892" s="1">
        <f t="shared" si="86"/>
        <v>39.428927999999999</v>
      </c>
      <c r="L892" s="1" t="str">
        <f t="shared" si="87"/>
        <v>Oct 17 39.43</v>
      </c>
      <c r="M892" t="str">
        <f t="shared" si="88"/>
        <v>no</v>
      </c>
      <c r="N892" t="s">
        <v>1444</v>
      </c>
    </row>
    <row r="893" spans="1:17" x14ac:dyDescent="0.25">
      <c r="A893" t="s">
        <v>1396</v>
      </c>
      <c r="B893" s="8">
        <f t="shared" si="83"/>
        <v>42</v>
      </c>
      <c r="D893">
        <f>VLOOKUP(A893,[1]Library_Genotypes_unfiltered_27!$A:$G,6,FALSE)</f>
        <v>99.26</v>
      </c>
      <c r="E893">
        <f>VLOOKUP(A893,[1]Library_Genotypes_unfiltered_27!$A:$G,7,FALSE)</f>
        <v>0.66</v>
      </c>
      <c r="F893" s="1" t="str">
        <f t="shared" si="85"/>
        <v>447</v>
      </c>
      <c r="G893" s="3">
        <v>43025</v>
      </c>
      <c r="H893" s="3" t="s">
        <v>1426</v>
      </c>
      <c r="I893" s="1">
        <v>150</v>
      </c>
      <c r="J893" s="3" t="str">
        <f t="shared" si="84"/>
        <v>Oct 17</v>
      </c>
      <c r="K893" s="1">
        <f t="shared" si="86"/>
        <v>39.428927999999999</v>
      </c>
      <c r="L893" s="1" t="str">
        <f t="shared" si="87"/>
        <v>Oct 17 39.43</v>
      </c>
      <c r="M893" t="str">
        <f t="shared" si="88"/>
        <v>yes</v>
      </c>
      <c r="N893" t="s">
        <v>1443</v>
      </c>
      <c r="O893" t="str">
        <f>VLOOKUP(A893,'[2]genotype table (dups removed)'!$TS$3:$TV$419,4,FALSE)</f>
        <v>Homozygous Spring</v>
      </c>
      <c r="Q893" t="s">
        <v>6</v>
      </c>
    </row>
    <row r="894" spans="1:17" x14ac:dyDescent="0.25">
      <c r="A894" t="s">
        <v>724</v>
      </c>
      <c r="B894" s="8">
        <f t="shared" si="83"/>
        <v>42</v>
      </c>
      <c r="C894" s="2">
        <v>13.999307970717092</v>
      </c>
      <c r="D894">
        <f>VLOOKUP(A894,[1]Library_Genotypes_unfiltered_27!$A:$G,6,FALSE)</f>
        <v>0</v>
      </c>
      <c r="E894">
        <f>VLOOKUP(A894,[1]Library_Genotypes_unfiltered_27!$A:$G,7,FALSE)</f>
        <v>0</v>
      </c>
      <c r="F894" s="1" t="str">
        <f t="shared" si="85"/>
        <v>448</v>
      </c>
      <c r="G894" s="3">
        <v>43025</v>
      </c>
      <c r="H894" s="3" t="s">
        <v>1426</v>
      </c>
      <c r="I894" s="1">
        <v>150</v>
      </c>
      <c r="J894" s="3" t="str">
        <f t="shared" si="84"/>
        <v>Oct 17</v>
      </c>
      <c r="K894" s="1">
        <f t="shared" si="86"/>
        <v>39.428927999999999</v>
      </c>
      <c r="L894" s="1" t="str">
        <f t="shared" si="87"/>
        <v>Oct 17 39.43</v>
      </c>
      <c r="M894" t="str">
        <f t="shared" si="88"/>
        <v>no</v>
      </c>
      <c r="N894" t="s">
        <v>1442</v>
      </c>
    </row>
    <row r="895" spans="1:17" x14ac:dyDescent="0.25">
      <c r="A895" t="s">
        <v>725</v>
      </c>
      <c r="B895" s="8">
        <f t="shared" ref="B895:B958" si="89">INT((G895-DATE(YEAR(G895),1,1))/7)+1</f>
        <v>42</v>
      </c>
      <c r="C895" s="2">
        <v>5.7140032533539156</v>
      </c>
      <c r="D895">
        <f>VLOOKUP(A895,[1]Library_Genotypes_unfiltered_27!$A:$G,6,FALSE)</f>
        <v>0</v>
      </c>
      <c r="E895">
        <f>VLOOKUP(A895,[1]Library_Genotypes_unfiltered_27!$A:$G,7,FALSE)</f>
        <v>0</v>
      </c>
      <c r="F895" s="1" t="str">
        <f t="shared" si="85"/>
        <v>449</v>
      </c>
      <c r="G895" s="3">
        <v>43025</v>
      </c>
      <c r="H895" s="3" t="s">
        <v>1426</v>
      </c>
      <c r="I895" s="1">
        <v>150</v>
      </c>
      <c r="J895" s="3" t="str">
        <f t="shared" si="84"/>
        <v>Oct 17</v>
      </c>
      <c r="K895" s="1">
        <f t="shared" si="86"/>
        <v>39.428927999999999</v>
      </c>
      <c r="L895" s="1" t="str">
        <f t="shared" si="87"/>
        <v>Oct 17 39.43</v>
      </c>
      <c r="M895" t="str">
        <f t="shared" si="88"/>
        <v>no</v>
      </c>
      <c r="N895" t="s">
        <v>1442</v>
      </c>
    </row>
    <row r="896" spans="1:17" x14ac:dyDescent="0.25">
      <c r="A896" t="s">
        <v>726</v>
      </c>
      <c r="B896" s="8">
        <f t="shared" si="89"/>
        <v>42</v>
      </c>
      <c r="C896" s="2">
        <v>29.540574002011628</v>
      </c>
      <c r="D896">
        <f>VLOOKUP(A896,[1]Library_Genotypes_unfiltered_27!$A:$G,6,FALSE)</f>
        <v>34.69</v>
      </c>
      <c r="E896">
        <f>VLOOKUP(A896,[1]Library_Genotypes_unfiltered_27!$A:$G,7,FALSE)</f>
        <v>1.79</v>
      </c>
      <c r="F896" s="1" t="str">
        <f t="shared" si="85"/>
        <v>450</v>
      </c>
      <c r="G896" s="3">
        <v>43025</v>
      </c>
      <c r="H896" s="3" t="s">
        <v>1426</v>
      </c>
      <c r="I896" s="1">
        <v>150</v>
      </c>
      <c r="J896" s="3" t="str">
        <f t="shared" si="84"/>
        <v>Oct 17</v>
      </c>
      <c r="K896" s="1">
        <f t="shared" si="86"/>
        <v>39.428927999999999</v>
      </c>
      <c r="L896" s="1" t="str">
        <f t="shared" si="87"/>
        <v>Oct 17 39.43</v>
      </c>
      <c r="M896" t="str">
        <f t="shared" si="88"/>
        <v>no</v>
      </c>
      <c r="N896" t="s">
        <v>1443</v>
      </c>
      <c r="Q896" t="s">
        <v>5</v>
      </c>
    </row>
    <row r="897" spans="1:17" x14ac:dyDescent="0.25">
      <c r="A897" t="s">
        <v>1397</v>
      </c>
      <c r="B897" s="8">
        <f t="shared" si="89"/>
        <v>42</v>
      </c>
      <c r="D897">
        <f>VLOOKUP(A897,[1]Library_Genotypes_unfiltered_27!$A:$G,6,FALSE)</f>
        <v>99.63</v>
      </c>
      <c r="E897">
        <f>VLOOKUP(A897,[1]Library_Genotypes_unfiltered_27!$A:$G,7,FALSE)</f>
        <v>0.33</v>
      </c>
      <c r="F897" s="1" t="str">
        <f t="shared" si="85"/>
        <v>451</v>
      </c>
      <c r="G897" s="3">
        <v>43025</v>
      </c>
      <c r="H897" s="3" t="s">
        <v>1425</v>
      </c>
      <c r="I897" s="1">
        <v>147.4</v>
      </c>
      <c r="J897" s="3" t="str">
        <f t="shared" si="84"/>
        <v>Oct 17</v>
      </c>
      <c r="K897" s="1">
        <f t="shared" si="86"/>
        <v>35.244633600000007</v>
      </c>
      <c r="L897" s="1" t="str">
        <f t="shared" si="87"/>
        <v>Oct 17 35.24</v>
      </c>
      <c r="M897" t="str">
        <f t="shared" si="88"/>
        <v>yes</v>
      </c>
      <c r="N897" t="s">
        <v>1443</v>
      </c>
      <c r="O897" t="str">
        <f>VLOOKUP(A897,'[2]genotype table (dups removed)'!$TS$3:$TV$419,4,FALSE)</f>
        <v>Homozygous Spring</v>
      </c>
      <c r="Q897" t="s">
        <v>6</v>
      </c>
    </row>
    <row r="898" spans="1:17" x14ac:dyDescent="0.25">
      <c r="A898" t="s">
        <v>1398</v>
      </c>
      <c r="B898" s="8">
        <f t="shared" si="89"/>
        <v>42</v>
      </c>
      <c r="D898">
        <f>VLOOKUP(A898,[1]Library_Genotypes_unfiltered_27!$A:$G,6,FALSE)</f>
        <v>52.4</v>
      </c>
      <c r="E898">
        <f>VLOOKUP(A898,[1]Library_Genotypes_unfiltered_27!$A:$G,7,FALSE)</f>
        <v>6.36</v>
      </c>
      <c r="F898" s="1" t="str">
        <f t="shared" si="85"/>
        <v>452</v>
      </c>
      <c r="G898" s="3">
        <v>43025</v>
      </c>
      <c r="H898" s="3" t="s">
        <v>1425</v>
      </c>
      <c r="I898" s="1">
        <v>147.4</v>
      </c>
      <c r="J898" s="3" t="str">
        <f t="shared" ref="J898:J961" si="90">CONCATENATE(TEXT(G898,"MMM")," ",TEXT(G898,"DD"))</f>
        <v>Oct 17</v>
      </c>
      <c r="K898" s="1">
        <f t="shared" si="86"/>
        <v>35.244633600000007</v>
      </c>
      <c r="L898" s="1" t="str">
        <f t="shared" si="87"/>
        <v>Oct 17 35.24</v>
      </c>
      <c r="M898" t="str">
        <f t="shared" si="88"/>
        <v>no</v>
      </c>
      <c r="N898" t="s">
        <v>1443</v>
      </c>
    </row>
    <row r="899" spans="1:17" x14ac:dyDescent="0.25">
      <c r="A899" t="s">
        <v>727</v>
      </c>
      <c r="B899" s="8">
        <f t="shared" si="89"/>
        <v>42</v>
      </c>
      <c r="C899" s="2">
        <v>2.4760680764533634</v>
      </c>
      <c r="D899">
        <f>VLOOKUP(A899,[1]Library_Genotypes_unfiltered_27!$A:$G,6,FALSE)</f>
        <v>0.37</v>
      </c>
      <c r="E899">
        <f>VLOOKUP(A899,[1]Library_Genotypes_unfiltered_27!$A:$G,7,FALSE)</f>
        <v>4.76</v>
      </c>
      <c r="F899" s="1" t="str">
        <f t="shared" ref="F899:F962" si="91">RIGHT(A899,3)</f>
        <v>453</v>
      </c>
      <c r="G899" s="3">
        <v>43025</v>
      </c>
      <c r="H899" s="3" t="s">
        <v>1425</v>
      </c>
      <c r="I899" s="1">
        <v>147.4</v>
      </c>
      <c r="J899" s="3" t="str">
        <f t="shared" si="90"/>
        <v>Oct 17</v>
      </c>
      <c r="K899" s="1">
        <f t="shared" ref="K899:K962" si="92">CONVERT(I899-125.5,"mi","km")</f>
        <v>35.244633600000007</v>
      </c>
      <c r="L899" s="1" t="str">
        <f t="shared" ref="L899:L962" si="93">CONCATENATE(J899," ",ROUND(K899,2))</f>
        <v>Oct 17 35.24</v>
      </c>
      <c r="M899" t="str">
        <f t="shared" si="88"/>
        <v>no</v>
      </c>
      <c r="N899" t="s">
        <v>1444</v>
      </c>
    </row>
    <row r="900" spans="1:17" x14ac:dyDescent="0.25">
      <c r="A900" t="s">
        <v>728</v>
      </c>
      <c r="B900" s="8">
        <f t="shared" si="89"/>
        <v>42</v>
      </c>
      <c r="C900" s="2">
        <v>9.1424052053662646</v>
      </c>
      <c r="D900">
        <f>VLOOKUP(A900,[1]Library_Genotypes_unfiltered_27!$A:$G,6,FALSE)</f>
        <v>1.1100000000000001</v>
      </c>
      <c r="E900">
        <f>VLOOKUP(A900,[1]Library_Genotypes_unfiltered_27!$A:$G,7,FALSE)</f>
        <v>2.13</v>
      </c>
      <c r="F900" s="1" t="str">
        <f t="shared" si="91"/>
        <v>454</v>
      </c>
      <c r="G900" s="3">
        <v>43025</v>
      </c>
      <c r="H900" s="3" t="s">
        <v>1425</v>
      </c>
      <c r="I900" s="1">
        <v>147.4</v>
      </c>
      <c r="J900" s="3" t="str">
        <f t="shared" si="90"/>
        <v>Oct 17</v>
      </c>
      <c r="K900" s="1">
        <f t="shared" si="92"/>
        <v>35.244633600000007</v>
      </c>
      <c r="L900" s="1" t="str">
        <f t="shared" si="93"/>
        <v>Oct 17 35.24</v>
      </c>
      <c r="M900" t="str">
        <f t="shared" si="88"/>
        <v>no</v>
      </c>
      <c r="N900" t="s">
        <v>1444</v>
      </c>
    </row>
    <row r="901" spans="1:17" x14ac:dyDescent="0.25">
      <c r="A901" t="s">
        <v>729</v>
      </c>
      <c r="B901" s="8">
        <f t="shared" si="89"/>
        <v>42</v>
      </c>
      <c r="C901" s="2">
        <v>0.85710048800308725</v>
      </c>
      <c r="D901">
        <f>VLOOKUP(A901,[1]Library_Genotypes_unfiltered_27!$A:$G,6,FALSE)</f>
        <v>0</v>
      </c>
      <c r="E901">
        <f>VLOOKUP(A901,[1]Library_Genotypes_unfiltered_27!$A:$G,7,FALSE)</f>
        <v>0</v>
      </c>
      <c r="F901" s="1" t="str">
        <f t="shared" si="91"/>
        <v>455</v>
      </c>
      <c r="G901" s="3">
        <v>43025</v>
      </c>
      <c r="H901" s="3" t="s">
        <v>1425</v>
      </c>
      <c r="I901" s="1">
        <v>147.4</v>
      </c>
      <c r="J901" s="3" t="str">
        <f t="shared" si="90"/>
        <v>Oct 17</v>
      </c>
      <c r="K901" s="1">
        <f t="shared" si="92"/>
        <v>35.244633600000007</v>
      </c>
      <c r="L901" s="1" t="str">
        <f t="shared" si="93"/>
        <v>Oct 17 35.24</v>
      </c>
      <c r="M901" t="str">
        <f t="shared" si="88"/>
        <v>no</v>
      </c>
      <c r="N901" t="s">
        <v>1442</v>
      </c>
    </row>
    <row r="902" spans="1:17" x14ac:dyDescent="0.25">
      <c r="A902" t="s">
        <v>730</v>
      </c>
      <c r="B902" s="8">
        <f t="shared" si="89"/>
        <v>42</v>
      </c>
      <c r="C902" s="2">
        <v>14.285008133384789</v>
      </c>
      <c r="D902">
        <f>VLOOKUP(A902,[1]Library_Genotypes_unfiltered_27!$A:$G,6,FALSE)</f>
        <v>99.63</v>
      </c>
      <c r="E902">
        <f>VLOOKUP(A902,[1]Library_Genotypes_unfiltered_27!$A:$G,7,FALSE)</f>
        <v>0.28000000000000003</v>
      </c>
      <c r="F902" s="1" t="str">
        <f t="shared" si="91"/>
        <v>456</v>
      </c>
      <c r="G902" s="3">
        <v>43025</v>
      </c>
      <c r="H902" s="3" t="s">
        <v>1425</v>
      </c>
      <c r="I902" s="1">
        <v>147.4</v>
      </c>
      <c r="J902" s="3" t="str">
        <f t="shared" si="90"/>
        <v>Oct 17</v>
      </c>
      <c r="K902" s="1">
        <f t="shared" si="92"/>
        <v>35.244633600000007</v>
      </c>
      <c r="L902" s="1" t="str">
        <f t="shared" si="93"/>
        <v>Oct 17 35.24</v>
      </c>
      <c r="M902" t="str">
        <f t="shared" si="88"/>
        <v>yes</v>
      </c>
      <c r="N902" t="s">
        <v>1444</v>
      </c>
      <c r="O902" t="str">
        <f>VLOOKUP(A902,'[2]genotype table (dups removed)'!$TS$3:$TV$419,4,FALSE)</f>
        <v>Heterozygous</v>
      </c>
      <c r="Q902" t="s">
        <v>6</v>
      </c>
    </row>
    <row r="903" spans="1:17" x14ac:dyDescent="0.25">
      <c r="A903" t="s">
        <v>1399</v>
      </c>
      <c r="B903" s="8">
        <f t="shared" si="89"/>
        <v>42</v>
      </c>
      <c r="D903">
        <f>VLOOKUP(A903,[1]Library_Genotypes_unfiltered_27!$A:$G,6,FALSE)</f>
        <v>14.02</v>
      </c>
      <c r="E903">
        <f>VLOOKUP(A903,[1]Library_Genotypes_unfiltered_27!$A:$G,7,FALSE)</f>
        <v>7</v>
      </c>
      <c r="F903" s="1" t="str">
        <f t="shared" si="91"/>
        <v>457</v>
      </c>
      <c r="G903" s="3">
        <v>43026</v>
      </c>
      <c r="H903" s="3" t="s">
        <v>1427</v>
      </c>
      <c r="I903" s="1">
        <v>144.19999999999999</v>
      </c>
      <c r="J903" s="3" t="str">
        <f t="shared" si="90"/>
        <v>Oct 18</v>
      </c>
      <c r="K903" s="1">
        <f t="shared" si="92"/>
        <v>30.094732799999981</v>
      </c>
      <c r="L903" s="1" t="str">
        <f t="shared" si="93"/>
        <v>Oct 18 30.09</v>
      </c>
      <c r="M903" t="str">
        <f t="shared" si="88"/>
        <v>no</v>
      </c>
      <c r="N903" t="s">
        <v>1442</v>
      </c>
    </row>
    <row r="904" spans="1:17" x14ac:dyDescent="0.25">
      <c r="A904" t="s">
        <v>1400</v>
      </c>
      <c r="B904" s="8">
        <f t="shared" si="89"/>
        <v>42</v>
      </c>
      <c r="D904">
        <f>VLOOKUP(A904,[1]Library_Genotypes_unfiltered_27!$A:$G,6,FALSE)</f>
        <v>8.86</v>
      </c>
      <c r="E904">
        <f>VLOOKUP(A904,[1]Library_Genotypes_unfiltered_27!$A:$G,7,FALSE)</f>
        <v>12.72</v>
      </c>
      <c r="F904" s="1" t="str">
        <f t="shared" si="91"/>
        <v>458</v>
      </c>
      <c r="G904" s="3">
        <v>43026</v>
      </c>
      <c r="H904" s="3" t="s">
        <v>1427</v>
      </c>
      <c r="I904" s="1">
        <v>144.19999999999999</v>
      </c>
      <c r="J904" s="3" t="str">
        <f t="shared" si="90"/>
        <v>Oct 18</v>
      </c>
      <c r="K904" s="1">
        <f t="shared" si="92"/>
        <v>30.094732799999981</v>
      </c>
      <c r="L904" s="1" t="str">
        <f t="shared" si="93"/>
        <v>Oct 18 30.09</v>
      </c>
      <c r="M904" t="str">
        <f t="shared" si="88"/>
        <v>no</v>
      </c>
    </row>
    <row r="905" spans="1:17" x14ac:dyDescent="0.25">
      <c r="A905" t="s">
        <v>731</v>
      </c>
      <c r="B905" s="8">
        <f t="shared" si="89"/>
        <v>42</v>
      </c>
      <c r="C905" s="2">
        <v>10.189972468481148</v>
      </c>
      <c r="D905">
        <f>VLOOKUP(A905,[1]Library_Genotypes_unfiltered_27!$A:$G,6,FALSE)</f>
        <v>18.079999999999998</v>
      </c>
      <c r="E905">
        <f>VLOOKUP(A905,[1]Library_Genotypes_unfiltered_27!$A:$G,7,FALSE)</f>
        <v>3.99</v>
      </c>
      <c r="F905" s="1" t="str">
        <f t="shared" si="91"/>
        <v>459</v>
      </c>
      <c r="G905" s="3">
        <v>43026</v>
      </c>
      <c r="H905" s="3" t="s">
        <v>1427</v>
      </c>
      <c r="I905" s="1">
        <v>144.19999999999999</v>
      </c>
      <c r="J905" s="3" t="str">
        <f t="shared" si="90"/>
        <v>Oct 18</v>
      </c>
      <c r="K905" s="1">
        <f t="shared" si="92"/>
        <v>30.094732799999981</v>
      </c>
      <c r="L905" s="1" t="str">
        <f t="shared" si="93"/>
        <v>Oct 18 30.09</v>
      </c>
      <c r="M905" t="str">
        <f t="shared" si="88"/>
        <v>no</v>
      </c>
      <c r="N905" t="s">
        <v>1444</v>
      </c>
    </row>
    <row r="906" spans="1:17" x14ac:dyDescent="0.25">
      <c r="A906" t="s">
        <v>732</v>
      </c>
      <c r="B906" s="8">
        <f t="shared" si="89"/>
        <v>42</v>
      </c>
      <c r="C906" s="2">
        <v>1.6189675884502763</v>
      </c>
      <c r="D906">
        <f>VLOOKUP(A906,[1]Library_Genotypes_unfiltered_27!$A:$G,6,FALSE)</f>
        <v>0</v>
      </c>
      <c r="E906">
        <f>VLOOKUP(A906,[1]Library_Genotypes_unfiltered_27!$A:$G,7,FALSE)</f>
        <v>0</v>
      </c>
      <c r="F906" s="1" t="str">
        <f t="shared" si="91"/>
        <v>460</v>
      </c>
      <c r="G906" s="3">
        <v>43026</v>
      </c>
      <c r="H906" s="3" t="s">
        <v>1427</v>
      </c>
      <c r="I906" s="1">
        <v>144.19999999999999</v>
      </c>
      <c r="J906" s="3" t="str">
        <f t="shared" si="90"/>
        <v>Oct 18</v>
      </c>
      <c r="K906" s="1">
        <f t="shared" si="92"/>
        <v>30.094732799999981</v>
      </c>
      <c r="L906" s="1" t="str">
        <f t="shared" si="93"/>
        <v>Oct 18 30.09</v>
      </c>
      <c r="M906" t="str">
        <f t="shared" si="88"/>
        <v>no</v>
      </c>
      <c r="N906" t="s">
        <v>1443</v>
      </c>
    </row>
    <row r="907" spans="1:17" x14ac:dyDescent="0.25">
      <c r="A907" t="s">
        <v>733</v>
      </c>
      <c r="B907" s="8">
        <f t="shared" si="89"/>
        <v>42</v>
      </c>
      <c r="C907" s="2">
        <v>4.8569027653508279</v>
      </c>
      <c r="D907">
        <f>VLOOKUP(A907,[1]Library_Genotypes_unfiltered_27!$A:$G,6,FALSE)</f>
        <v>61.25</v>
      </c>
      <c r="E907">
        <f>VLOOKUP(A907,[1]Library_Genotypes_unfiltered_27!$A:$G,7,FALSE)</f>
        <v>1.84</v>
      </c>
      <c r="F907" s="1" t="str">
        <f t="shared" si="91"/>
        <v>461</v>
      </c>
      <c r="G907" s="3">
        <v>43026</v>
      </c>
      <c r="H907" s="3" t="s">
        <v>1427</v>
      </c>
      <c r="I907" s="1">
        <v>144.19999999999999</v>
      </c>
      <c r="J907" s="3" t="str">
        <f t="shared" si="90"/>
        <v>Oct 18</v>
      </c>
      <c r="K907" s="1">
        <f t="shared" si="92"/>
        <v>30.094732799999981</v>
      </c>
      <c r="L907" s="1" t="str">
        <f t="shared" si="93"/>
        <v>Oct 18 30.09</v>
      </c>
      <c r="M907" t="str">
        <f t="shared" si="88"/>
        <v>no</v>
      </c>
      <c r="N907" t="s">
        <v>1444</v>
      </c>
      <c r="Q907" t="s">
        <v>5</v>
      </c>
    </row>
    <row r="908" spans="1:17" x14ac:dyDescent="0.25">
      <c r="A908" t="s">
        <v>734</v>
      </c>
      <c r="B908" s="8">
        <f t="shared" si="89"/>
        <v>42</v>
      </c>
      <c r="C908" s="2">
        <v>1.4285008133384789</v>
      </c>
      <c r="D908">
        <f>VLOOKUP(A908,[1]Library_Genotypes_unfiltered_27!$A:$G,6,FALSE)</f>
        <v>88.56</v>
      </c>
      <c r="E908">
        <f>VLOOKUP(A908,[1]Library_Genotypes_unfiltered_27!$A:$G,7,FALSE)</f>
        <v>1.75</v>
      </c>
      <c r="F908" s="1" t="str">
        <f t="shared" si="91"/>
        <v>462</v>
      </c>
      <c r="G908" s="3">
        <v>43026</v>
      </c>
      <c r="H908" s="3" t="s">
        <v>1427</v>
      </c>
      <c r="I908" s="1">
        <v>144.19999999999999</v>
      </c>
      <c r="J908" s="3" t="str">
        <f t="shared" si="90"/>
        <v>Oct 18</v>
      </c>
      <c r="K908" s="1">
        <f t="shared" si="92"/>
        <v>30.094732799999981</v>
      </c>
      <c r="L908" s="1" t="str">
        <f t="shared" si="93"/>
        <v>Oct 18 30.09</v>
      </c>
      <c r="M908" t="str">
        <f t="shared" si="88"/>
        <v>no</v>
      </c>
      <c r="N908" t="s">
        <v>1444</v>
      </c>
      <c r="Q908" t="s">
        <v>5</v>
      </c>
    </row>
    <row r="909" spans="1:17" x14ac:dyDescent="0.25">
      <c r="A909" t="s">
        <v>735</v>
      </c>
      <c r="B909" s="8">
        <f t="shared" si="89"/>
        <v>42</v>
      </c>
      <c r="C909" s="2">
        <v>5.5235364782421188</v>
      </c>
      <c r="D909">
        <f>VLOOKUP(A909,[1]Library_Genotypes_unfiltered_27!$A:$G,6,FALSE)</f>
        <v>0.37</v>
      </c>
      <c r="E909">
        <f>VLOOKUP(A909,[1]Library_Genotypes_unfiltered_27!$A:$G,7,FALSE)</f>
        <v>0</v>
      </c>
      <c r="F909" s="1" t="str">
        <f t="shared" si="91"/>
        <v>463</v>
      </c>
      <c r="G909" s="3">
        <v>43026</v>
      </c>
      <c r="H909" s="3" t="s">
        <v>1427</v>
      </c>
      <c r="I909" s="1">
        <v>144.19999999999999</v>
      </c>
      <c r="J909" s="3" t="str">
        <f t="shared" si="90"/>
        <v>Oct 18</v>
      </c>
      <c r="K909" s="1">
        <f t="shared" si="92"/>
        <v>30.094732799999981</v>
      </c>
      <c r="L909" s="1" t="str">
        <f t="shared" si="93"/>
        <v>Oct 18 30.09</v>
      </c>
      <c r="M909" t="str">
        <f t="shared" si="88"/>
        <v>no</v>
      </c>
      <c r="N909" t="s">
        <v>1442</v>
      </c>
    </row>
    <row r="910" spans="1:17" x14ac:dyDescent="0.25">
      <c r="A910" t="s">
        <v>736</v>
      </c>
      <c r="B910" s="8">
        <f t="shared" si="89"/>
        <v>42</v>
      </c>
      <c r="C910" s="2">
        <v>5.0473695404626255</v>
      </c>
      <c r="D910">
        <f>VLOOKUP(A910,[1]Library_Genotypes_unfiltered_27!$A:$G,6,FALSE)</f>
        <v>98.15</v>
      </c>
      <c r="E910">
        <f>VLOOKUP(A910,[1]Library_Genotypes_unfiltered_27!$A:$G,7,FALSE)</f>
        <v>0.52</v>
      </c>
      <c r="F910" s="1" t="str">
        <f t="shared" si="91"/>
        <v>464</v>
      </c>
      <c r="G910" s="3">
        <v>43026</v>
      </c>
      <c r="H910" s="3" t="s">
        <v>1427</v>
      </c>
      <c r="I910" s="1">
        <v>144.19999999999999</v>
      </c>
      <c r="J910" s="3" t="str">
        <f t="shared" si="90"/>
        <v>Oct 18</v>
      </c>
      <c r="K910" s="1">
        <f t="shared" si="92"/>
        <v>30.094732799999981</v>
      </c>
      <c r="L910" s="1" t="str">
        <f t="shared" si="93"/>
        <v>Oct 18 30.09</v>
      </c>
      <c r="M910" t="str">
        <f t="shared" si="88"/>
        <v>yes</v>
      </c>
      <c r="N910" t="s">
        <v>1444</v>
      </c>
      <c r="O910" t="str">
        <f>VLOOKUP(A910,'[2]genotype table (dups removed)'!$TS$3:$TV$419,4,FALSE)</f>
        <v>Heterozygous</v>
      </c>
      <c r="Q910" t="s">
        <v>6</v>
      </c>
    </row>
    <row r="911" spans="1:17" x14ac:dyDescent="0.25">
      <c r="A911" t="s">
        <v>737</v>
      </c>
      <c r="B911" s="8">
        <f t="shared" si="89"/>
        <v>42</v>
      </c>
      <c r="C911" s="2">
        <v>7.2377374542482924</v>
      </c>
      <c r="D911">
        <f>VLOOKUP(A911,[1]Library_Genotypes_unfiltered_27!$A:$G,6,FALSE)</f>
        <v>78.599999999999994</v>
      </c>
      <c r="E911">
        <f>VLOOKUP(A911,[1]Library_Genotypes_unfiltered_27!$A:$G,7,FALSE)</f>
        <v>3.08</v>
      </c>
      <c r="F911" s="1" t="str">
        <f t="shared" si="91"/>
        <v>465</v>
      </c>
      <c r="G911" s="3">
        <v>43026</v>
      </c>
      <c r="H911" s="3" t="s">
        <v>1427</v>
      </c>
      <c r="I911" s="1">
        <v>144.19999999999999</v>
      </c>
      <c r="J911" s="3" t="str">
        <f t="shared" si="90"/>
        <v>Oct 18</v>
      </c>
      <c r="K911" s="1">
        <f t="shared" si="92"/>
        <v>30.094732799999981</v>
      </c>
      <c r="L911" s="1" t="str">
        <f t="shared" si="93"/>
        <v>Oct 18 30.09</v>
      </c>
      <c r="M911" t="str">
        <f t="shared" si="88"/>
        <v>no</v>
      </c>
      <c r="N911" t="s">
        <v>1444</v>
      </c>
    </row>
    <row r="912" spans="1:17" x14ac:dyDescent="0.25">
      <c r="A912" t="s">
        <v>738</v>
      </c>
      <c r="B912" s="8">
        <f t="shared" si="89"/>
        <v>42</v>
      </c>
      <c r="C912" s="2">
        <v>5.333069703130322</v>
      </c>
      <c r="D912">
        <f>VLOOKUP(A912,[1]Library_Genotypes_unfiltered_27!$A:$G,6,FALSE)</f>
        <v>74.91</v>
      </c>
      <c r="E912">
        <f>VLOOKUP(A912,[1]Library_Genotypes_unfiltered_27!$A:$G,7,FALSE)</f>
        <v>2.09</v>
      </c>
      <c r="F912" s="1" t="str">
        <f t="shared" si="91"/>
        <v>466</v>
      </c>
      <c r="G912" s="3">
        <v>43026</v>
      </c>
      <c r="H912" s="3" t="s">
        <v>1427</v>
      </c>
      <c r="I912" s="1">
        <v>144.19999999999999</v>
      </c>
      <c r="J912" s="3" t="str">
        <f t="shared" si="90"/>
        <v>Oct 18</v>
      </c>
      <c r="K912" s="1">
        <f t="shared" si="92"/>
        <v>30.094732799999981</v>
      </c>
      <c r="L912" s="1" t="str">
        <f t="shared" si="93"/>
        <v>Oct 18 30.09</v>
      </c>
      <c r="M912" t="str">
        <f t="shared" si="88"/>
        <v>no</v>
      </c>
      <c r="N912" t="s">
        <v>1442</v>
      </c>
      <c r="Q912" t="s">
        <v>6</v>
      </c>
    </row>
    <row r="913" spans="1:17" x14ac:dyDescent="0.25">
      <c r="A913" t="s">
        <v>1401</v>
      </c>
      <c r="B913" s="8">
        <f t="shared" si="89"/>
        <v>42</v>
      </c>
      <c r="D913">
        <f>VLOOKUP(A913,[1]Library_Genotypes_unfiltered_27!$A:$G,6,FALSE)</f>
        <v>72.69</v>
      </c>
      <c r="E913">
        <f>VLOOKUP(A913,[1]Library_Genotypes_unfiltered_27!$A:$G,7,FALSE)</f>
        <v>4.21</v>
      </c>
      <c r="F913" s="1" t="str">
        <f t="shared" si="91"/>
        <v>467</v>
      </c>
      <c r="G913" s="3">
        <v>43026</v>
      </c>
      <c r="H913" s="3" t="s">
        <v>1433</v>
      </c>
      <c r="I913" s="1">
        <v>140</v>
      </c>
      <c r="J913" s="3" t="str">
        <f t="shared" si="90"/>
        <v>Oct 18</v>
      </c>
      <c r="K913" s="1">
        <f t="shared" si="92"/>
        <v>23.335488000000002</v>
      </c>
      <c r="L913" s="1" t="str">
        <f t="shared" si="93"/>
        <v>Oct 18 23.34</v>
      </c>
      <c r="M913" t="str">
        <f t="shared" si="88"/>
        <v>no</v>
      </c>
      <c r="N913" t="s">
        <v>1444</v>
      </c>
    </row>
    <row r="914" spans="1:17" x14ac:dyDescent="0.25">
      <c r="A914" t="s">
        <v>1402</v>
      </c>
      <c r="B914" s="8">
        <f t="shared" si="89"/>
        <v>42</v>
      </c>
      <c r="D914">
        <f>VLOOKUP(A914,[1]Library_Genotypes_unfiltered_27!$A:$G,6,FALSE)</f>
        <v>99.26</v>
      </c>
      <c r="E914">
        <f>VLOOKUP(A914,[1]Library_Genotypes_unfiltered_27!$A:$G,7,FALSE)</f>
        <v>0.24</v>
      </c>
      <c r="F914" s="1" t="str">
        <f t="shared" si="91"/>
        <v>468</v>
      </c>
      <c r="G914" s="3">
        <v>43026</v>
      </c>
      <c r="H914" s="3" t="s">
        <v>1433</v>
      </c>
      <c r="I914" s="1">
        <v>140</v>
      </c>
      <c r="J914" s="3" t="str">
        <f t="shared" si="90"/>
        <v>Oct 18</v>
      </c>
      <c r="K914" s="1">
        <f t="shared" si="92"/>
        <v>23.335488000000002</v>
      </c>
      <c r="L914" s="1" t="str">
        <f t="shared" si="93"/>
        <v>Oct 18 23.34</v>
      </c>
      <c r="M914" t="str">
        <f t="shared" si="88"/>
        <v>yes</v>
      </c>
      <c r="N914" t="s">
        <v>1444</v>
      </c>
      <c r="O914" t="str">
        <f>VLOOKUP(A914,'[2]genotype table (dups removed)'!$TS$3:$TV$419,4,FALSE)</f>
        <v>Heterozygous</v>
      </c>
      <c r="Q914" t="s">
        <v>6</v>
      </c>
    </row>
    <row r="915" spans="1:17" x14ac:dyDescent="0.25">
      <c r="A915" t="s">
        <v>739</v>
      </c>
      <c r="B915" s="8">
        <f t="shared" si="89"/>
        <v>42</v>
      </c>
      <c r="C915" s="2">
        <v>5.8092366409098135</v>
      </c>
      <c r="D915">
        <f>VLOOKUP(A915,[1]Library_Genotypes_unfiltered_27!$A:$G,6,FALSE)</f>
        <v>1.1100000000000001</v>
      </c>
      <c r="E915">
        <f>VLOOKUP(A915,[1]Library_Genotypes_unfiltered_27!$A:$G,7,FALSE)</f>
        <v>10.34</v>
      </c>
      <c r="F915" s="1" t="str">
        <f t="shared" si="91"/>
        <v>469</v>
      </c>
      <c r="G915" s="3">
        <v>43026</v>
      </c>
      <c r="H915" s="3" t="s">
        <v>1433</v>
      </c>
      <c r="I915" s="1">
        <v>140</v>
      </c>
      <c r="J915" s="3" t="str">
        <f t="shared" si="90"/>
        <v>Oct 18</v>
      </c>
      <c r="K915" s="1">
        <f t="shared" si="92"/>
        <v>23.335488000000002</v>
      </c>
      <c r="L915" s="1" t="str">
        <f t="shared" si="93"/>
        <v>Oct 18 23.34</v>
      </c>
      <c r="M915" t="str">
        <f t="shared" si="88"/>
        <v>no</v>
      </c>
      <c r="N915" t="s">
        <v>1444</v>
      </c>
    </row>
    <row r="916" spans="1:17" x14ac:dyDescent="0.25">
      <c r="A916" t="s">
        <v>740</v>
      </c>
      <c r="B916" s="8">
        <f t="shared" si="89"/>
        <v>42</v>
      </c>
      <c r="C916" s="2">
        <v>5.333069703130322</v>
      </c>
      <c r="D916">
        <f>VLOOKUP(A916,[1]Library_Genotypes_unfiltered_27!$A:$G,6,FALSE)</f>
        <v>4.8</v>
      </c>
      <c r="E916">
        <f>VLOOKUP(A916,[1]Library_Genotypes_unfiltered_27!$A:$G,7,FALSE)</f>
        <v>8.39</v>
      </c>
      <c r="F916" s="1" t="str">
        <f t="shared" si="91"/>
        <v>470</v>
      </c>
      <c r="G916" s="3">
        <v>43026</v>
      </c>
      <c r="H916" s="3" t="s">
        <v>1433</v>
      </c>
      <c r="I916" s="1">
        <v>140</v>
      </c>
      <c r="J916" s="3" t="str">
        <f t="shared" si="90"/>
        <v>Oct 18</v>
      </c>
      <c r="K916" s="1">
        <f t="shared" si="92"/>
        <v>23.335488000000002</v>
      </c>
      <c r="L916" s="1" t="str">
        <f t="shared" si="93"/>
        <v>Oct 18 23.34</v>
      </c>
      <c r="M916" t="str">
        <f t="shared" si="88"/>
        <v>no</v>
      </c>
      <c r="N916" t="s">
        <v>1443</v>
      </c>
    </row>
    <row r="917" spans="1:17" x14ac:dyDescent="0.25">
      <c r="A917" t="s">
        <v>1409</v>
      </c>
      <c r="B917" s="8">
        <f t="shared" si="89"/>
        <v>43</v>
      </c>
      <c r="D917">
        <f>VLOOKUP(A917,[1]Library_Genotypes_unfiltered_27!$A:$G,6,FALSE)</f>
        <v>26.57</v>
      </c>
      <c r="E917">
        <f>VLOOKUP(A917,[1]Library_Genotypes_unfiltered_27!$A:$G,7,FALSE)</f>
        <v>5.9</v>
      </c>
      <c r="F917" s="1" t="str">
        <f t="shared" si="91"/>
        <v>471</v>
      </c>
      <c r="G917" s="3">
        <v>43031</v>
      </c>
      <c r="H917" s="3" t="s">
        <v>1435</v>
      </c>
      <c r="I917" s="1">
        <v>156.25</v>
      </c>
      <c r="J917" s="3" t="str">
        <f t="shared" si="90"/>
        <v>Oct 23</v>
      </c>
      <c r="K917" s="1">
        <f t="shared" si="92"/>
        <v>49.487328000000005</v>
      </c>
      <c r="L917" s="1" t="str">
        <f t="shared" si="93"/>
        <v>Oct 23 49.49</v>
      </c>
      <c r="M917" t="str">
        <f t="shared" si="88"/>
        <v>no</v>
      </c>
      <c r="N917" t="s">
        <v>1444</v>
      </c>
    </row>
    <row r="918" spans="1:17" x14ac:dyDescent="0.25">
      <c r="A918" t="s">
        <v>1410</v>
      </c>
      <c r="B918" s="8">
        <f t="shared" si="89"/>
        <v>43</v>
      </c>
      <c r="D918">
        <f>VLOOKUP(A918,[1]Library_Genotypes_unfiltered_27!$A:$G,6,FALSE)</f>
        <v>12.18</v>
      </c>
      <c r="E918">
        <f>VLOOKUP(A918,[1]Library_Genotypes_unfiltered_27!$A:$G,7,FALSE)</f>
        <v>12.41</v>
      </c>
      <c r="F918" s="1" t="str">
        <f t="shared" si="91"/>
        <v>472</v>
      </c>
      <c r="G918" s="3">
        <v>43031</v>
      </c>
      <c r="H918" s="3" t="s">
        <v>1435</v>
      </c>
      <c r="I918" s="1">
        <v>156.25</v>
      </c>
      <c r="J918" s="3" t="str">
        <f t="shared" si="90"/>
        <v>Oct 23</v>
      </c>
      <c r="K918" s="1">
        <f t="shared" si="92"/>
        <v>49.487328000000005</v>
      </c>
      <c r="L918" s="1" t="str">
        <f t="shared" si="93"/>
        <v>Oct 23 49.49</v>
      </c>
      <c r="M918" t="str">
        <f t="shared" si="88"/>
        <v>no</v>
      </c>
    </row>
    <row r="919" spans="1:17" x14ac:dyDescent="0.25">
      <c r="A919" t="s">
        <v>1411</v>
      </c>
      <c r="B919" s="8">
        <f t="shared" si="89"/>
        <v>43</v>
      </c>
      <c r="D919">
        <f>VLOOKUP(A919,[1]Library_Genotypes_unfiltered_27!$A:$G,6,FALSE)</f>
        <v>74.540000000000006</v>
      </c>
      <c r="E919">
        <f>VLOOKUP(A919,[1]Library_Genotypes_unfiltered_27!$A:$G,7,FALSE)</f>
        <v>3.41</v>
      </c>
      <c r="F919" s="1" t="str">
        <f t="shared" si="91"/>
        <v>473</v>
      </c>
      <c r="G919" s="3">
        <v>43031</v>
      </c>
      <c r="H919" s="3" t="s">
        <v>1424</v>
      </c>
      <c r="I919" s="1">
        <v>154</v>
      </c>
      <c r="J919" s="3" t="str">
        <f t="shared" si="90"/>
        <v>Oct 23</v>
      </c>
      <c r="K919" s="1">
        <f t="shared" si="92"/>
        <v>45.866304</v>
      </c>
      <c r="L919" s="1" t="str">
        <f t="shared" si="93"/>
        <v>Oct 23 45.87</v>
      </c>
      <c r="M919" t="str">
        <f t="shared" si="88"/>
        <v>no</v>
      </c>
      <c r="N919" t="s">
        <v>1444</v>
      </c>
    </row>
    <row r="920" spans="1:17" x14ac:dyDescent="0.25">
      <c r="A920" t="s">
        <v>1412</v>
      </c>
      <c r="B920" s="8">
        <f t="shared" si="89"/>
        <v>43</v>
      </c>
      <c r="D920">
        <f>VLOOKUP(A920,[1]Library_Genotypes_unfiltered_27!$A:$G,6,FALSE)</f>
        <v>99.26</v>
      </c>
      <c r="E920">
        <f>VLOOKUP(A920,[1]Library_Genotypes_unfiltered_27!$A:$G,7,FALSE)</f>
        <v>0.68</v>
      </c>
      <c r="F920" s="1" t="str">
        <f t="shared" si="91"/>
        <v>474</v>
      </c>
      <c r="G920" s="3">
        <v>43031</v>
      </c>
      <c r="H920" s="3" t="s">
        <v>1424</v>
      </c>
      <c r="I920" s="1">
        <v>154</v>
      </c>
      <c r="J920" s="3" t="str">
        <f t="shared" si="90"/>
        <v>Oct 23</v>
      </c>
      <c r="K920" s="1">
        <f t="shared" si="92"/>
        <v>45.866304</v>
      </c>
      <c r="L920" s="1" t="str">
        <f t="shared" si="93"/>
        <v>Oct 23 45.87</v>
      </c>
      <c r="M920" t="str">
        <f t="shared" si="88"/>
        <v>yes</v>
      </c>
      <c r="N920" t="s">
        <v>1442</v>
      </c>
      <c r="O920" t="str">
        <f>VLOOKUP(A920,'[2]genotype table (dups removed)'!$TS$3:$TV$419,4,FALSE)</f>
        <v>Homozygous Fall</v>
      </c>
      <c r="Q920" t="s">
        <v>6</v>
      </c>
    </row>
    <row r="921" spans="1:17" x14ac:dyDescent="0.25">
      <c r="A921" t="s">
        <v>741</v>
      </c>
      <c r="B921" s="8">
        <f t="shared" si="89"/>
        <v>43</v>
      </c>
      <c r="C921" s="2">
        <v>0.66663371289129025</v>
      </c>
      <c r="D921">
        <f>VLOOKUP(A921,[1]Library_Genotypes_unfiltered_27!$A:$G,6,FALSE)</f>
        <v>0</v>
      </c>
      <c r="E921">
        <f>VLOOKUP(A921,[1]Library_Genotypes_unfiltered_27!$A:$G,7,FALSE)</f>
        <v>0</v>
      </c>
      <c r="F921" s="1" t="str">
        <f t="shared" si="91"/>
        <v>475</v>
      </c>
      <c r="G921" s="3">
        <v>43031</v>
      </c>
      <c r="H921" s="3" t="s">
        <v>1424</v>
      </c>
      <c r="I921" s="1">
        <v>154</v>
      </c>
      <c r="J921" s="3" t="str">
        <f t="shared" si="90"/>
        <v>Oct 23</v>
      </c>
      <c r="K921" s="1">
        <f t="shared" si="92"/>
        <v>45.866304</v>
      </c>
      <c r="L921" s="1" t="str">
        <f t="shared" si="93"/>
        <v>Oct 23 45.87</v>
      </c>
      <c r="M921" t="str">
        <f t="shared" si="88"/>
        <v>no</v>
      </c>
      <c r="N921" t="s">
        <v>1443</v>
      </c>
    </row>
    <row r="922" spans="1:17" x14ac:dyDescent="0.25">
      <c r="A922" t="s">
        <v>742</v>
      </c>
      <c r="B922" s="8">
        <f t="shared" si="89"/>
        <v>43</v>
      </c>
      <c r="C922" s="2">
        <v>4.8569027653508279</v>
      </c>
      <c r="D922">
        <f>VLOOKUP(A922,[1]Library_Genotypes_unfiltered_27!$A:$G,6,FALSE)</f>
        <v>2.21</v>
      </c>
      <c r="E922">
        <f>VLOOKUP(A922,[1]Library_Genotypes_unfiltered_27!$A:$G,7,FALSE)</f>
        <v>3.49</v>
      </c>
      <c r="F922" s="1" t="str">
        <f t="shared" si="91"/>
        <v>476</v>
      </c>
      <c r="G922" s="3">
        <v>43031</v>
      </c>
      <c r="H922" s="3" t="s">
        <v>1424</v>
      </c>
      <c r="I922" s="1">
        <v>154</v>
      </c>
      <c r="J922" s="3" t="str">
        <f t="shared" si="90"/>
        <v>Oct 23</v>
      </c>
      <c r="K922" s="1">
        <f t="shared" si="92"/>
        <v>45.866304</v>
      </c>
      <c r="L922" s="1" t="str">
        <f t="shared" si="93"/>
        <v>Oct 23 45.87</v>
      </c>
      <c r="M922" t="str">
        <f t="shared" si="88"/>
        <v>no</v>
      </c>
      <c r="N922" t="s">
        <v>1443</v>
      </c>
    </row>
    <row r="923" spans="1:17" x14ac:dyDescent="0.25">
      <c r="A923" t="s">
        <v>743</v>
      </c>
      <c r="B923" s="8">
        <f t="shared" si="89"/>
        <v>43</v>
      </c>
      <c r="C923" s="2">
        <v>0.66663371289129025</v>
      </c>
      <c r="D923">
        <f>VLOOKUP(A923,[1]Library_Genotypes_unfiltered_27!$A:$G,6,FALSE)</f>
        <v>4.0599999999999996</v>
      </c>
      <c r="E923">
        <f>VLOOKUP(A923,[1]Library_Genotypes_unfiltered_27!$A:$G,7,FALSE)</f>
        <v>2.19</v>
      </c>
      <c r="F923" s="1" t="str">
        <f t="shared" si="91"/>
        <v>477</v>
      </c>
      <c r="G923" s="3">
        <v>43031</v>
      </c>
      <c r="H923" s="3" t="s">
        <v>1424</v>
      </c>
      <c r="I923" s="1">
        <v>154</v>
      </c>
      <c r="J923" s="3" t="str">
        <f t="shared" si="90"/>
        <v>Oct 23</v>
      </c>
      <c r="K923" s="1">
        <f t="shared" si="92"/>
        <v>45.866304</v>
      </c>
      <c r="L923" s="1" t="str">
        <f t="shared" si="93"/>
        <v>Oct 23 45.87</v>
      </c>
      <c r="M923" t="str">
        <f t="shared" si="88"/>
        <v>no</v>
      </c>
      <c r="N923" t="s">
        <v>1444</v>
      </c>
    </row>
    <row r="924" spans="1:17" x14ac:dyDescent="0.25">
      <c r="A924" t="s">
        <v>744</v>
      </c>
      <c r="B924" s="8">
        <f t="shared" si="89"/>
        <v>43</v>
      </c>
      <c r="C924" s="2">
        <v>7.7139043920277857</v>
      </c>
      <c r="D924">
        <f>VLOOKUP(A924,[1]Library_Genotypes_unfiltered_27!$A:$G,6,FALSE)</f>
        <v>9.9600000000000009</v>
      </c>
      <c r="E924">
        <f>VLOOKUP(A924,[1]Library_Genotypes_unfiltered_27!$A:$G,7,FALSE)</f>
        <v>5.12</v>
      </c>
      <c r="F924" s="1" t="str">
        <f t="shared" si="91"/>
        <v>478</v>
      </c>
      <c r="G924" s="3">
        <v>43031</v>
      </c>
      <c r="H924" s="3" t="s">
        <v>1424</v>
      </c>
      <c r="I924" s="1">
        <v>154</v>
      </c>
      <c r="J924" s="3" t="str">
        <f t="shared" si="90"/>
        <v>Oct 23</v>
      </c>
      <c r="K924" s="1">
        <f t="shared" si="92"/>
        <v>45.866304</v>
      </c>
      <c r="L924" s="1" t="str">
        <f t="shared" si="93"/>
        <v>Oct 23 45.87</v>
      </c>
      <c r="M924" t="str">
        <f t="shared" si="88"/>
        <v>no</v>
      </c>
      <c r="N924" t="s">
        <v>1442</v>
      </c>
    </row>
    <row r="925" spans="1:17" x14ac:dyDescent="0.25">
      <c r="A925" t="s">
        <v>745</v>
      </c>
      <c r="B925" s="8">
        <f t="shared" si="89"/>
        <v>43</v>
      </c>
      <c r="C925" s="2">
        <v>3.6188687271241462</v>
      </c>
      <c r="D925">
        <f>VLOOKUP(A925,[1]Library_Genotypes_unfiltered_27!$A:$G,6,FALSE)</f>
        <v>0.74</v>
      </c>
      <c r="E925">
        <f>VLOOKUP(A925,[1]Library_Genotypes_unfiltered_27!$A:$G,7,FALSE)</f>
        <v>0</v>
      </c>
      <c r="F925" s="1" t="str">
        <f t="shared" si="91"/>
        <v>479</v>
      </c>
      <c r="G925" s="3">
        <v>43031</v>
      </c>
      <c r="H925" s="3" t="s">
        <v>1424</v>
      </c>
      <c r="I925" s="1">
        <v>154</v>
      </c>
      <c r="J925" s="3" t="str">
        <f t="shared" si="90"/>
        <v>Oct 23</v>
      </c>
      <c r="K925" s="1">
        <f t="shared" si="92"/>
        <v>45.866304</v>
      </c>
      <c r="L925" s="1" t="str">
        <f t="shared" si="93"/>
        <v>Oct 23 45.87</v>
      </c>
      <c r="M925" t="str">
        <f t="shared" si="88"/>
        <v>no</v>
      </c>
      <c r="N925" t="s">
        <v>1443</v>
      </c>
    </row>
    <row r="926" spans="1:17" x14ac:dyDescent="0.25">
      <c r="A926" t="s">
        <v>1413</v>
      </c>
      <c r="B926" s="8">
        <f t="shared" si="89"/>
        <v>43</v>
      </c>
      <c r="D926">
        <f>VLOOKUP(A926,[1]Library_Genotypes_unfiltered_27!$A:$G,6,FALSE)</f>
        <v>67.53</v>
      </c>
      <c r="E926">
        <f>VLOOKUP(A926,[1]Library_Genotypes_unfiltered_27!$A:$G,7,FALSE)</f>
        <v>5.53</v>
      </c>
      <c r="F926" s="1" t="str">
        <f t="shared" si="91"/>
        <v>480</v>
      </c>
      <c r="G926" s="3">
        <v>43032</v>
      </c>
      <c r="H926" s="3" t="s">
        <v>1426</v>
      </c>
      <c r="I926" s="1">
        <v>150</v>
      </c>
      <c r="J926" s="3" t="str">
        <f t="shared" si="90"/>
        <v>Oct 24</v>
      </c>
      <c r="K926" s="1">
        <f t="shared" si="92"/>
        <v>39.428927999999999</v>
      </c>
      <c r="L926" s="1" t="str">
        <f t="shared" si="93"/>
        <v>Oct 24 39.43</v>
      </c>
      <c r="M926" t="str">
        <f t="shared" si="88"/>
        <v>no</v>
      </c>
      <c r="N926" t="s">
        <v>1444</v>
      </c>
    </row>
    <row r="927" spans="1:17" x14ac:dyDescent="0.25">
      <c r="A927" t="s">
        <v>1414</v>
      </c>
      <c r="B927" s="8">
        <f t="shared" si="89"/>
        <v>43</v>
      </c>
      <c r="D927">
        <f>VLOOKUP(A927,[1]Library_Genotypes_unfiltered_27!$A:$G,6,FALSE)</f>
        <v>99.26</v>
      </c>
      <c r="E927">
        <f>VLOOKUP(A927,[1]Library_Genotypes_unfiltered_27!$A:$G,7,FALSE)</f>
        <v>0.61</v>
      </c>
      <c r="F927" s="1" t="str">
        <f t="shared" si="91"/>
        <v>481</v>
      </c>
      <c r="G927" s="3">
        <v>43033</v>
      </c>
      <c r="H927" s="3" t="s">
        <v>1427</v>
      </c>
      <c r="I927" s="1">
        <v>144.19999999999999</v>
      </c>
      <c r="J927" s="3" t="str">
        <f t="shared" si="90"/>
        <v>Oct 25</v>
      </c>
      <c r="K927" s="1">
        <f t="shared" si="92"/>
        <v>30.094732799999981</v>
      </c>
      <c r="L927" s="1" t="str">
        <f t="shared" si="93"/>
        <v>Oct 25 30.09</v>
      </c>
      <c r="M927" t="str">
        <f t="shared" si="88"/>
        <v>yes</v>
      </c>
      <c r="N927" t="s">
        <v>1442</v>
      </c>
      <c r="O927" t="str">
        <f>VLOOKUP(A927,'[2]genotype table (dups removed)'!$TS$3:$TV$419,4,FALSE)</f>
        <v>Homozygous Fall</v>
      </c>
      <c r="Q927" t="s">
        <v>5</v>
      </c>
    </row>
    <row r="928" spans="1:17" x14ac:dyDescent="0.25">
      <c r="A928" t="s">
        <v>1421</v>
      </c>
      <c r="B928" s="8">
        <f t="shared" si="89"/>
        <v>43</v>
      </c>
      <c r="D928">
        <f>VLOOKUP(A928,[1]Library_Genotypes_unfiltered_27!$A:$G,6,FALSE)</f>
        <v>21.4</v>
      </c>
      <c r="E928">
        <f>VLOOKUP(A928,[1]Library_Genotypes_unfiltered_27!$A:$G,7,FALSE)</f>
        <v>8.74</v>
      </c>
      <c r="F928" s="1" t="str">
        <f t="shared" si="91"/>
        <v>482</v>
      </c>
      <c r="G928" s="3">
        <v>43033</v>
      </c>
      <c r="H928" s="3" t="s">
        <v>1427</v>
      </c>
      <c r="I928" s="1">
        <v>144.19999999999999</v>
      </c>
      <c r="J928" s="3" t="str">
        <f t="shared" si="90"/>
        <v>Oct 25</v>
      </c>
      <c r="K928" s="1">
        <f t="shared" si="92"/>
        <v>30.094732799999981</v>
      </c>
      <c r="L928" s="1" t="str">
        <f t="shared" si="93"/>
        <v>Oct 25 30.09</v>
      </c>
      <c r="M928" t="str">
        <f t="shared" si="88"/>
        <v>no</v>
      </c>
      <c r="N928" t="s">
        <v>1444</v>
      </c>
    </row>
    <row r="929" spans="1:17" x14ac:dyDescent="0.25">
      <c r="A929" t="s">
        <v>746</v>
      </c>
      <c r="B929" s="8">
        <f t="shared" si="89"/>
        <v>43</v>
      </c>
      <c r="C929" s="2">
        <v>1.7142009760061745</v>
      </c>
      <c r="D929">
        <f>VLOOKUP(A929,[1]Library_Genotypes_unfiltered_27!$A:$G,6,FALSE)</f>
        <v>18.82</v>
      </c>
      <c r="E929">
        <f>VLOOKUP(A929,[1]Library_Genotypes_unfiltered_27!$A:$G,7,FALSE)</f>
        <v>4.6500000000000004</v>
      </c>
      <c r="F929" s="1" t="str">
        <f t="shared" si="91"/>
        <v>483</v>
      </c>
      <c r="G929" s="3">
        <v>43035</v>
      </c>
      <c r="H929" s="3" t="s">
        <v>1427</v>
      </c>
      <c r="I929" s="1">
        <v>144.19999999999999</v>
      </c>
      <c r="J929" s="3" t="str">
        <f t="shared" si="90"/>
        <v>Oct 27</v>
      </c>
      <c r="K929" s="1">
        <f t="shared" si="92"/>
        <v>30.094732799999981</v>
      </c>
      <c r="L929" s="1" t="str">
        <f t="shared" si="93"/>
        <v>Oct 27 30.09</v>
      </c>
      <c r="M929" t="str">
        <f t="shared" si="88"/>
        <v>no</v>
      </c>
      <c r="N929" t="s">
        <v>1442</v>
      </c>
    </row>
    <row r="930" spans="1:17" x14ac:dyDescent="0.25">
      <c r="A930" t="s">
        <v>747</v>
      </c>
      <c r="B930" s="8">
        <f t="shared" si="89"/>
        <v>43</v>
      </c>
      <c r="C930" s="2">
        <v>4.4759692151272343</v>
      </c>
      <c r="D930">
        <f>VLOOKUP(A930,[1]Library_Genotypes_unfiltered_27!$A:$G,6,FALSE)</f>
        <v>99.63</v>
      </c>
      <c r="E930">
        <f>VLOOKUP(A930,[1]Library_Genotypes_unfiltered_27!$A:$G,7,FALSE)</f>
        <v>0.54</v>
      </c>
      <c r="F930" s="1" t="str">
        <f t="shared" si="91"/>
        <v>484</v>
      </c>
      <c r="G930" s="3">
        <v>43036</v>
      </c>
      <c r="H930" s="3" t="s">
        <v>1427</v>
      </c>
      <c r="I930" s="1">
        <v>144.19999999999999</v>
      </c>
      <c r="J930" s="3" t="str">
        <f t="shared" si="90"/>
        <v>Oct 28</v>
      </c>
      <c r="K930" s="1">
        <f t="shared" si="92"/>
        <v>30.094732799999981</v>
      </c>
      <c r="L930" s="1" t="str">
        <f t="shared" si="93"/>
        <v>Oct 28 30.09</v>
      </c>
      <c r="M930" t="str">
        <f t="shared" si="88"/>
        <v>yes</v>
      </c>
      <c r="N930" t="s">
        <v>1442</v>
      </c>
      <c r="O930" t="str">
        <f>VLOOKUP(A930,'[2]genotype table (dups removed)'!$TS$3:$TV$419,4,FALSE)</f>
        <v>Homozygous Fall</v>
      </c>
      <c r="Q930" t="s">
        <v>6</v>
      </c>
    </row>
    <row r="931" spans="1:17" x14ac:dyDescent="0.25">
      <c r="A931" t="s">
        <v>1422</v>
      </c>
      <c r="B931" s="8">
        <f t="shared" si="89"/>
        <v>43</v>
      </c>
      <c r="D931">
        <f>VLOOKUP(A931,[1]Library_Genotypes_unfiltered_27!$A:$G,6,FALSE)</f>
        <v>48.71</v>
      </c>
      <c r="E931">
        <f>VLOOKUP(A931,[1]Library_Genotypes_unfiltered_27!$A:$G,7,FALSE)</f>
        <v>8.1999999999999993</v>
      </c>
      <c r="F931" s="1" t="str">
        <f t="shared" si="91"/>
        <v>485</v>
      </c>
      <c r="G931" s="3">
        <v>43033</v>
      </c>
      <c r="H931" s="3" t="s">
        <v>1433</v>
      </c>
      <c r="I931" s="1">
        <v>140</v>
      </c>
      <c r="J931" s="3" t="str">
        <f t="shared" si="90"/>
        <v>Oct 25</v>
      </c>
      <c r="K931" s="1">
        <f t="shared" si="92"/>
        <v>23.335488000000002</v>
      </c>
      <c r="L931" s="1" t="str">
        <f t="shared" si="93"/>
        <v>Oct 25 23.34</v>
      </c>
      <c r="M931" t="str">
        <f t="shared" si="88"/>
        <v>no</v>
      </c>
      <c r="N931" t="s">
        <v>1442</v>
      </c>
    </row>
    <row r="932" spans="1:17" x14ac:dyDescent="0.25">
      <c r="A932" t="s">
        <v>748</v>
      </c>
      <c r="B932" s="8">
        <f t="shared" si="89"/>
        <v>37</v>
      </c>
      <c r="C932" s="2">
        <v>5.6187698657980167</v>
      </c>
      <c r="D932">
        <f>VLOOKUP(A932,[1]Library_Genotypes_unfiltered_27!$A:$G,6,FALSE)</f>
        <v>97.79</v>
      </c>
      <c r="E932">
        <f>VLOOKUP(A932,[1]Library_Genotypes_unfiltered_27!$A:$G,7,FALSE)</f>
        <v>0.43</v>
      </c>
      <c r="F932" s="1" t="str">
        <f t="shared" si="91"/>
        <v>001</v>
      </c>
      <c r="G932" s="3">
        <v>43354</v>
      </c>
      <c r="H932" s="3" t="s">
        <v>1435</v>
      </c>
      <c r="I932" s="1">
        <v>156.25</v>
      </c>
      <c r="J932" s="3" t="str">
        <f t="shared" si="90"/>
        <v>Sep 11</v>
      </c>
      <c r="K932" s="1">
        <f t="shared" si="92"/>
        <v>49.487328000000005</v>
      </c>
      <c r="L932" s="1" t="str">
        <f t="shared" si="93"/>
        <v>Sep 11 49.49</v>
      </c>
      <c r="M932" t="str">
        <f t="shared" si="88"/>
        <v>yes</v>
      </c>
      <c r="N932" t="s">
        <v>1443</v>
      </c>
      <c r="O932" t="str">
        <f>VLOOKUP(A932,'[2]genotype table (dups removed)'!$TS$3:$TV$419,4,FALSE)</f>
        <v>Homozygous Spring</v>
      </c>
      <c r="Q932" t="s">
        <v>5</v>
      </c>
    </row>
    <row r="933" spans="1:17" x14ac:dyDescent="0.25">
      <c r="A933" t="s">
        <v>749</v>
      </c>
      <c r="B933" s="8">
        <f t="shared" si="89"/>
        <v>37</v>
      </c>
      <c r="C933" s="2">
        <v>4.095035664903639</v>
      </c>
      <c r="D933">
        <f>VLOOKUP(A933,[1]Library_Genotypes_unfiltered_27!$A:$G,6,FALSE)</f>
        <v>70.11</v>
      </c>
      <c r="E933">
        <f>VLOOKUP(A933,[1]Library_Genotypes_unfiltered_27!$A:$G,7,FALSE)</f>
        <v>1.2</v>
      </c>
      <c r="F933" s="1" t="str">
        <f t="shared" si="91"/>
        <v>002</v>
      </c>
      <c r="G933" s="3">
        <v>43354</v>
      </c>
      <c r="H933" s="3" t="s">
        <v>1424</v>
      </c>
      <c r="I933" s="1">
        <v>154</v>
      </c>
      <c r="J933" s="3" t="str">
        <f t="shared" si="90"/>
        <v>Sep 11</v>
      </c>
      <c r="K933" s="1">
        <f t="shared" si="92"/>
        <v>45.866304</v>
      </c>
      <c r="L933" s="1" t="str">
        <f t="shared" si="93"/>
        <v>Sep 11 45.87</v>
      </c>
      <c r="M933" t="str">
        <f t="shared" si="88"/>
        <v>no</v>
      </c>
      <c r="N933" t="s">
        <v>1443</v>
      </c>
    </row>
    <row r="934" spans="1:17" x14ac:dyDescent="0.25">
      <c r="A934" t="s">
        <v>750</v>
      </c>
      <c r="B934" s="8">
        <f t="shared" si="89"/>
        <v>37</v>
      </c>
      <c r="C934" s="2">
        <v>5.9997034160216112</v>
      </c>
      <c r="D934">
        <f>VLOOKUP(A934,[1]Library_Genotypes_unfiltered_27!$A:$G,6,FALSE)</f>
        <v>98.89</v>
      </c>
      <c r="E934">
        <f>VLOOKUP(A934,[1]Library_Genotypes_unfiltered_27!$A:$G,7,FALSE)</f>
        <v>0.55000000000000004</v>
      </c>
      <c r="F934" s="1" t="str">
        <f t="shared" si="91"/>
        <v>003</v>
      </c>
      <c r="G934" s="3">
        <v>43355</v>
      </c>
      <c r="H934" s="3" t="s">
        <v>1427</v>
      </c>
      <c r="I934" s="1">
        <v>144.19999999999999</v>
      </c>
      <c r="J934" s="3" t="str">
        <f t="shared" si="90"/>
        <v>Sep 12</v>
      </c>
      <c r="K934" s="1">
        <f t="shared" si="92"/>
        <v>30.094732799999981</v>
      </c>
      <c r="L934" s="1" t="str">
        <f t="shared" si="93"/>
        <v>Sep 12 30.09</v>
      </c>
      <c r="M934" t="str">
        <f t="shared" si="88"/>
        <v>yes</v>
      </c>
      <c r="N934" t="s">
        <v>1444</v>
      </c>
      <c r="O934" t="str">
        <f>VLOOKUP(A934,'[2]genotype table (dups removed)'!$TS$3:$TV$419,4,FALSE)</f>
        <v>Heterozygous</v>
      </c>
      <c r="Q934" t="s">
        <v>6</v>
      </c>
    </row>
    <row r="935" spans="1:17" x14ac:dyDescent="0.25">
      <c r="A935" t="s">
        <v>751</v>
      </c>
      <c r="B935" s="8">
        <f t="shared" si="89"/>
        <v>37</v>
      </c>
      <c r="C935" s="2">
        <v>2.1903679137856673</v>
      </c>
      <c r="D935">
        <f>VLOOKUP(A935,[1]Library_Genotypes_unfiltered_27!$A:$G,6,FALSE)</f>
        <v>97.05</v>
      </c>
      <c r="E935">
        <f>VLOOKUP(A935,[1]Library_Genotypes_unfiltered_27!$A:$G,7,FALSE)</f>
        <v>0.84</v>
      </c>
      <c r="F935" s="1" t="str">
        <f t="shared" si="91"/>
        <v>004</v>
      </c>
      <c r="G935" s="3">
        <v>43355</v>
      </c>
      <c r="H935" s="3" t="s">
        <v>1427</v>
      </c>
      <c r="I935" s="1">
        <v>144.19999999999999</v>
      </c>
      <c r="J935" s="3" t="str">
        <f t="shared" si="90"/>
        <v>Sep 12</v>
      </c>
      <c r="K935" s="1">
        <f t="shared" si="92"/>
        <v>30.094732799999981</v>
      </c>
      <c r="L935" s="1" t="str">
        <f t="shared" si="93"/>
        <v>Sep 12 30.09</v>
      </c>
      <c r="M935" t="str">
        <f t="shared" si="88"/>
        <v>yes</v>
      </c>
      <c r="N935" t="s">
        <v>1444</v>
      </c>
      <c r="O935" t="str">
        <f>VLOOKUP(A935,'[2]genotype table (dups removed)'!$TS$3:$TV$419,4,FALSE)</f>
        <v>Homozygous Spring</v>
      </c>
      <c r="Q935" t="s">
        <v>5</v>
      </c>
    </row>
    <row r="936" spans="1:17" x14ac:dyDescent="0.25">
      <c r="A936" t="s">
        <v>752</v>
      </c>
      <c r="B936" s="8">
        <f t="shared" si="89"/>
        <v>37</v>
      </c>
      <c r="C936" s="2">
        <v>2.7617682391210594</v>
      </c>
      <c r="D936">
        <f>VLOOKUP(A936,[1]Library_Genotypes_unfiltered_27!$A:$G,6,FALSE)</f>
        <v>97.79</v>
      </c>
      <c r="E936">
        <f>VLOOKUP(A936,[1]Library_Genotypes_unfiltered_27!$A:$G,7,FALSE)</f>
        <v>0.56999999999999995</v>
      </c>
      <c r="F936" s="1" t="str">
        <f t="shared" si="91"/>
        <v>005</v>
      </c>
      <c r="G936" s="3">
        <v>43355</v>
      </c>
      <c r="H936" s="3" t="s">
        <v>1433</v>
      </c>
      <c r="I936" s="1">
        <v>140</v>
      </c>
      <c r="J936" s="3" t="str">
        <f t="shared" si="90"/>
        <v>Sep 12</v>
      </c>
      <c r="K936" s="1">
        <f t="shared" si="92"/>
        <v>23.335488000000002</v>
      </c>
      <c r="L936" s="1" t="str">
        <f t="shared" si="93"/>
        <v>Sep 12 23.34</v>
      </c>
      <c r="M936" t="str">
        <f t="shared" ref="M936:M999" si="94">IF(D936&gt;90,IF(E936&lt;2.5,"yes","no"),"no")</f>
        <v>yes</v>
      </c>
      <c r="N936" t="s">
        <v>1443</v>
      </c>
      <c r="O936" t="str">
        <f>VLOOKUP(A936,'[2]genotype table (dups removed)'!$TS$3:$TV$419,4,FALSE)</f>
        <v>Homozygous Spring</v>
      </c>
      <c r="Q936" t="s">
        <v>5</v>
      </c>
    </row>
    <row r="937" spans="1:17" x14ac:dyDescent="0.25">
      <c r="A937" t="s">
        <v>753</v>
      </c>
      <c r="B937" s="8">
        <f t="shared" si="89"/>
        <v>38</v>
      </c>
      <c r="C937" s="2">
        <v>10.094739080925251</v>
      </c>
      <c r="D937">
        <f>VLOOKUP(A937,[1]Library_Genotypes_unfiltered_27!$A:$G,6,FALSE)</f>
        <v>99.26</v>
      </c>
      <c r="E937">
        <f>VLOOKUP(A937,[1]Library_Genotypes_unfiltered_27!$A:$G,7,FALSE)</f>
        <v>0.24</v>
      </c>
      <c r="F937" s="1" t="str">
        <f t="shared" si="91"/>
        <v>006</v>
      </c>
      <c r="G937" s="3">
        <v>43360</v>
      </c>
      <c r="H937" s="3" t="s">
        <v>1435</v>
      </c>
      <c r="I937" s="1">
        <v>156.25</v>
      </c>
      <c r="J937" s="3" t="str">
        <f t="shared" si="90"/>
        <v>Sep 17</v>
      </c>
      <c r="K937" s="1">
        <f t="shared" si="92"/>
        <v>49.487328000000005</v>
      </c>
      <c r="L937" s="1" t="str">
        <f t="shared" si="93"/>
        <v>Sep 17 49.49</v>
      </c>
      <c r="M937" t="str">
        <f t="shared" si="94"/>
        <v>yes</v>
      </c>
      <c r="N937" t="s">
        <v>1443</v>
      </c>
      <c r="O937" t="str">
        <f>VLOOKUP(A937,'[2]genotype table (dups removed)'!$TS$3:$TV$419,4,FALSE)</f>
        <v>Homozygous Spring</v>
      </c>
      <c r="Q937" t="s">
        <v>6</v>
      </c>
    </row>
    <row r="938" spans="1:17" x14ac:dyDescent="0.25">
      <c r="A938" t="s">
        <v>754</v>
      </c>
      <c r="B938" s="8">
        <f t="shared" si="89"/>
        <v>38</v>
      </c>
      <c r="C938" s="2">
        <v>23.332179951195155</v>
      </c>
      <c r="D938">
        <f>VLOOKUP(A938,[1]Library_Genotypes_unfiltered_27!$A:$G,6,FALSE)</f>
        <v>98.89</v>
      </c>
      <c r="E938">
        <f>VLOOKUP(A938,[1]Library_Genotypes_unfiltered_27!$A:$G,7,FALSE)</f>
        <v>0.14000000000000001</v>
      </c>
      <c r="F938" s="1" t="str">
        <f t="shared" si="91"/>
        <v>007</v>
      </c>
      <c r="G938" s="3">
        <v>43360</v>
      </c>
      <c r="H938" s="3" t="s">
        <v>1435</v>
      </c>
      <c r="I938" s="1">
        <v>156.25</v>
      </c>
      <c r="J938" s="3" t="str">
        <f t="shared" si="90"/>
        <v>Sep 17</v>
      </c>
      <c r="K938" s="1">
        <f t="shared" si="92"/>
        <v>49.487328000000005</v>
      </c>
      <c r="L938" s="1" t="str">
        <f t="shared" si="93"/>
        <v>Sep 17 49.49</v>
      </c>
      <c r="M938" t="str">
        <f t="shared" si="94"/>
        <v>yes</v>
      </c>
      <c r="N938" t="s">
        <v>1443</v>
      </c>
      <c r="O938" t="str">
        <f>VLOOKUP(A938,'[2]genotype table (dups removed)'!$TS$3:$TV$419,4,FALSE)</f>
        <v>Homozygous Spring</v>
      </c>
      <c r="Q938" t="s">
        <v>5</v>
      </c>
    </row>
    <row r="939" spans="1:17" x14ac:dyDescent="0.25">
      <c r="A939" t="s">
        <v>755</v>
      </c>
      <c r="B939" s="8">
        <f t="shared" si="89"/>
        <v>38</v>
      </c>
      <c r="C939" s="2">
        <v>50</v>
      </c>
      <c r="D939">
        <f>VLOOKUP(A939,[1]Library_Genotypes_unfiltered_27!$A:$G,6,FALSE)</f>
        <v>98.52</v>
      </c>
      <c r="E939">
        <f>VLOOKUP(A939,[1]Library_Genotypes_unfiltered_27!$A:$G,7,FALSE)</f>
        <v>0.24</v>
      </c>
      <c r="F939" s="1" t="str">
        <f t="shared" si="91"/>
        <v>008</v>
      </c>
      <c r="G939" s="3">
        <v>43360</v>
      </c>
      <c r="H939" s="3" t="s">
        <v>1435</v>
      </c>
      <c r="I939" s="1">
        <v>156.25</v>
      </c>
      <c r="J939" s="3" t="str">
        <f t="shared" si="90"/>
        <v>Sep 17</v>
      </c>
      <c r="K939" s="1">
        <f t="shared" si="92"/>
        <v>49.487328000000005</v>
      </c>
      <c r="L939" s="1" t="str">
        <f t="shared" si="93"/>
        <v>Sep 17 49.49</v>
      </c>
      <c r="M939" t="str">
        <f t="shared" si="94"/>
        <v>yes</v>
      </c>
      <c r="N939" t="s">
        <v>1443</v>
      </c>
      <c r="O939" t="str">
        <f>VLOOKUP(A939,'[2]genotype table (dups removed)'!$TS$3:$TV$419,4,FALSE)</f>
        <v>Homozygous Spring</v>
      </c>
      <c r="Q939" t="s">
        <v>5</v>
      </c>
    </row>
    <row r="940" spans="1:17" x14ac:dyDescent="0.25">
      <c r="A940" t="s">
        <v>756</v>
      </c>
      <c r="B940" s="8">
        <f t="shared" si="89"/>
        <v>38</v>
      </c>
      <c r="C940" s="2">
        <v>1.7142009760061745</v>
      </c>
      <c r="D940">
        <f>VLOOKUP(A940,[1]Library_Genotypes_unfiltered_27!$A:$G,6,FALSE)</f>
        <v>0</v>
      </c>
      <c r="E940">
        <f>VLOOKUP(A940,[1]Library_Genotypes_unfiltered_27!$A:$G,7,FALSE)</f>
        <v>0</v>
      </c>
      <c r="F940" s="1" t="str">
        <f t="shared" si="91"/>
        <v>009</v>
      </c>
      <c r="G940" s="3">
        <v>43360</v>
      </c>
      <c r="H940" s="3" t="s">
        <v>1435</v>
      </c>
      <c r="I940" s="1">
        <v>156.25</v>
      </c>
      <c r="J940" s="3" t="str">
        <f t="shared" si="90"/>
        <v>Sep 17</v>
      </c>
      <c r="K940" s="1">
        <f t="shared" si="92"/>
        <v>49.487328000000005</v>
      </c>
      <c r="L940" s="1" t="str">
        <f t="shared" si="93"/>
        <v>Sep 17 49.49</v>
      </c>
      <c r="M940" t="str">
        <f t="shared" si="94"/>
        <v>no</v>
      </c>
      <c r="N940" t="s">
        <v>1443</v>
      </c>
    </row>
    <row r="941" spans="1:17" x14ac:dyDescent="0.25">
      <c r="A941" t="s">
        <v>757</v>
      </c>
      <c r="B941" s="8">
        <f t="shared" si="89"/>
        <v>38</v>
      </c>
      <c r="C941" s="2">
        <v>2.4760680764533634</v>
      </c>
      <c r="D941">
        <f>VLOOKUP(A941,[1]Library_Genotypes_unfiltered_27!$A:$G,6,FALSE)</f>
        <v>97.79</v>
      </c>
      <c r="E941">
        <f>VLOOKUP(A941,[1]Library_Genotypes_unfiltered_27!$A:$G,7,FALSE)</f>
        <v>0.95</v>
      </c>
      <c r="F941" s="1" t="str">
        <f t="shared" si="91"/>
        <v>010</v>
      </c>
      <c r="G941" s="3">
        <v>43360</v>
      </c>
      <c r="H941" s="3" t="s">
        <v>1424</v>
      </c>
      <c r="I941" s="1">
        <v>154</v>
      </c>
      <c r="J941" s="3" t="str">
        <f t="shared" si="90"/>
        <v>Sep 17</v>
      </c>
      <c r="K941" s="1">
        <f t="shared" si="92"/>
        <v>45.866304</v>
      </c>
      <c r="L941" s="1" t="str">
        <f t="shared" si="93"/>
        <v>Sep 17 45.87</v>
      </c>
      <c r="M941" t="str">
        <f t="shared" si="94"/>
        <v>yes</v>
      </c>
      <c r="N941" t="s">
        <v>1443</v>
      </c>
      <c r="O941" t="str">
        <f>VLOOKUP(A941,'[2]genotype table (dups removed)'!$TS$3:$TV$419,4,FALSE)</f>
        <v>Homozygous Spring</v>
      </c>
      <c r="Q941" t="s">
        <v>5</v>
      </c>
    </row>
    <row r="942" spans="1:17" x14ac:dyDescent="0.25">
      <c r="A942" t="s">
        <v>758</v>
      </c>
      <c r="B942" s="8">
        <f t="shared" si="89"/>
        <v>38</v>
      </c>
      <c r="C942" s="2">
        <v>3.6188687271241462</v>
      </c>
      <c r="D942">
        <f>VLOOKUP(A942,[1]Library_Genotypes_unfiltered_27!$A:$G,6,FALSE)</f>
        <v>99.26</v>
      </c>
      <c r="E942">
        <f>VLOOKUP(A942,[1]Library_Genotypes_unfiltered_27!$A:$G,7,FALSE)</f>
        <v>0.41</v>
      </c>
      <c r="F942" s="1" t="str">
        <f t="shared" si="91"/>
        <v>011</v>
      </c>
      <c r="G942" s="3">
        <v>43361</v>
      </c>
      <c r="H942" s="3" t="s">
        <v>1426</v>
      </c>
      <c r="I942" s="1">
        <v>150</v>
      </c>
      <c r="J942" s="3" t="str">
        <f t="shared" si="90"/>
        <v>Sep 18</v>
      </c>
      <c r="K942" s="1">
        <f t="shared" si="92"/>
        <v>39.428927999999999</v>
      </c>
      <c r="L942" s="1" t="str">
        <f t="shared" si="93"/>
        <v>Sep 18 39.43</v>
      </c>
      <c r="M942" t="str">
        <f t="shared" si="94"/>
        <v>yes</v>
      </c>
      <c r="N942" t="s">
        <v>1443</v>
      </c>
      <c r="O942" t="str">
        <f>VLOOKUP(A942,'[2]genotype table (dups removed)'!$TS$3:$TV$419,4,FALSE)</f>
        <v>Homozygous Spring</v>
      </c>
      <c r="Q942" t="s">
        <v>6</v>
      </c>
    </row>
    <row r="943" spans="1:17" x14ac:dyDescent="0.25">
      <c r="A943" t="s">
        <v>759</v>
      </c>
      <c r="B943" s="8">
        <f t="shared" si="89"/>
        <v>38</v>
      </c>
      <c r="C943" s="2">
        <v>2.0951345262297689</v>
      </c>
      <c r="D943">
        <f>VLOOKUP(A943,[1]Library_Genotypes_unfiltered_27!$A:$G,6,FALSE)</f>
        <v>98.52</v>
      </c>
      <c r="E943">
        <f>VLOOKUP(A943,[1]Library_Genotypes_unfiltered_27!$A:$G,7,FALSE)</f>
        <v>0.52</v>
      </c>
      <c r="F943" s="1" t="str">
        <f t="shared" si="91"/>
        <v>012</v>
      </c>
      <c r="G943" s="3">
        <v>43361</v>
      </c>
      <c r="H943" s="3" t="s">
        <v>1426</v>
      </c>
      <c r="I943" s="1">
        <v>150</v>
      </c>
      <c r="J943" s="3" t="str">
        <f t="shared" si="90"/>
        <v>Sep 18</v>
      </c>
      <c r="K943" s="1">
        <f t="shared" si="92"/>
        <v>39.428927999999999</v>
      </c>
      <c r="L943" s="1" t="str">
        <f t="shared" si="93"/>
        <v>Sep 18 39.43</v>
      </c>
      <c r="M943" t="str">
        <f t="shared" si="94"/>
        <v>yes</v>
      </c>
      <c r="N943" t="s">
        <v>1444</v>
      </c>
      <c r="O943" t="str">
        <f>VLOOKUP(A943,'[2]genotype table (dups removed)'!$TS$3:$TV$419,4,FALSE)</f>
        <v>Heterozygous</v>
      </c>
      <c r="Q943" t="s">
        <v>5</v>
      </c>
    </row>
    <row r="944" spans="1:17" x14ac:dyDescent="0.25">
      <c r="A944" t="s">
        <v>760</v>
      </c>
      <c r="B944" s="8">
        <f t="shared" si="89"/>
        <v>38</v>
      </c>
      <c r="C944" s="2">
        <v>31.105402053779429</v>
      </c>
      <c r="D944">
        <f>VLOOKUP(A944,[1]Library_Genotypes_unfiltered_27!$A:$G,6,FALSE)</f>
        <v>98.52</v>
      </c>
      <c r="E944">
        <f>VLOOKUP(A944,[1]Library_Genotypes_unfiltered_27!$A:$G,7,FALSE)</f>
        <v>0.22</v>
      </c>
      <c r="F944" s="1" t="str">
        <f t="shared" si="91"/>
        <v>013</v>
      </c>
      <c r="G944" s="3">
        <v>43361</v>
      </c>
      <c r="H944" s="3" t="s">
        <v>1425</v>
      </c>
      <c r="I944" s="1">
        <v>147.4</v>
      </c>
      <c r="J944" s="3" t="str">
        <f t="shared" si="90"/>
        <v>Sep 18</v>
      </c>
      <c r="K944" s="1">
        <f t="shared" si="92"/>
        <v>35.244633600000007</v>
      </c>
      <c r="L944" s="1" t="str">
        <f t="shared" si="93"/>
        <v>Sep 18 35.24</v>
      </c>
      <c r="M944" t="str">
        <f t="shared" si="94"/>
        <v>yes</v>
      </c>
      <c r="N944" t="s">
        <v>1443</v>
      </c>
      <c r="O944" t="str">
        <f>VLOOKUP(A944,'[2]genotype table (dups removed)'!$TS$3:$TV$419,4,FALSE)</f>
        <v>Homozygous Spring</v>
      </c>
      <c r="Q944" t="s">
        <v>6</v>
      </c>
    </row>
    <row r="945" spans="1:17" x14ac:dyDescent="0.25">
      <c r="A945" t="s">
        <v>761</v>
      </c>
      <c r="B945" s="8">
        <f t="shared" si="89"/>
        <v>38</v>
      </c>
      <c r="C945" s="2">
        <v>4.1473869405039236</v>
      </c>
      <c r="D945">
        <f>VLOOKUP(A945,[1]Library_Genotypes_unfiltered_27!$A:$G,6,FALSE)</f>
        <v>96.68</v>
      </c>
      <c r="E945">
        <f>VLOOKUP(A945,[1]Library_Genotypes_unfiltered_27!$A:$G,7,FALSE)</f>
        <v>1</v>
      </c>
      <c r="F945" s="1" t="str">
        <f t="shared" si="91"/>
        <v>014</v>
      </c>
      <c r="G945" s="3">
        <v>43361</v>
      </c>
      <c r="H945" s="3" t="s">
        <v>1425</v>
      </c>
      <c r="I945" s="1">
        <v>147.4</v>
      </c>
      <c r="J945" s="3" t="str">
        <f t="shared" si="90"/>
        <v>Sep 18</v>
      </c>
      <c r="K945" s="1">
        <f t="shared" si="92"/>
        <v>35.244633600000007</v>
      </c>
      <c r="L945" s="1" t="str">
        <f t="shared" si="93"/>
        <v>Sep 18 35.24</v>
      </c>
      <c r="M945" t="str">
        <f t="shared" si="94"/>
        <v>yes</v>
      </c>
      <c r="N945" t="s">
        <v>1443</v>
      </c>
      <c r="O945" t="str">
        <f>VLOOKUP(A945,'[2]genotype table (dups removed)'!$TS$3:$TV$419,4,FALSE)</f>
        <v>Homozygous Spring</v>
      </c>
      <c r="Q945" t="s">
        <v>5</v>
      </c>
    </row>
    <row r="946" spans="1:17" x14ac:dyDescent="0.25">
      <c r="A946" t="s">
        <v>762</v>
      </c>
      <c r="B946" s="8">
        <f t="shared" si="89"/>
        <v>38</v>
      </c>
      <c r="C946" s="2">
        <v>2.5345142414190645</v>
      </c>
      <c r="D946">
        <f>VLOOKUP(A946,[1]Library_Genotypes_unfiltered_27!$A:$G,6,FALSE)</f>
        <v>97.79</v>
      </c>
      <c r="E946">
        <f>VLOOKUP(A946,[1]Library_Genotypes_unfiltered_27!$A:$G,7,FALSE)</f>
        <v>0.8</v>
      </c>
      <c r="F946" s="1" t="str">
        <f t="shared" si="91"/>
        <v>015</v>
      </c>
      <c r="G946" s="3">
        <v>43361</v>
      </c>
      <c r="H946" s="3" t="s">
        <v>1425</v>
      </c>
      <c r="I946" s="1">
        <v>147.4</v>
      </c>
      <c r="J946" s="3" t="str">
        <f t="shared" si="90"/>
        <v>Sep 18</v>
      </c>
      <c r="K946" s="1">
        <f t="shared" si="92"/>
        <v>35.244633600000007</v>
      </c>
      <c r="L946" s="1" t="str">
        <f t="shared" si="93"/>
        <v>Sep 18 35.24</v>
      </c>
      <c r="M946" t="str">
        <f t="shared" si="94"/>
        <v>yes</v>
      </c>
      <c r="N946" t="s">
        <v>1443</v>
      </c>
      <c r="O946" t="str">
        <f>VLOOKUP(A946,'[2]genotype table (dups removed)'!$TS$3:$TV$419,4,FALSE)</f>
        <v>Homozygous Spring</v>
      </c>
      <c r="Q946" t="s">
        <v>6</v>
      </c>
    </row>
    <row r="947" spans="1:17" x14ac:dyDescent="0.25">
      <c r="A947" t="s">
        <v>763</v>
      </c>
      <c r="B947" s="8">
        <f t="shared" si="89"/>
        <v>38</v>
      </c>
      <c r="C947" s="2">
        <v>6.7971063747147635</v>
      </c>
      <c r="D947">
        <f>VLOOKUP(A947,[1]Library_Genotypes_unfiltered_27!$A:$G,6,FALSE)</f>
        <v>98.89</v>
      </c>
      <c r="E947">
        <f>VLOOKUP(A947,[1]Library_Genotypes_unfiltered_27!$A:$G,7,FALSE)</f>
        <v>0.57999999999999996</v>
      </c>
      <c r="F947" s="1" t="str">
        <f t="shared" si="91"/>
        <v>016</v>
      </c>
      <c r="G947" s="3">
        <v>43361</v>
      </c>
      <c r="H947" s="3" t="s">
        <v>1425</v>
      </c>
      <c r="I947" s="1">
        <v>147.4</v>
      </c>
      <c r="J947" s="3" t="str">
        <f t="shared" si="90"/>
        <v>Sep 18</v>
      </c>
      <c r="K947" s="1">
        <f t="shared" si="92"/>
        <v>35.244633600000007</v>
      </c>
      <c r="L947" s="1" t="str">
        <f t="shared" si="93"/>
        <v>Sep 18 35.24</v>
      </c>
      <c r="M947" t="str">
        <f t="shared" si="94"/>
        <v>yes</v>
      </c>
      <c r="N947" t="s">
        <v>1443</v>
      </c>
      <c r="O947" t="str">
        <f>VLOOKUP(A947,'[2]genotype table (dups removed)'!$TS$3:$TV$419,4,FALSE)</f>
        <v>Homozygous Spring</v>
      </c>
      <c r="Q947" t="s">
        <v>5</v>
      </c>
    </row>
    <row r="948" spans="1:17" x14ac:dyDescent="0.25">
      <c r="A948" t="s">
        <v>764</v>
      </c>
      <c r="B948" s="8">
        <f t="shared" si="89"/>
        <v>38</v>
      </c>
      <c r="C948" s="2">
        <v>5.8754648323805583</v>
      </c>
      <c r="D948">
        <f>VLOOKUP(A948,[1]Library_Genotypes_unfiltered_27!$A:$G,6,FALSE)</f>
        <v>5.54</v>
      </c>
      <c r="E948">
        <f>VLOOKUP(A948,[1]Library_Genotypes_unfiltered_27!$A:$G,7,FALSE)</f>
        <v>1.75</v>
      </c>
      <c r="F948" s="1" t="str">
        <f t="shared" si="91"/>
        <v>017</v>
      </c>
      <c r="G948" s="3">
        <v>43361</v>
      </c>
      <c r="H948" s="3" t="s">
        <v>1425</v>
      </c>
      <c r="I948" s="1">
        <v>147.4</v>
      </c>
      <c r="J948" s="3" t="str">
        <f t="shared" si="90"/>
        <v>Sep 18</v>
      </c>
      <c r="K948" s="1">
        <f t="shared" si="92"/>
        <v>35.244633600000007</v>
      </c>
      <c r="L948" s="1" t="str">
        <f t="shared" si="93"/>
        <v>Sep 18 35.24</v>
      </c>
      <c r="M948" t="str">
        <f t="shared" si="94"/>
        <v>no</v>
      </c>
      <c r="N948" t="s">
        <v>1443</v>
      </c>
    </row>
    <row r="949" spans="1:17" x14ac:dyDescent="0.25">
      <c r="A949" t="s">
        <v>765</v>
      </c>
      <c r="B949" s="8">
        <f t="shared" si="89"/>
        <v>38</v>
      </c>
      <c r="C949" s="2">
        <v>1.1520519279177566</v>
      </c>
      <c r="D949">
        <f>VLOOKUP(A949,[1]Library_Genotypes_unfiltered_27!$A:$G,6,FALSE)</f>
        <v>0.74</v>
      </c>
      <c r="E949">
        <f>VLOOKUP(A949,[1]Library_Genotypes_unfiltered_27!$A:$G,7,FALSE)</f>
        <v>0</v>
      </c>
      <c r="F949" s="1" t="str">
        <f t="shared" si="91"/>
        <v>018</v>
      </c>
      <c r="G949" s="3">
        <v>43362</v>
      </c>
      <c r="H949" s="3" t="s">
        <v>1427</v>
      </c>
      <c r="I949" s="1">
        <v>144.19999999999999</v>
      </c>
      <c r="J949" s="3" t="str">
        <f t="shared" si="90"/>
        <v>Sep 19</v>
      </c>
      <c r="K949" s="1">
        <f t="shared" si="92"/>
        <v>30.094732799999981</v>
      </c>
      <c r="L949" s="1" t="str">
        <f t="shared" si="93"/>
        <v>Sep 19 30.09</v>
      </c>
      <c r="M949" t="str">
        <f t="shared" si="94"/>
        <v>no</v>
      </c>
      <c r="N949" t="s">
        <v>1443</v>
      </c>
    </row>
    <row r="950" spans="1:17" x14ac:dyDescent="0.25">
      <c r="A950" t="s">
        <v>766</v>
      </c>
      <c r="B950" s="8">
        <f t="shared" si="89"/>
        <v>38</v>
      </c>
      <c r="C950" s="2">
        <v>0.22384748524671857</v>
      </c>
      <c r="D950">
        <f>VLOOKUP(A950,[1]Library_Genotypes_unfiltered_27!$A:$G,6,FALSE)</f>
        <v>6.64</v>
      </c>
      <c r="E950">
        <f>VLOOKUP(A950,[1]Library_Genotypes_unfiltered_27!$A:$G,7,FALSE)</f>
        <v>4.71</v>
      </c>
      <c r="F950" s="1" t="str">
        <f t="shared" si="91"/>
        <v>019</v>
      </c>
      <c r="G950" s="3">
        <v>43362</v>
      </c>
      <c r="H950" s="3" t="s">
        <v>1427</v>
      </c>
      <c r="I950" s="1">
        <v>144.19999999999999</v>
      </c>
      <c r="J950" s="3" t="str">
        <f t="shared" si="90"/>
        <v>Sep 19</v>
      </c>
      <c r="K950" s="1">
        <f t="shared" si="92"/>
        <v>30.094732799999981</v>
      </c>
      <c r="L950" s="1" t="str">
        <f t="shared" si="93"/>
        <v>Sep 19 30.09</v>
      </c>
      <c r="M950" t="str">
        <f t="shared" si="94"/>
        <v>no</v>
      </c>
      <c r="N950" t="s">
        <v>1444</v>
      </c>
    </row>
    <row r="951" spans="1:17" x14ac:dyDescent="0.25">
      <c r="A951" t="s">
        <v>767</v>
      </c>
      <c r="B951" s="8">
        <f t="shared" si="89"/>
        <v>38</v>
      </c>
      <c r="C951" s="2">
        <v>5.2604159032978863</v>
      </c>
      <c r="D951">
        <f>VLOOKUP(A951,[1]Library_Genotypes_unfiltered_27!$A:$G,6,FALSE)</f>
        <v>98.89</v>
      </c>
      <c r="E951">
        <f>VLOOKUP(A951,[1]Library_Genotypes_unfiltered_27!$A:$G,7,FALSE)</f>
        <v>0.56999999999999995</v>
      </c>
      <c r="F951" s="1" t="str">
        <f t="shared" si="91"/>
        <v>020</v>
      </c>
      <c r="G951" s="3">
        <v>43362</v>
      </c>
      <c r="H951" s="3" t="s">
        <v>1427</v>
      </c>
      <c r="I951" s="1">
        <v>144.19999999999999</v>
      </c>
      <c r="J951" s="3" t="str">
        <f t="shared" si="90"/>
        <v>Sep 19</v>
      </c>
      <c r="K951" s="1">
        <f t="shared" si="92"/>
        <v>30.094732799999981</v>
      </c>
      <c r="L951" s="1" t="str">
        <f t="shared" si="93"/>
        <v>Sep 19 30.09</v>
      </c>
      <c r="M951" t="str">
        <f t="shared" si="94"/>
        <v>yes</v>
      </c>
      <c r="N951" t="s">
        <v>1443</v>
      </c>
      <c r="O951" t="str">
        <f>VLOOKUP(A951,'[2]genotype table (dups removed)'!$TS$3:$TV$419,4,FALSE)</f>
        <v>Homozygous Spring</v>
      </c>
      <c r="Q951" t="s">
        <v>5</v>
      </c>
    </row>
    <row r="952" spans="1:17" x14ac:dyDescent="0.25">
      <c r="A952" t="s">
        <v>768</v>
      </c>
      <c r="B952" s="8">
        <f t="shared" si="89"/>
        <v>38</v>
      </c>
      <c r="C952" s="2">
        <v>16.78856139350389</v>
      </c>
      <c r="D952">
        <f>VLOOKUP(A952,[1]Library_Genotypes_unfiltered_27!$A:$G,6,FALSE)</f>
        <v>98.89</v>
      </c>
      <c r="E952">
        <f>VLOOKUP(A952,[1]Library_Genotypes_unfiltered_27!$A:$G,7,FALSE)</f>
        <v>0.17</v>
      </c>
      <c r="F952" s="1" t="str">
        <f t="shared" si="91"/>
        <v>021</v>
      </c>
      <c r="G952" s="3">
        <v>43362</v>
      </c>
      <c r="H952" s="3" t="s">
        <v>1427</v>
      </c>
      <c r="I952" s="1">
        <v>144.19999999999999</v>
      </c>
      <c r="J952" s="3" t="str">
        <f t="shared" si="90"/>
        <v>Sep 19</v>
      </c>
      <c r="K952" s="1">
        <f t="shared" si="92"/>
        <v>30.094732799999981</v>
      </c>
      <c r="L952" s="1" t="str">
        <f t="shared" si="93"/>
        <v>Sep 19 30.09</v>
      </c>
      <c r="M952" t="str">
        <f t="shared" si="94"/>
        <v>yes</v>
      </c>
      <c r="N952" t="s">
        <v>1443</v>
      </c>
      <c r="O952" t="str">
        <f>VLOOKUP(A952,'[2]genotype table (dups removed)'!$TS$3:$TV$419,4,FALSE)</f>
        <v>Homozygous Spring</v>
      </c>
      <c r="Q952" t="s">
        <v>5</v>
      </c>
    </row>
    <row r="953" spans="1:17" x14ac:dyDescent="0.25">
      <c r="A953" t="s">
        <v>769</v>
      </c>
      <c r="B953" s="8">
        <f t="shared" si="89"/>
        <v>38</v>
      </c>
      <c r="C953" s="2">
        <v>6.0438821016614019</v>
      </c>
      <c r="D953">
        <f>VLOOKUP(A953,[1]Library_Genotypes_unfiltered_27!$A:$G,6,FALSE)</f>
        <v>33.21</v>
      </c>
      <c r="E953">
        <f>VLOOKUP(A953,[1]Library_Genotypes_unfiltered_27!$A:$G,7,FALSE)</f>
        <v>5.08</v>
      </c>
      <c r="F953" s="1" t="str">
        <f t="shared" si="91"/>
        <v>022</v>
      </c>
      <c r="G953" s="3">
        <v>43362</v>
      </c>
      <c r="H953" s="3" t="s">
        <v>1427</v>
      </c>
      <c r="I953" s="1">
        <v>144.19999999999999</v>
      </c>
      <c r="J953" s="3" t="str">
        <f t="shared" si="90"/>
        <v>Sep 19</v>
      </c>
      <c r="K953" s="1">
        <f t="shared" si="92"/>
        <v>30.094732799999981</v>
      </c>
      <c r="L953" s="1" t="str">
        <f t="shared" si="93"/>
        <v>Sep 19 30.09</v>
      </c>
      <c r="M953" t="str">
        <f t="shared" si="94"/>
        <v>no</v>
      </c>
      <c r="N953" t="s">
        <v>1443</v>
      </c>
    </row>
    <row r="954" spans="1:17" x14ac:dyDescent="0.25">
      <c r="A954" t="s">
        <v>770</v>
      </c>
      <c r="B954" s="8">
        <f t="shared" si="89"/>
        <v>38</v>
      </c>
      <c r="C954" s="2">
        <v>7.3869670131417129</v>
      </c>
      <c r="D954">
        <f>VLOOKUP(A954,[1]Library_Genotypes_unfiltered_27!$A:$G,6,FALSE)</f>
        <v>98.89</v>
      </c>
      <c r="E954">
        <f>VLOOKUP(A954,[1]Library_Genotypes_unfiltered_27!$A:$G,7,FALSE)</f>
        <v>0.25</v>
      </c>
      <c r="F954" s="1" t="str">
        <f t="shared" si="91"/>
        <v>023</v>
      </c>
      <c r="G954" s="3">
        <v>43362</v>
      </c>
      <c r="H954" s="3" t="s">
        <v>1427</v>
      </c>
      <c r="I954" s="1">
        <v>144.19999999999999</v>
      </c>
      <c r="J954" s="3" t="str">
        <f t="shared" si="90"/>
        <v>Sep 19</v>
      </c>
      <c r="K954" s="1">
        <f t="shared" si="92"/>
        <v>30.094732799999981</v>
      </c>
      <c r="L954" s="1" t="str">
        <f t="shared" si="93"/>
        <v>Sep 19 30.09</v>
      </c>
      <c r="M954" t="str">
        <f t="shared" si="94"/>
        <v>yes</v>
      </c>
      <c r="N954" t="s">
        <v>1443</v>
      </c>
      <c r="O954" t="str">
        <f>VLOOKUP(A954,'[2]genotype table (dups removed)'!$TS$3:$TV$419,4,FALSE)</f>
        <v>Homozygous Spring</v>
      </c>
      <c r="Q954" t="s">
        <v>5</v>
      </c>
    </row>
    <row r="955" spans="1:17" x14ac:dyDescent="0.25">
      <c r="A955" t="s">
        <v>771</v>
      </c>
      <c r="B955" s="8">
        <f t="shared" si="89"/>
        <v>38</v>
      </c>
      <c r="C955" s="2">
        <v>17.795875077114125</v>
      </c>
      <c r="D955">
        <f>VLOOKUP(A955,[1]Library_Genotypes_unfiltered_27!$A:$G,6,FALSE)</f>
        <v>99.26</v>
      </c>
      <c r="E955">
        <f>VLOOKUP(A955,[1]Library_Genotypes_unfiltered_27!$A:$G,7,FALSE)</f>
        <v>0.28999999999999998</v>
      </c>
      <c r="F955" s="1" t="str">
        <f t="shared" si="91"/>
        <v>024</v>
      </c>
      <c r="G955" s="3">
        <v>43363</v>
      </c>
      <c r="H955" s="3" t="s">
        <v>1431</v>
      </c>
      <c r="I955" s="1">
        <v>155.5</v>
      </c>
      <c r="J955" s="3" t="str">
        <f t="shared" si="90"/>
        <v>Sep 20</v>
      </c>
      <c r="K955" s="1">
        <f t="shared" si="92"/>
        <v>48.280320000000003</v>
      </c>
      <c r="L955" s="1" t="str">
        <f t="shared" si="93"/>
        <v>Sep 20 48.28</v>
      </c>
      <c r="M955" t="str">
        <f t="shared" si="94"/>
        <v>yes</v>
      </c>
      <c r="N955" t="s">
        <v>1443</v>
      </c>
      <c r="O955" t="str">
        <f>VLOOKUP(A955,'[2]genotype table (dups removed)'!$TS$3:$TV$419,4,FALSE)</f>
        <v>Homozygous Spring</v>
      </c>
      <c r="Q955" t="s">
        <v>6</v>
      </c>
    </row>
    <row r="956" spans="1:17" x14ac:dyDescent="0.25">
      <c r="A956" t="s">
        <v>772</v>
      </c>
      <c r="B956" s="8">
        <f t="shared" si="89"/>
        <v>38</v>
      </c>
      <c r="C956" s="2">
        <v>13.207001629556395</v>
      </c>
      <c r="D956">
        <f>VLOOKUP(A956,[1]Library_Genotypes_unfiltered_27!$A:$G,6,FALSE)</f>
        <v>96.31</v>
      </c>
      <c r="E956">
        <f>VLOOKUP(A956,[1]Library_Genotypes_unfiltered_27!$A:$G,7,FALSE)</f>
        <v>0.85</v>
      </c>
      <c r="F956" s="1" t="str">
        <f t="shared" si="91"/>
        <v>025</v>
      </c>
      <c r="G956" s="3">
        <v>43363</v>
      </c>
      <c r="H956" s="3" t="s">
        <v>1431</v>
      </c>
      <c r="I956" s="1">
        <v>155.5</v>
      </c>
      <c r="J956" s="3" t="str">
        <f t="shared" si="90"/>
        <v>Sep 20</v>
      </c>
      <c r="K956" s="1">
        <f t="shared" si="92"/>
        <v>48.280320000000003</v>
      </c>
      <c r="L956" s="1" t="str">
        <f t="shared" si="93"/>
        <v>Sep 20 48.28</v>
      </c>
      <c r="M956" t="str">
        <f t="shared" si="94"/>
        <v>yes</v>
      </c>
      <c r="N956" t="s">
        <v>1443</v>
      </c>
      <c r="O956" t="str">
        <f>VLOOKUP(A956,'[2]genotype table (dups removed)'!$TS$3:$TV$419,4,FALSE)</f>
        <v>Homozygous Spring</v>
      </c>
      <c r="Q956" t="s">
        <v>6</v>
      </c>
    </row>
    <row r="957" spans="1:17" x14ac:dyDescent="0.25">
      <c r="A957" t="s">
        <v>773</v>
      </c>
      <c r="B957" s="8">
        <f t="shared" si="89"/>
        <v>38</v>
      </c>
      <c r="C957" s="2">
        <v>6.4915770721548389</v>
      </c>
      <c r="D957">
        <f>VLOOKUP(A957,[1]Library_Genotypes_unfiltered_27!$A:$G,6,FALSE)</f>
        <v>99.63</v>
      </c>
      <c r="E957">
        <f>VLOOKUP(A957,[1]Library_Genotypes_unfiltered_27!$A:$G,7,FALSE)</f>
        <v>0.68</v>
      </c>
      <c r="F957" s="1" t="str">
        <f t="shared" si="91"/>
        <v>026</v>
      </c>
      <c r="G957" s="3">
        <v>43363</v>
      </c>
      <c r="H957" s="3" t="s">
        <v>1431</v>
      </c>
      <c r="I957" s="1">
        <v>155.5</v>
      </c>
      <c r="J957" s="3" t="str">
        <f t="shared" si="90"/>
        <v>Sep 20</v>
      </c>
      <c r="K957" s="1">
        <f t="shared" si="92"/>
        <v>48.280320000000003</v>
      </c>
      <c r="L957" s="1" t="str">
        <f t="shared" si="93"/>
        <v>Sep 20 48.28</v>
      </c>
      <c r="M957" t="str">
        <f t="shared" si="94"/>
        <v>yes</v>
      </c>
      <c r="N957" t="s">
        <v>1443</v>
      </c>
      <c r="O957" t="str">
        <f>VLOOKUP(A957,'[2]genotype table (dups removed)'!$TS$3:$TV$419,4,FALSE)</f>
        <v>Homozygous Spring</v>
      </c>
      <c r="Q957" t="s">
        <v>6</v>
      </c>
    </row>
    <row r="958" spans="1:17" x14ac:dyDescent="0.25">
      <c r="A958" t="s">
        <v>774</v>
      </c>
      <c r="B958" s="8">
        <f t="shared" si="89"/>
        <v>38</v>
      </c>
      <c r="C958" s="2">
        <v>3.1338647934540602</v>
      </c>
      <c r="D958">
        <f>VLOOKUP(A958,[1]Library_Genotypes_unfiltered_27!$A:$G,6,FALSE)</f>
        <v>80.44</v>
      </c>
      <c r="E958">
        <f>VLOOKUP(A958,[1]Library_Genotypes_unfiltered_27!$A:$G,7,FALSE)</f>
        <v>1.55</v>
      </c>
      <c r="F958" s="1" t="str">
        <f t="shared" si="91"/>
        <v>027</v>
      </c>
      <c r="G958" s="3">
        <v>43363</v>
      </c>
      <c r="H958" s="3" t="s">
        <v>1431</v>
      </c>
      <c r="I958" s="1">
        <v>155.5</v>
      </c>
      <c r="J958" s="3" t="str">
        <f t="shared" si="90"/>
        <v>Sep 20</v>
      </c>
      <c r="K958" s="1">
        <f t="shared" si="92"/>
        <v>48.280320000000003</v>
      </c>
      <c r="L958" s="1" t="str">
        <f t="shared" si="93"/>
        <v>Sep 20 48.28</v>
      </c>
      <c r="M958" t="str">
        <f t="shared" si="94"/>
        <v>no</v>
      </c>
      <c r="N958" t="s">
        <v>1444</v>
      </c>
    </row>
    <row r="959" spans="1:17" x14ac:dyDescent="0.25">
      <c r="A959" t="s">
        <v>775</v>
      </c>
      <c r="B959" s="8">
        <f t="shared" ref="B959:B1022" si="95">INT((G959-DATE(YEAR(G959),1,1))/7)+1</f>
        <v>38</v>
      </c>
      <c r="C959" s="2">
        <v>6.7154245574015565</v>
      </c>
      <c r="D959">
        <f>VLOOKUP(A959,[1]Library_Genotypes_unfiltered_27!$A:$G,6,FALSE)</f>
        <v>0.37</v>
      </c>
      <c r="E959">
        <f>VLOOKUP(A959,[1]Library_Genotypes_unfiltered_27!$A:$G,7,FALSE)</f>
        <v>4.3499999999999996</v>
      </c>
      <c r="F959" s="1" t="str">
        <f t="shared" si="91"/>
        <v>028</v>
      </c>
      <c r="G959" s="3">
        <v>43364</v>
      </c>
      <c r="H959" s="3" t="s">
        <v>1432</v>
      </c>
      <c r="I959" s="1">
        <v>128.5</v>
      </c>
      <c r="J959" s="3" t="str">
        <f t="shared" si="90"/>
        <v>Sep 21</v>
      </c>
      <c r="K959" s="1">
        <f t="shared" si="92"/>
        <v>4.8280320000000003</v>
      </c>
      <c r="L959" s="1" t="str">
        <f t="shared" si="93"/>
        <v>Sep 21 4.83</v>
      </c>
      <c r="M959" t="str">
        <f t="shared" si="94"/>
        <v>no</v>
      </c>
      <c r="N959" t="s">
        <v>1444</v>
      </c>
    </row>
    <row r="960" spans="1:17" x14ac:dyDescent="0.25">
      <c r="A960" t="s">
        <v>776</v>
      </c>
      <c r="B960" s="8">
        <f t="shared" si="95"/>
        <v>39</v>
      </c>
      <c r="C960" s="2">
        <v>10.856603034465852</v>
      </c>
      <c r="D960">
        <f>VLOOKUP(A960,[1]Library_Genotypes_unfiltered_27!$A:$G,6,FALSE)</f>
        <v>21.4</v>
      </c>
      <c r="E960">
        <f>VLOOKUP(A960,[1]Library_Genotypes_unfiltered_27!$A:$G,7,FALSE)</f>
        <v>1.39</v>
      </c>
      <c r="F960" s="1" t="str">
        <f t="shared" si="91"/>
        <v>029</v>
      </c>
      <c r="G960" s="3">
        <v>43367</v>
      </c>
      <c r="H960" s="3" t="s">
        <v>1435</v>
      </c>
      <c r="I960" s="1">
        <v>156.25</v>
      </c>
      <c r="J960" s="3" t="str">
        <f t="shared" si="90"/>
        <v>Sep 24</v>
      </c>
      <c r="K960" s="1">
        <f t="shared" si="92"/>
        <v>49.487328000000005</v>
      </c>
      <c r="L960" s="1" t="str">
        <f t="shared" si="93"/>
        <v>Sep 24 49.49</v>
      </c>
      <c r="M960" t="str">
        <f t="shared" si="94"/>
        <v>no</v>
      </c>
      <c r="N960" t="s">
        <v>1443</v>
      </c>
    </row>
    <row r="961" spans="1:17" x14ac:dyDescent="0.25">
      <c r="A961" t="s">
        <v>777</v>
      </c>
      <c r="B961" s="8">
        <f t="shared" si="95"/>
        <v>39</v>
      </c>
      <c r="C961" s="2">
        <v>2.3147464703068814</v>
      </c>
      <c r="D961">
        <f>VLOOKUP(A961,[1]Library_Genotypes_unfiltered_27!$A:$G,6,FALSE)</f>
        <v>97.79</v>
      </c>
      <c r="E961">
        <f>VLOOKUP(A961,[1]Library_Genotypes_unfiltered_27!$A:$G,7,FALSE)</f>
        <v>0.48</v>
      </c>
      <c r="F961" s="1" t="str">
        <f t="shared" si="91"/>
        <v>030</v>
      </c>
      <c r="G961" s="3">
        <v>43367</v>
      </c>
      <c r="H961" s="3" t="s">
        <v>1435</v>
      </c>
      <c r="I961" s="1">
        <v>156.25</v>
      </c>
      <c r="J961" s="3" t="str">
        <f t="shared" si="90"/>
        <v>Sep 24</v>
      </c>
      <c r="K961" s="1">
        <f t="shared" si="92"/>
        <v>49.487328000000005</v>
      </c>
      <c r="L961" s="1" t="str">
        <f t="shared" si="93"/>
        <v>Sep 24 49.49</v>
      </c>
      <c r="M961" t="str">
        <f t="shared" si="94"/>
        <v>yes</v>
      </c>
      <c r="N961" t="s">
        <v>1443</v>
      </c>
      <c r="O961" t="str">
        <f>VLOOKUP(A961,'[2]genotype table (dups removed)'!$TS$3:$TV$419,4,FALSE)</f>
        <v>Homozygous Spring</v>
      </c>
      <c r="Q961" t="s">
        <v>5</v>
      </c>
    </row>
    <row r="962" spans="1:17" x14ac:dyDescent="0.25">
      <c r="A962" t="s">
        <v>778</v>
      </c>
      <c r="B962" s="8">
        <f t="shared" si="95"/>
        <v>39</v>
      </c>
      <c r="C962" s="2">
        <v>0.44769497049343715</v>
      </c>
      <c r="D962">
        <f>VLOOKUP(A962,[1]Library_Genotypes_unfiltered_27!$A:$G,6,FALSE)</f>
        <v>0</v>
      </c>
      <c r="E962">
        <f>VLOOKUP(A962,[1]Library_Genotypes_unfiltered_27!$A:$G,7,FALSE)</f>
        <v>0</v>
      </c>
      <c r="F962" s="1" t="str">
        <f t="shared" si="91"/>
        <v>031</v>
      </c>
      <c r="G962" s="3">
        <v>43367</v>
      </c>
      <c r="H962" s="3" t="s">
        <v>1435</v>
      </c>
      <c r="I962" s="1">
        <v>156.25</v>
      </c>
      <c r="J962" s="3" t="str">
        <f t="shared" ref="J962:J1025" si="96">CONCATENATE(TEXT(G962,"MMM")," ",TEXT(G962,"DD"))</f>
        <v>Sep 24</v>
      </c>
      <c r="K962" s="1">
        <f t="shared" si="92"/>
        <v>49.487328000000005</v>
      </c>
      <c r="L962" s="1" t="str">
        <f t="shared" si="93"/>
        <v>Sep 24 49.49</v>
      </c>
      <c r="M962" t="str">
        <f t="shared" si="94"/>
        <v>no</v>
      </c>
    </row>
    <row r="963" spans="1:17" x14ac:dyDescent="0.25">
      <c r="A963" t="s">
        <v>779</v>
      </c>
      <c r="B963" s="8">
        <f t="shared" si="95"/>
        <v>39</v>
      </c>
      <c r="C963" s="2">
        <v>0.8953899409868743</v>
      </c>
      <c r="D963">
        <f>VLOOKUP(A963,[1]Library_Genotypes_unfiltered_27!$A:$G,6,FALSE)</f>
        <v>0</v>
      </c>
      <c r="E963">
        <f>VLOOKUP(A963,[1]Library_Genotypes_unfiltered_27!$A:$G,7,FALSE)</f>
        <v>0</v>
      </c>
      <c r="F963" s="1" t="str">
        <f t="shared" ref="F963:F1026" si="97">RIGHT(A963,3)</f>
        <v>032</v>
      </c>
      <c r="G963" s="3">
        <v>43367</v>
      </c>
      <c r="H963" s="3" t="s">
        <v>1435</v>
      </c>
      <c r="I963" s="1">
        <v>156.25</v>
      </c>
      <c r="J963" s="3" t="str">
        <f t="shared" si="96"/>
        <v>Sep 24</v>
      </c>
      <c r="K963" s="1">
        <f t="shared" ref="K963:K1026" si="98">CONVERT(I963-125.5,"mi","km")</f>
        <v>49.487328000000005</v>
      </c>
      <c r="L963" s="1" t="str">
        <f t="shared" ref="L963:L1026" si="99">CONCATENATE(J963," ",ROUND(K963,2))</f>
        <v>Sep 24 49.49</v>
      </c>
      <c r="M963" t="str">
        <f t="shared" si="94"/>
        <v>no</v>
      </c>
      <c r="N963" t="s">
        <v>1443</v>
      </c>
    </row>
    <row r="964" spans="1:17" x14ac:dyDescent="0.25">
      <c r="A964" t="s">
        <v>780</v>
      </c>
      <c r="B964" s="8">
        <f t="shared" si="95"/>
        <v>39</v>
      </c>
      <c r="C964" s="2">
        <v>5.2604159032978863</v>
      </c>
      <c r="D964">
        <f>VLOOKUP(A964,[1]Library_Genotypes_unfiltered_27!$A:$G,6,FALSE)</f>
        <v>0.37</v>
      </c>
      <c r="E964">
        <f>VLOOKUP(A964,[1]Library_Genotypes_unfiltered_27!$A:$G,7,FALSE)</f>
        <v>0</v>
      </c>
      <c r="F964" s="1" t="str">
        <f t="shared" si="97"/>
        <v>033</v>
      </c>
      <c r="G964" s="3">
        <v>43367</v>
      </c>
      <c r="H964" s="3" t="s">
        <v>1435</v>
      </c>
      <c r="I964" s="1">
        <v>156.25</v>
      </c>
      <c r="J964" s="3" t="str">
        <f t="shared" si="96"/>
        <v>Sep 24</v>
      </c>
      <c r="K964" s="1">
        <f t="shared" si="98"/>
        <v>49.487328000000005</v>
      </c>
      <c r="L964" s="1" t="str">
        <f t="shared" si="99"/>
        <v>Sep 24 49.49</v>
      </c>
      <c r="M964" t="str">
        <f t="shared" si="94"/>
        <v>no</v>
      </c>
      <c r="N964" t="s">
        <v>1443</v>
      </c>
    </row>
    <row r="965" spans="1:17" x14ac:dyDescent="0.25">
      <c r="A965" t="s">
        <v>781</v>
      </c>
      <c r="B965" s="8">
        <f t="shared" si="95"/>
        <v>39</v>
      </c>
      <c r="C965" s="2">
        <v>21.041663613191545</v>
      </c>
      <c r="D965">
        <f>VLOOKUP(A965,[1]Library_Genotypes_unfiltered_27!$A:$G,6,FALSE)</f>
        <v>98.15</v>
      </c>
      <c r="E965">
        <f>VLOOKUP(A965,[1]Library_Genotypes_unfiltered_27!$A:$G,7,FALSE)</f>
        <v>0.35</v>
      </c>
      <c r="F965" s="1" t="str">
        <f t="shared" si="97"/>
        <v>034</v>
      </c>
      <c r="G965" s="3">
        <v>43367</v>
      </c>
      <c r="H965" s="3" t="s">
        <v>1435</v>
      </c>
      <c r="I965" s="1">
        <v>156.25</v>
      </c>
      <c r="J965" s="3" t="str">
        <f t="shared" si="96"/>
        <v>Sep 24</v>
      </c>
      <c r="K965" s="1">
        <f t="shared" si="98"/>
        <v>49.487328000000005</v>
      </c>
      <c r="L965" s="1" t="str">
        <f t="shared" si="99"/>
        <v>Sep 24 49.49</v>
      </c>
      <c r="M965" t="str">
        <f t="shared" si="94"/>
        <v>yes</v>
      </c>
      <c r="N965" t="s">
        <v>1443</v>
      </c>
      <c r="O965" t="str">
        <f>VLOOKUP(A965,'[2]genotype table (dups removed)'!$TS$3:$TV$419,4,FALSE)</f>
        <v>Homozygous Spring</v>
      </c>
      <c r="Q965" t="s">
        <v>5</v>
      </c>
    </row>
    <row r="966" spans="1:17" x14ac:dyDescent="0.25">
      <c r="A966" t="s">
        <v>782</v>
      </c>
      <c r="B966" s="8">
        <f t="shared" si="95"/>
        <v>39</v>
      </c>
      <c r="C966" s="2">
        <v>4.8127209328044485</v>
      </c>
      <c r="D966">
        <f>VLOOKUP(A966,[1]Library_Genotypes_unfiltered_27!$A:$G,6,FALSE)</f>
        <v>0.37</v>
      </c>
      <c r="E966">
        <f>VLOOKUP(A966,[1]Library_Genotypes_unfiltered_27!$A:$G,7,FALSE)</f>
        <v>0</v>
      </c>
      <c r="F966" s="1" t="str">
        <f t="shared" si="97"/>
        <v>035</v>
      </c>
      <c r="G966" s="3">
        <v>43367</v>
      </c>
      <c r="H966" s="3" t="s">
        <v>1435</v>
      </c>
      <c r="I966" s="1">
        <v>156.25</v>
      </c>
      <c r="J966" s="3" t="str">
        <f t="shared" si="96"/>
        <v>Sep 24</v>
      </c>
      <c r="K966" s="1">
        <f t="shared" si="98"/>
        <v>49.487328000000005</v>
      </c>
      <c r="L966" s="1" t="str">
        <f t="shared" si="99"/>
        <v>Sep 24 49.49</v>
      </c>
      <c r="M966" t="str">
        <f t="shared" si="94"/>
        <v>no</v>
      </c>
      <c r="N966" t="s">
        <v>1443</v>
      </c>
    </row>
    <row r="967" spans="1:17" x14ac:dyDescent="0.25">
      <c r="A967" t="s">
        <v>783</v>
      </c>
      <c r="B967" s="8">
        <f t="shared" si="95"/>
        <v>39</v>
      </c>
      <c r="C967" s="2">
        <v>5.7081108737913233</v>
      </c>
      <c r="D967">
        <f>VLOOKUP(A967,[1]Library_Genotypes_unfiltered_27!$A:$G,6,FALSE)</f>
        <v>99.63</v>
      </c>
      <c r="E967">
        <f>VLOOKUP(A967,[1]Library_Genotypes_unfiltered_27!$A:$G,7,FALSE)</f>
        <v>0.15</v>
      </c>
      <c r="F967" s="1" t="str">
        <f t="shared" si="97"/>
        <v>036</v>
      </c>
      <c r="G967" s="3">
        <v>43367</v>
      </c>
      <c r="H967" s="3" t="s">
        <v>1435</v>
      </c>
      <c r="I967" s="1">
        <v>156.25</v>
      </c>
      <c r="J967" s="3" t="str">
        <f t="shared" si="96"/>
        <v>Sep 24</v>
      </c>
      <c r="K967" s="1">
        <f t="shared" si="98"/>
        <v>49.487328000000005</v>
      </c>
      <c r="L967" s="1" t="str">
        <f t="shared" si="99"/>
        <v>Sep 24 49.49</v>
      </c>
      <c r="M967" t="str">
        <f t="shared" si="94"/>
        <v>yes</v>
      </c>
      <c r="N967" t="s">
        <v>1443</v>
      </c>
      <c r="O967" t="str">
        <f>VLOOKUP(A967,'[2]genotype table (dups removed)'!$TS$3:$TV$419,4,FALSE)</f>
        <v>Homozygous Spring</v>
      </c>
      <c r="Q967" t="s">
        <v>6</v>
      </c>
    </row>
    <row r="968" spans="1:17" x14ac:dyDescent="0.25">
      <c r="A968" t="s">
        <v>784</v>
      </c>
      <c r="B968" s="8">
        <f t="shared" si="95"/>
        <v>39</v>
      </c>
      <c r="C968" s="2">
        <v>0</v>
      </c>
      <c r="D968">
        <f>VLOOKUP(A968,[1]Library_Genotypes_unfiltered_27!$A:$G,6,FALSE)</f>
        <v>0</v>
      </c>
      <c r="E968">
        <f>VLOOKUP(A968,[1]Library_Genotypes_unfiltered_27!$A:$G,7,FALSE)</f>
        <v>0</v>
      </c>
      <c r="F968" s="1" t="str">
        <f t="shared" si="97"/>
        <v>037</v>
      </c>
      <c r="G968" s="3">
        <v>43367</v>
      </c>
      <c r="H968" s="3" t="s">
        <v>1435</v>
      </c>
      <c r="I968" s="1">
        <v>156.25</v>
      </c>
      <c r="J968" s="3" t="str">
        <f t="shared" si="96"/>
        <v>Sep 24</v>
      </c>
      <c r="K968" s="1">
        <f t="shared" si="98"/>
        <v>49.487328000000005</v>
      </c>
      <c r="L968" s="1" t="str">
        <f t="shared" si="99"/>
        <v>Sep 24 49.49</v>
      </c>
      <c r="M968" t="str">
        <f t="shared" si="94"/>
        <v>no</v>
      </c>
      <c r="N968" t="s">
        <v>1443</v>
      </c>
    </row>
    <row r="969" spans="1:17" x14ac:dyDescent="0.25">
      <c r="A969" t="s">
        <v>785</v>
      </c>
      <c r="B969" s="8">
        <f t="shared" si="95"/>
        <v>39</v>
      </c>
      <c r="C969" s="2">
        <v>0.33577122787007785</v>
      </c>
      <c r="D969">
        <f>VLOOKUP(A969,[1]Library_Genotypes_unfiltered_27!$A:$G,6,FALSE)</f>
        <v>0</v>
      </c>
      <c r="E969">
        <f>VLOOKUP(A969,[1]Library_Genotypes_unfiltered_27!$A:$G,7,FALSE)</f>
        <v>0</v>
      </c>
      <c r="F969" s="1" t="str">
        <f t="shared" si="97"/>
        <v>038</v>
      </c>
      <c r="G969" s="3">
        <v>43367</v>
      </c>
      <c r="H969" s="3" t="s">
        <v>1435</v>
      </c>
      <c r="I969" s="1">
        <v>156.25</v>
      </c>
      <c r="J969" s="3" t="str">
        <f t="shared" si="96"/>
        <v>Sep 24</v>
      </c>
      <c r="K969" s="1">
        <f t="shared" si="98"/>
        <v>49.487328000000005</v>
      </c>
      <c r="L969" s="1" t="str">
        <f t="shared" si="99"/>
        <v>Sep 24 49.49</v>
      </c>
      <c r="M969" t="str">
        <f t="shared" si="94"/>
        <v>no</v>
      </c>
      <c r="N969" t="s">
        <v>1443</v>
      </c>
    </row>
    <row r="970" spans="1:17" x14ac:dyDescent="0.25">
      <c r="A970" t="s">
        <v>786</v>
      </c>
      <c r="B970" s="8">
        <f t="shared" si="95"/>
        <v>39</v>
      </c>
      <c r="C970" s="2">
        <v>5.7081108737913233</v>
      </c>
      <c r="D970">
        <f>VLOOKUP(A970,[1]Library_Genotypes_unfiltered_27!$A:$G,6,FALSE)</f>
        <v>76.38</v>
      </c>
      <c r="E970">
        <f>VLOOKUP(A970,[1]Library_Genotypes_unfiltered_27!$A:$G,7,FALSE)</f>
        <v>2.69</v>
      </c>
      <c r="F970" s="1" t="str">
        <f t="shared" si="97"/>
        <v>039</v>
      </c>
      <c r="G970" s="3">
        <v>43367</v>
      </c>
      <c r="H970" s="3" t="s">
        <v>1435</v>
      </c>
      <c r="I970" s="1">
        <v>156.25</v>
      </c>
      <c r="J970" s="3" t="str">
        <f t="shared" si="96"/>
        <v>Sep 24</v>
      </c>
      <c r="K970" s="1">
        <f t="shared" si="98"/>
        <v>49.487328000000005</v>
      </c>
      <c r="L970" s="1" t="str">
        <f t="shared" si="99"/>
        <v>Sep 24 49.49</v>
      </c>
      <c r="M970" t="str">
        <f t="shared" si="94"/>
        <v>no</v>
      </c>
      <c r="N970" t="s">
        <v>1444</v>
      </c>
    </row>
    <row r="971" spans="1:17" x14ac:dyDescent="0.25">
      <c r="A971" t="s">
        <v>787</v>
      </c>
      <c r="B971" s="8">
        <f t="shared" si="95"/>
        <v>39</v>
      </c>
      <c r="C971" s="2">
        <v>3.6934835065708564</v>
      </c>
      <c r="D971">
        <f>VLOOKUP(A971,[1]Library_Genotypes_unfiltered_27!$A:$G,6,FALSE)</f>
        <v>98.15</v>
      </c>
      <c r="E971">
        <f>VLOOKUP(A971,[1]Library_Genotypes_unfiltered_27!$A:$G,7,FALSE)</f>
        <v>0.37</v>
      </c>
      <c r="F971" s="1" t="str">
        <f t="shared" si="97"/>
        <v>040</v>
      </c>
      <c r="G971" s="3">
        <v>43367</v>
      </c>
      <c r="H971" s="3" t="s">
        <v>1435</v>
      </c>
      <c r="I971" s="1">
        <v>156.25</v>
      </c>
      <c r="J971" s="3" t="str">
        <f t="shared" si="96"/>
        <v>Sep 24</v>
      </c>
      <c r="K971" s="1">
        <f t="shared" si="98"/>
        <v>49.487328000000005</v>
      </c>
      <c r="L971" s="1" t="str">
        <f t="shared" si="99"/>
        <v>Sep 24 49.49</v>
      </c>
      <c r="M971" t="str">
        <f t="shared" si="94"/>
        <v>yes</v>
      </c>
      <c r="N971" t="s">
        <v>1444</v>
      </c>
      <c r="O971" t="str">
        <f>VLOOKUP(A971,'[2]genotype table (dups removed)'!$TS$3:$TV$419,4,FALSE)</f>
        <v>Heterozygous</v>
      </c>
      <c r="Q971" t="s">
        <v>6</v>
      </c>
    </row>
    <row r="972" spans="1:17" x14ac:dyDescent="0.25">
      <c r="A972" t="s">
        <v>788</v>
      </c>
      <c r="B972" s="8">
        <f t="shared" si="95"/>
        <v>39</v>
      </c>
      <c r="C972" s="2">
        <v>5.5961871311679641</v>
      </c>
      <c r="D972">
        <f>VLOOKUP(A972,[1]Library_Genotypes_unfiltered_27!$A:$G,6,FALSE)</f>
        <v>0.37</v>
      </c>
      <c r="E972">
        <f>VLOOKUP(A972,[1]Library_Genotypes_unfiltered_27!$A:$G,7,FALSE)</f>
        <v>0</v>
      </c>
      <c r="F972" s="1" t="str">
        <f t="shared" si="97"/>
        <v>041</v>
      </c>
      <c r="G972" s="3">
        <v>43367</v>
      </c>
      <c r="H972" s="3" t="s">
        <v>1424</v>
      </c>
      <c r="I972" s="1">
        <v>154</v>
      </c>
      <c r="J972" s="3" t="str">
        <f t="shared" si="96"/>
        <v>Sep 24</v>
      </c>
      <c r="K972" s="1">
        <f t="shared" si="98"/>
        <v>45.866304</v>
      </c>
      <c r="L972" s="1" t="str">
        <f t="shared" si="99"/>
        <v>Sep 24 45.87</v>
      </c>
      <c r="M972" t="str">
        <f t="shared" si="94"/>
        <v>no</v>
      </c>
      <c r="N972" t="s">
        <v>1443</v>
      </c>
    </row>
    <row r="973" spans="1:17" x14ac:dyDescent="0.25">
      <c r="A973" t="s">
        <v>789</v>
      </c>
      <c r="B973" s="8">
        <f t="shared" si="95"/>
        <v>39</v>
      </c>
      <c r="C973" s="2">
        <v>2.5742460803372631</v>
      </c>
      <c r="D973">
        <f>VLOOKUP(A973,[1]Library_Genotypes_unfiltered_27!$A:$G,6,FALSE)</f>
        <v>0</v>
      </c>
      <c r="E973">
        <f>VLOOKUP(A973,[1]Library_Genotypes_unfiltered_27!$A:$G,7,FALSE)</f>
        <v>0</v>
      </c>
      <c r="F973" s="1" t="str">
        <f t="shared" si="97"/>
        <v>042</v>
      </c>
      <c r="G973" s="3">
        <v>43367</v>
      </c>
      <c r="H973" s="3" t="s">
        <v>1424</v>
      </c>
      <c r="I973" s="1">
        <v>154</v>
      </c>
      <c r="J973" s="3" t="str">
        <f t="shared" si="96"/>
        <v>Sep 24</v>
      </c>
      <c r="K973" s="1">
        <f t="shared" si="98"/>
        <v>45.866304</v>
      </c>
      <c r="L973" s="1" t="str">
        <f t="shared" si="99"/>
        <v>Sep 24 45.87</v>
      </c>
      <c r="M973" t="str">
        <f t="shared" si="94"/>
        <v>no</v>
      </c>
    </row>
    <row r="974" spans="1:17" x14ac:dyDescent="0.25">
      <c r="A974" t="s">
        <v>790</v>
      </c>
      <c r="B974" s="8">
        <f t="shared" si="95"/>
        <v>39</v>
      </c>
      <c r="C974" s="2">
        <v>0</v>
      </c>
      <c r="D974">
        <f>VLOOKUP(A974,[1]Library_Genotypes_unfiltered_27!$A:$G,6,FALSE)</f>
        <v>0</v>
      </c>
      <c r="E974">
        <f>VLOOKUP(A974,[1]Library_Genotypes_unfiltered_27!$A:$G,7,FALSE)</f>
        <v>0</v>
      </c>
      <c r="F974" s="1" t="str">
        <f t="shared" si="97"/>
        <v>043</v>
      </c>
      <c r="G974" s="3">
        <v>43367</v>
      </c>
      <c r="H974" s="3" t="s">
        <v>1424</v>
      </c>
      <c r="I974" s="1">
        <v>154</v>
      </c>
      <c r="J974" s="3" t="str">
        <f t="shared" si="96"/>
        <v>Sep 24</v>
      </c>
      <c r="K974" s="1">
        <f t="shared" si="98"/>
        <v>45.866304</v>
      </c>
      <c r="L974" s="1" t="str">
        <f t="shared" si="99"/>
        <v>Sep 24 45.87</v>
      </c>
      <c r="M974" t="str">
        <f t="shared" si="94"/>
        <v>no</v>
      </c>
      <c r="N974" t="s">
        <v>1443</v>
      </c>
    </row>
    <row r="975" spans="1:17" x14ac:dyDescent="0.25">
      <c r="A975" t="s">
        <v>791</v>
      </c>
      <c r="B975" s="8">
        <f t="shared" si="95"/>
        <v>39</v>
      </c>
      <c r="C975" s="2">
        <v>1.7907798819737486</v>
      </c>
      <c r="D975">
        <f>VLOOKUP(A975,[1]Library_Genotypes_unfiltered_27!$A:$G,6,FALSE)</f>
        <v>0</v>
      </c>
      <c r="E975">
        <f>VLOOKUP(A975,[1]Library_Genotypes_unfiltered_27!$A:$G,7,FALSE)</f>
        <v>0</v>
      </c>
      <c r="F975" s="1" t="str">
        <f t="shared" si="97"/>
        <v>044</v>
      </c>
      <c r="G975" s="3">
        <v>43367</v>
      </c>
      <c r="H975" s="3" t="s">
        <v>1424</v>
      </c>
      <c r="I975" s="1">
        <v>154</v>
      </c>
      <c r="J975" s="3" t="str">
        <f t="shared" si="96"/>
        <v>Sep 24</v>
      </c>
      <c r="K975" s="1">
        <f t="shared" si="98"/>
        <v>45.866304</v>
      </c>
      <c r="L975" s="1" t="str">
        <f t="shared" si="99"/>
        <v>Sep 24 45.87</v>
      </c>
      <c r="M975" t="str">
        <f t="shared" si="94"/>
        <v>no</v>
      </c>
      <c r="N975" t="s">
        <v>1443</v>
      </c>
    </row>
    <row r="976" spans="1:17" x14ac:dyDescent="0.25">
      <c r="A976" t="s">
        <v>792</v>
      </c>
      <c r="B976" s="8">
        <f t="shared" si="95"/>
        <v>39</v>
      </c>
      <c r="C976" s="2">
        <v>2.9100173082073413</v>
      </c>
      <c r="D976">
        <f>VLOOKUP(A976,[1]Library_Genotypes_unfiltered_27!$A:$G,6,FALSE)</f>
        <v>98.52</v>
      </c>
      <c r="E976">
        <f>VLOOKUP(A976,[1]Library_Genotypes_unfiltered_27!$A:$G,7,FALSE)</f>
        <v>0.5</v>
      </c>
      <c r="F976" s="1" t="str">
        <f t="shared" si="97"/>
        <v>045</v>
      </c>
      <c r="G976" s="3">
        <v>43367</v>
      </c>
      <c r="H976" s="3" t="s">
        <v>1424</v>
      </c>
      <c r="I976" s="1">
        <v>154</v>
      </c>
      <c r="J976" s="3" t="str">
        <f t="shared" si="96"/>
        <v>Sep 24</v>
      </c>
      <c r="K976" s="1">
        <f t="shared" si="98"/>
        <v>45.866304</v>
      </c>
      <c r="L976" s="1" t="str">
        <f t="shared" si="99"/>
        <v>Sep 24 45.87</v>
      </c>
      <c r="M976" t="str">
        <f t="shared" si="94"/>
        <v>yes</v>
      </c>
      <c r="N976" t="s">
        <v>1443</v>
      </c>
      <c r="O976" t="str">
        <f>VLOOKUP(A976,'[2]genotype table (dups removed)'!$TS$3:$TV$419,4,FALSE)</f>
        <v>Homozygous Spring</v>
      </c>
      <c r="Q976" t="s">
        <v>6</v>
      </c>
    </row>
    <row r="977" spans="1:17" x14ac:dyDescent="0.25">
      <c r="A977" t="s">
        <v>793</v>
      </c>
      <c r="B977" s="8">
        <f t="shared" si="95"/>
        <v>39</v>
      </c>
      <c r="C977" s="2">
        <v>4.4769497049343716</v>
      </c>
      <c r="D977">
        <f>VLOOKUP(A977,[1]Library_Genotypes_unfiltered_27!$A:$G,6,FALSE)</f>
        <v>9.59</v>
      </c>
      <c r="E977">
        <f>VLOOKUP(A977,[1]Library_Genotypes_unfiltered_27!$A:$G,7,FALSE)</f>
        <v>7.02</v>
      </c>
      <c r="F977" s="1" t="str">
        <f t="shared" si="97"/>
        <v>046</v>
      </c>
      <c r="G977" s="3">
        <v>43367</v>
      </c>
      <c r="H977" s="3" t="s">
        <v>1424</v>
      </c>
      <c r="I977" s="1">
        <v>154</v>
      </c>
      <c r="J977" s="3" t="str">
        <f t="shared" si="96"/>
        <v>Sep 24</v>
      </c>
      <c r="K977" s="1">
        <f t="shared" si="98"/>
        <v>45.866304</v>
      </c>
      <c r="L977" s="1" t="str">
        <f t="shared" si="99"/>
        <v>Sep 24 45.87</v>
      </c>
      <c r="M977" t="str">
        <f t="shared" si="94"/>
        <v>no</v>
      </c>
      <c r="N977" t="s">
        <v>1443</v>
      </c>
    </row>
    <row r="978" spans="1:17" x14ac:dyDescent="0.25">
      <c r="A978" t="s">
        <v>794</v>
      </c>
      <c r="B978" s="8">
        <f t="shared" si="95"/>
        <v>39</v>
      </c>
      <c r="C978" s="2">
        <v>1.0073136836102334</v>
      </c>
      <c r="D978">
        <f>VLOOKUP(A978,[1]Library_Genotypes_unfiltered_27!$A:$G,6,FALSE)</f>
        <v>0.37</v>
      </c>
      <c r="E978">
        <f>VLOOKUP(A978,[1]Library_Genotypes_unfiltered_27!$A:$G,7,FALSE)</f>
        <v>0</v>
      </c>
      <c r="F978" s="1" t="str">
        <f t="shared" si="97"/>
        <v>047</v>
      </c>
      <c r="G978" s="3">
        <v>43367</v>
      </c>
      <c r="H978" s="3" t="s">
        <v>1424</v>
      </c>
      <c r="I978" s="1">
        <v>154</v>
      </c>
      <c r="J978" s="3" t="str">
        <f t="shared" si="96"/>
        <v>Sep 24</v>
      </c>
      <c r="K978" s="1">
        <f t="shared" si="98"/>
        <v>45.866304</v>
      </c>
      <c r="L978" s="1" t="str">
        <f t="shared" si="99"/>
        <v>Sep 24 45.87</v>
      </c>
      <c r="M978" t="str">
        <f t="shared" si="94"/>
        <v>no</v>
      </c>
      <c r="N978" t="s">
        <v>1443</v>
      </c>
    </row>
    <row r="979" spans="1:17" x14ac:dyDescent="0.25">
      <c r="A979" t="s">
        <v>795</v>
      </c>
      <c r="B979" s="8">
        <f t="shared" si="95"/>
        <v>39</v>
      </c>
      <c r="C979" s="2">
        <v>0.11192374262335929</v>
      </c>
      <c r="D979">
        <f>VLOOKUP(A979,[1]Library_Genotypes_unfiltered_27!$A:$G,6,FALSE)</f>
        <v>0</v>
      </c>
      <c r="E979">
        <f>VLOOKUP(A979,[1]Library_Genotypes_unfiltered_27!$A:$G,7,FALSE)</f>
        <v>0</v>
      </c>
      <c r="F979" s="1" t="str">
        <f t="shared" si="97"/>
        <v>048</v>
      </c>
      <c r="G979" s="3">
        <v>43367</v>
      </c>
      <c r="H979" s="3" t="s">
        <v>1424</v>
      </c>
      <c r="I979" s="1">
        <v>154</v>
      </c>
      <c r="J979" s="3" t="str">
        <f t="shared" si="96"/>
        <v>Sep 24</v>
      </c>
      <c r="K979" s="1">
        <f t="shared" si="98"/>
        <v>45.866304</v>
      </c>
      <c r="L979" s="1" t="str">
        <f t="shared" si="99"/>
        <v>Sep 24 45.87</v>
      </c>
      <c r="M979" t="str">
        <f t="shared" si="94"/>
        <v>no</v>
      </c>
    </row>
    <row r="980" spans="1:17" x14ac:dyDescent="0.25">
      <c r="A980" t="s">
        <v>796</v>
      </c>
      <c r="B980" s="8">
        <f t="shared" si="95"/>
        <v>39</v>
      </c>
      <c r="C980" s="2">
        <v>5.0365684180511678</v>
      </c>
      <c r="D980">
        <f>VLOOKUP(A980,[1]Library_Genotypes_unfiltered_27!$A:$G,6,FALSE)</f>
        <v>99.63</v>
      </c>
      <c r="E980">
        <f>VLOOKUP(A980,[1]Library_Genotypes_unfiltered_27!$A:$G,7,FALSE)</f>
        <v>0.24</v>
      </c>
      <c r="F980" s="1" t="str">
        <f t="shared" si="97"/>
        <v>049</v>
      </c>
      <c r="G980" s="3">
        <v>43367</v>
      </c>
      <c r="H980" s="3" t="s">
        <v>1424</v>
      </c>
      <c r="I980" s="1">
        <v>154</v>
      </c>
      <c r="J980" s="3" t="str">
        <f t="shared" si="96"/>
        <v>Sep 24</v>
      </c>
      <c r="K980" s="1">
        <f t="shared" si="98"/>
        <v>45.866304</v>
      </c>
      <c r="L980" s="1" t="str">
        <f t="shared" si="99"/>
        <v>Sep 24 45.87</v>
      </c>
      <c r="M980" t="str">
        <f t="shared" si="94"/>
        <v>yes</v>
      </c>
      <c r="N980" t="s">
        <v>1443</v>
      </c>
      <c r="O980" t="str">
        <f>VLOOKUP(A980,'[2]genotype table (dups removed)'!$TS$3:$TV$419,4,FALSE)</f>
        <v>Homozygous Spring</v>
      </c>
      <c r="Q980" t="s">
        <v>6</v>
      </c>
    </row>
    <row r="981" spans="1:17" x14ac:dyDescent="0.25">
      <c r="A981" t="s">
        <v>797</v>
      </c>
      <c r="B981" s="8">
        <f t="shared" si="95"/>
        <v>39</v>
      </c>
      <c r="C981" s="2">
        <v>5.2604159032978863</v>
      </c>
      <c r="D981">
        <f>VLOOKUP(A981,[1]Library_Genotypes_unfiltered_27!$A:$G,6,FALSE)</f>
        <v>98.15</v>
      </c>
      <c r="E981">
        <f>VLOOKUP(A981,[1]Library_Genotypes_unfiltered_27!$A:$G,7,FALSE)</f>
        <v>0.36</v>
      </c>
      <c r="F981" s="1" t="str">
        <f t="shared" si="97"/>
        <v>050</v>
      </c>
      <c r="G981" s="3">
        <v>43367</v>
      </c>
      <c r="H981" s="3" t="s">
        <v>1424</v>
      </c>
      <c r="I981" s="1">
        <v>154</v>
      </c>
      <c r="J981" s="3" t="str">
        <f t="shared" si="96"/>
        <v>Sep 24</v>
      </c>
      <c r="K981" s="1">
        <f t="shared" si="98"/>
        <v>45.866304</v>
      </c>
      <c r="L981" s="1" t="str">
        <f t="shared" si="99"/>
        <v>Sep 24 45.87</v>
      </c>
      <c r="M981" t="str">
        <f t="shared" si="94"/>
        <v>yes</v>
      </c>
      <c r="N981" t="s">
        <v>1443</v>
      </c>
      <c r="O981" t="str">
        <f>VLOOKUP(A981,'[2]genotype table (dups removed)'!$TS$3:$TV$419,4,FALSE)</f>
        <v>Homozygous Spring</v>
      </c>
      <c r="Q981" t="s">
        <v>6</v>
      </c>
    </row>
    <row r="982" spans="1:17" x14ac:dyDescent="0.25">
      <c r="A982" t="s">
        <v>798</v>
      </c>
      <c r="B982" s="8">
        <f t="shared" si="95"/>
        <v>39</v>
      </c>
      <c r="C982" s="2">
        <v>1.0073136836102334</v>
      </c>
      <c r="D982">
        <f>VLOOKUP(A982,[1]Library_Genotypes_unfiltered_27!$A:$G,6,FALSE)</f>
        <v>0.37</v>
      </c>
      <c r="E982">
        <f>VLOOKUP(A982,[1]Library_Genotypes_unfiltered_27!$A:$G,7,FALSE)</f>
        <v>0</v>
      </c>
      <c r="F982" s="1" t="str">
        <f t="shared" si="97"/>
        <v>051</v>
      </c>
      <c r="G982" s="3">
        <v>43368</v>
      </c>
      <c r="H982" s="3" t="s">
        <v>1426</v>
      </c>
      <c r="I982" s="1">
        <v>150</v>
      </c>
      <c r="J982" s="3" t="str">
        <f t="shared" si="96"/>
        <v>Sep 25</v>
      </c>
      <c r="K982" s="1">
        <f t="shared" si="98"/>
        <v>39.428927999999999</v>
      </c>
      <c r="L982" s="1" t="str">
        <f t="shared" si="99"/>
        <v>Sep 25 39.43</v>
      </c>
      <c r="M982" t="str">
        <f t="shared" si="94"/>
        <v>no</v>
      </c>
      <c r="N982" t="s">
        <v>1443</v>
      </c>
    </row>
    <row r="983" spans="1:17" x14ac:dyDescent="0.25">
      <c r="A983" t="s">
        <v>799</v>
      </c>
      <c r="B983" s="8">
        <f t="shared" si="95"/>
        <v>39</v>
      </c>
      <c r="C983" s="2">
        <v>1.4550086541036706</v>
      </c>
      <c r="D983">
        <f>VLOOKUP(A983,[1]Library_Genotypes_unfiltered_27!$A:$G,6,FALSE)</f>
        <v>97.05</v>
      </c>
      <c r="E983">
        <f>VLOOKUP(A983,[1]Library_Genotypes_unfiltered_27!$A:$G,7,FALSE)</f>
        <v>0.48</v>
      </c>
      <c r="F983" s="1" t="str">
        <f t="shared" si="97"/>
        <v>052</v>
      </c>
      <c r="G983" s="3">
        <v>43368</v>
      </c>
      <c r="H983" s="3" t="s">
        <v>1426</v>
      </c>
      <c r="I983" s="1">
        <v>150</v>
      </c>
      <c r="J983" s="3" t="str">
        <f t="shared" si="96"/>
        <v>Sep 25</v>
      </c>
      <c r="K983" s="1">
        <f t="shared" si="98"/>
        <v>39.428927999999999</v>
      </c>
      <c r="L983" s="1" t="str">
        <f t="shared" si="99"/>
        <v>Sep 25 39.43</v>
      </c>
      <c r="M983" t="str">
        <f t="shared" si="94"/>
        <v>yes</v>
      </c>
      <c r="N983" t="s">
        <v>1443</v>
      </c>
      <c r="O983" t="str">
        <f>VLOOKUP(A983,'[2]genotype table (dups removed)'!$TS$3:$TV$419,4,FALSE)</f>
        <v>Homozygous Spring</v>
      </c>
      <c r="Q983" t="s">
        <v>5</v>
      </c>
    </row>
    <row r="984" spans="1:17" x14ac:dyDescent="0.25">
      <c r="A984" t="s">
        <v>800</v>
      </c>
      <c r="B984" s="8">
        <f t="shared" si="95"/>
        <v>39</v>
      </c>
      <c r="C984" s="2">
        <v>2.3503985950905451</v>
      </c>
      <c r="D984">
        <f>VLOOKUP(A984,[1]Library_Genotypes_unfiltered_27!$A:$G,6,FALSE)</f>
        <v>80.81</v>
      </c>
      <c r="E984">
        <f>VLOOKUP(A984,[1]Library_Genotypes_unfiltered_27!$A:$G,7,FALSE)</f>
        <v>1.46</v>
      </c>
      <c r="F984" s="1" t="str">
        <f t="shared" si="97"/>
        <v>053</v>
      </c>
      <c r="G984" s="3">
        <v>43368</v>
      </c>
      <c r="H984" s="3" t="s">
        <v>1426</v>
      </c>
      <c r="I984" s="1">
        <v>150</v>
      </c>
      <c r="J984" s="3" t="str">
        <f t="shared" si="96"/>
        <v>Sep 25</v>
      </c>
      <c r="K984" s="1">
        <f t="shared" si="98"/>
        <v>39.428927999999999</v>
      </c>
      <c r="L984" s="1" t="str">
        <f t="shared" si="99"/>
        <v>Sep 25 39.43</v>
      </c>
      <c r="M984" t="str">
        <f t="shared" si="94"/>
        <v>no</v>
      </c>
      <c r="N984" t="s">
        <v>1443</v>
      </c>
      <c r="Q984" t="s">
        <v>5</v>
      </c>
    </row>
    <row r="985" spans="1:17" x14ac:dyDescent="0.25">
      <c r="A985" t="s">
        <v>801</v>
      </c>
      <c r="B985" s="8">
        <f t="shared" si="95"/>
        <v>39</v>
      </c>
      <c r="C985" s="2">
        <v>0.8953899409868743</v>
      </c>
      <c r="D985">
        <f>VLOOKUP(A985,[1]Library_Genotypes_unfiltered_27!$A:$G,6,FALSE)</f>
        <v>38.01</v>
      </c>
      <c r="E985">
        <f>VLOOKUP(A985,[1]Library_Genotypes_unfiltered_27!$A:$G,7,FALSE)</f>
        <v>2.75</v>
      </c>
      <c r="F985" s="1" t="str">
        <f t="shared" si="97"/>
        <v>054</v>
      </c>
      <c r="G985" s="3">
        <v>43368</v>
      </c>
      <c r="H985" s="3" t="s">
        <v>1426</v>
      </c>
      <c r="I985" s="1">
        <v>150</v>
      </c>
      <c r="J985" s="3" t="str">
        <f t="shared" si="96"/>
        <v>Sep 25</v>
      </c>
      <c r="K985" s="1">
        <f t="shared" si="98"/>
        <v>39.428927999999999</v>
      </c>
      <c r="L985" s="1" t="str">
        <f t="shared" si="99"/>
        <v>Sep 25 39.43</v>
      </c>
      <c r="M985" t="str">
        <f t="shared" si="94"/>
        <v>no</v>
      </c>
      <c r="N985" t="s">
        <v>1443</v>
      </c>
    </row>
    <row r="986" spans="1:17" x14ac:dyDescent="0.25">
      <c r="A986" t="s">
        <v>802</v>
      </c>
      <c r="B986" s="8">
        <f t="shared" si="95"/>
        <v>39</v>
      </c>
      <c r="C986" s="2">
        <v>8.6181281819986655</v>
      </c>
      <c r="D986">
        <f>VLOOKUP(A986,[1]Library_Genotypes_unfiltered_27!$A:$G,6,FALSE)</f>
        <v>0</v>
      </c>
      <c r="E986">
        <f>VLOOKUP(A986,[1]Library_Genotypes_unfiltered_27!$A:$G,7,FALSE)</f>
        <v>0</v>
      </c>
      <c r="F986" s="1" t="str">
        <f t="shared" si="97"/>
        <v>055</v>
      </c>
      <c r="G986" s="3">
        <v>43368</v>
      </c>
      <c r="H986" s="3" t="s">
        <v>1426</v>
      </c>
      <c r="I986" s="1">
        <v>150</v>
      </c>
      <c r="J986" s="3" t="str">
        <f t="shared" si="96"/>
        <v>Sep 25</v>
      </c>
      <c r="K986" s="1">
        <f t="shared" si="98"/>
        <v>39.428927999999999</v>
      </c>
      <c r="L986" s="1" t="str">
        <f t="shared" si="99"/>
        <v>Sep 25 39.43</v>
      </c>
      <c r="M986" t="str">
        <f t="shared" si="94"/>
        <v>no</v>
      </c>
      <c r="N986" t="s">
        <v>1443</v>
      </c>
    </row>
    <row r="987" spans="1:17" x14ac:dyDescent="0.25">
      <c r="A987" t="s">
        <v>803</v>
      </c>
      <c r="B987" s="8">
        <f t="shared" si="95"/>
        <v>39</v>
      </c>
      <c r="C987" s="2">
        <v>1.0073136836102334</v>
      </c>
      <c r="D987">
        <f>VLOOKUP(A987,[1]Library_Genotypes_unfiltered_27!$A:$G,6,FALSE)</f>
        <v>0</v>
      </c>
      <c r="E987">
        <f>VLOOKUP(A987,[1]Library_Genotypes_unfiltered_27!$A:$G,7,FALSE)</f>
        <v>0</v>
      </c>
      <c r="F987" s="1" t="str">
        <f t="shared" si="97"/>
        <v>056</v>
      </c>
      <c r="G987" s="3">
        <v>43368</v>
      </c>
      <c r="H987" s="3" t="s">
        <v>1426</v>
      </c>
      <c r="I987" s="1">
        <v>150</v>
      </c>
      <c r="J987" s="3" t="str">
        <f t="shared" si="96"/>
        <v>Sep 25</v>
      </c>
      <c r="K987" s="1">
        <f t="shared" si="98"/>
        <v>39.428927999999999</v>
      </c>
      <c r="L987" s="1" t="str">
        <f t="shared" si="99"/>
        <v>Sep 25 39.43</v>
      </c>
      <c r="M987" t="str">
        <f t="shared" si="94"/>
        <v>no</v>
      </c>
      <c r="N987" t="s">
        <v>1444</v>
      </c>
    </row>
    <row r="988" spans="1:17" x14ac:dyDescent="0.25">
      <c r="A988" t="s">
        <v>804</v>
      </c>
      <c r="B988" s="8">
        <f t="shared" si="95"/>
        <v>39</v>
      </c>
      <c r="C988" s="2">
        <v>1.9027036245971081</v>
      </c>
      <c r="D988">
        <f>VLOOKUP(A988,[1]Library_Genotypes_unfiltered_27!$A:$G,6,FALSE)</f>
        <v>0</v>
      </c>
      <c r="E988">
        <f>VLOOKUP(A988,[1]Library_Genotypes_unfiltered_27!$A:$G,7,FALSE)</f>
        <v>0</v>
      </c>
      <c r="F988" s="1" t="str">
        <f t="shared" si="97"/>
        <v>057</v>
      </c>
      <c r="G988" s="3">
        <v>43368</v>
      </c>
      <c r="H988" s="3" t="s">
        <v>1426</v>
      </c>
      <c r="I988" s="1">
        <v>150</v>
      </c>
      <c r="J988" s="3" t="str">
        <f t="shared" si="96"/>
        <v>Sep 25</v>
      </c>
      <c r="K988" s="1">
        <f t="shared" si="98"/>
        <v>39.428927999999999</v>
      </c>
      <c r="L988" s="1" t="str">
        <f t="shared" si="99"/>
        <v>Sep 25 39.43</v>
      </c>
      <c r="M988" t="str">
        <f t="shared" si="94"/>
        <v>no</v>
      </c>
      <c r="N988" t="s">
        <v>1444</v>
      </c>
    </row>
    <row r="989" spans="1:17" x14ac:dyDescent="0.25">
      <c r="A989" t="s">
        <v>805</v>
      </c>
      <c r="B989" s="8">
        <f t="shared" si="95"/>
        <v>39</v>
      </c>
      <c r="C989" s="2">
        <v>0.11192374262335929</v>
      </c>
      <c r="D989">
        <f>VLOOKUP(A989,[1]Library_Genotypes_unfiltered_27!$A:$G,6,FALSE)</f>
        <v>0</v>
      </c>
      <c r="E989">
        <f>VLOOKUP(A989,[1]Library_Genotypes_unfiltered_27!$A:$G,7,FALSE)</f>
        <v>0</v>
      </c>
      <c r="F989" s="1" t="str">
        <f t="shared" si="97"/>
        <v>058</v>
      </c>
      <c r="G989" s="3">
        <v>43368</v>
      </c>
      <c r="H989" s="3" t="s">
        <v>1426</v>
      </c>
      <c r="I989" s="1">
        <v>150</v>
      </c>
      <c r="J989" s="3" t="str">
        <f t="shared" si="96"/>
        <v>Sep 25</v>
      </c>
      <c r="K989" s="1">
        <f t="shared" si="98"/>
        <v>39.428927999999999</v>
      </c>
      <c r="L989" s="1" t="str">
        <f t="shared" si="99"/>
        <v>Sep 25 39.43</v>
      </c>
      <c r="M989" t="str">
        <f t="shared" si="94"/>
        <v>no</v>
      </c>
      <c r="N989" t="s">
        <v>1444</v>
      </c>
    </row>
    <row r="990" spans="1:17" x14ac:dyDescent="0.25">
      <c r="A990" t="s">
        <v>806</v>
      </c>
      <c r="B990" s="8">
        <f t="shared" si="95"/>
        <v>39</v>
      </c>
      <c r="C990" s="2">
        <v>1.5669323967270301</v>
      </c>
      <c r="D990">
        <f>VLOOKUP(A990,[1]Library_Genotypes_unfiltered_27!$A:$G,6,FALSE)</f>
        <v>0</v>
      </c>
      <c r="E990">
        <f>VLOOKUP(A990,[1]Library_Genotypes_unfiltered_27!$A:$G,7,FALSE)</f>
        <v>0</v>
      </c>
      <c r="F990" s="1" t="str">
        <f t="shared" si="97"/>
        <v>059</v>
      </c>
      <c r="G990" s="3">
        <v>43368</v>
      </c>
      <c r="H990" s="3" t="s">
        <v>1426</v>
      </c>
      <c r="I990" s="1">
        <v>150</v>
      </c>
      <c r="J990" s="3" t="str">
        <f t="shared" si="96"/>
        <v>Sep 25</v>
      </c>
      <c r="K990" s="1">
        <f t="shared" si="98"/>
        <v>39.428927999999999</v>
      </c>
      <c r="L990" s="1" t="str">
        <f t="shared" si="99"/>
        <v>Sep 25 39.43</v>
      </c>
      <c r="M990" t="str">
        <f t="shared" si="94"/>
        <v>no</v>
      </c>
      <c r="N990" t="s">
        <v>1443</v>
      </c>
    </row>
    <row r="991" spans="1:17" x14ac:dyDescent="0.25">
      <c r="A991" t="s">
        <v>807</v>
      </c>
      <c r="B991" s="8">
        <f t="shared" si="95"/>
        <v>39</v>
      </c>
      <c r="C991" s="2">
        <v>2.3503985950905451</v>
      </c>
      <c r="D991">
        <f>VLOOKUP(A991,[1]Library_Genotypes_unfiltered_27!$A:$G,6,FALSE)</f>
        <v>6.64</v>
      </c>
      <c r="E991">
        <f>VLOOKUP(A991,[1]Library_Genotypes_unfiltered_27!$A:$G,7,FALSE)</f>
        <v>3.18</v>
      </c>
      <c r="F991" s="1" t="str">
        <f t="shared" si="97"/>
        <v>060</v>
      </c>
      <c r="G991" s="3">
        <v>43368</v>
      </c>
      <c r="H991" s="3" t="s">
        <v>1426</v>
      </c>
      <c r="I991" s="1">
        <v>150</v>
      </c>
      <c r="J991" s="3" t="str">
        <f t="shared" si="96"/>
        <v>Sep 25</v>
      </c>
      <c r="K991" s="1">
        <f t="shared" si="98"/>
        <v>39.428927999999999</v>
      </c>
      <c r="L991" s="1" t="str">
        <f t="shared" si="99"/>
        <v>Sep 25 39.43</v>
      </c>
      <c r="M991" t="str">
        <f t="shared" si="94"/>
        <v>no</v>
      </c>
      <c r="N991" t="s">
        <v>1443</v>
      </c>
    </row>
    <row r="992" spans="1:17" x14ac:dyDescent="0.25">
      <c r="A992" t="s">
        <v>808</v>
      </c>
      <c r="B992" s="8">
        <f t="shared" si="95"/>
        <v>39</v>
      </c>
      <c r="C992" s="2">
        <v>2.2384748524671858</v>
      </c>
      <c r="D992">
        <f>VLOOKUP(A992,[1]Library_Genotypes_unfiltered_27!$A:$G,6,FALSE)</f>
        <v>45.76</v>
      </c>
      <c r="E992">
        <f>VLOOKUP(A992,[1]Library_Genotypes_unfiltered_27!$A:$G,7,FALSE)</f>
        <v>2.12</v>
      </c>
      <c r="F992" s="1" t="str">
        <f t="shared" si="97"/>
        <v>061</v>
      </c>
      <c r="G992" s="3">
        <v>43368</v>
      </c>
      <c r="H992" s="3" t="s">
        <v>1426</v>
      </c>
      <c r="I992" s="1">
        <v>150</v>
      </c>
      <c r="J992" s="3" t="str">
        <f t="shared" si="96"/>
        <v>Sep 25</v>
      </c>
      <c r="K992" s="1">
        <f t="shared" si="98"/>
        <v>39.428927999999999</v>
      </c>
      <c r="L992" s="1" t="str">
        <f t="shared" si="99"/>
        <v>Sep 25 39.43</v>
      </c>
      <c r="M992" t="str">
        <f t="shared" si="94"/>
        <v>no</v>
      </c>
      <c r="N992" t="s">
        <v>1443</v>
      </c>
      <c r="Q992" t="s">
        <v>6</v>
      </c>
    </row>
    <row r="993" spans="1:17" x14ac:dyDescent="0.25">
      <c r="A993" t="s">
        <v>809</v>
      </c>
      <c r="B993" s="8">
        <f t="shared" si="95"/>
        <v>39</v>
      </c>
      <c r="C993" s="2">
        <v>9.289670637738821</v>
      </c>
      <c r="D993">
        <f>VLOOKUP(A993,[1]Library_Genotypes_unfiltered_27!$A:$G,6,FALSE)</f>
        <v>98.89</v>
      </c>
      <c r="E993">
        <f>VLOOKUP(A993,[1]Library_Genotypes_unfiltered_27!$A:$G,7,FALSE)</f>
        <v>0.24</v>
      </c>
      <c r="F993" s="1" t="str">
        <f t="shared" si="97"/>
        <v>062</v>
      </c>
      <c r="G993" s="3">
        <v>43368</v>
      </c>
      <c r="H993" s="3" t="s">
        <v>1426</v>
      </c>
      <c r="I993" s="1">
        <v>150</v>
      </c>
      <c r="J993" s="3" t="str">
        <f t="shared" si="96"/>
        <v>Sep 25</v>
      </c>
      <c r="K993" s="1">
        <f t="shared" si="98"/>
        <v>39.428927999999999</v>
      </c>
      <c r="L993" s="1" t="str">
        <f t="shared" si="99"/>
        <v>Sep 25 39.43</v>
      </c>
      <c r="M993" t="str">
        <f t="shared" si="94"/>
        <v>yes</v>
      </c>
      <c r="N993" t="s">
        <v>1443</v>
      </c>
      <c r="O993" t="str">
        <f>VLOOKUP(A993,'[2]genotype table (dups removed)'!$TS$3:$TV$419,4,FALSE)</f>
        <v>Homozygous Spring</v>
      </c>
      <c r="Q993" t="s">
        <v>6</v>
      </c>
    </row>
    <row r="994" spans="1:17" x14ac:dyDescent="0.25">
      <c r="A994" t="s">
        <v>810</v>
      </c>
      <c r="B994" s="8">
        <f t="shared" si="95"/>
        <v>39</v>
      </c>
      <c r="C994" s="2">
        <v>0.8953899409868743</v>
      </c>
      <c r="D994">
        <f>VLOOKUP(A994,[1]Library_Genotypes_unfiltered_27!$A:$G,6,FALSE)</f>
        <v>0.37</v>
      </c>
      <c r="E994">
        <f>VLOOKUP(A994,[1]Library_Genotypes_unfiltered_27!$A:$G,7,FALSE)</f>
        <v>0</v>
      </c>
      <c r="F994" s="1" t="str">
        <f t="shared" si="97"/>
        <v>063</v>
      </c>
      <c r="G994" s="3">
        <v>43368</v>
      </c>
      <c r="H994" s="3" t="s">
        <v>1425</v>
      </c>
      <c r="I994" s="1">
        <v>147.4</v>
      </c>
      <c r="J994" s="3" t="str">
        <f t="shared" si="96"/>
        <v>Sep 25</v>
      </c>
      <c r="K994" s="1">
        <f t="shared" si="98"/>
        <v>35.244633600000007</v>
      </c>
      <c r="L994" s="1" t="str">
        <f t="shared" si="99"/>
        <v>Sep 25 35.24</v>
      </c>
      <c r="M994" t="str">
        <f t="shared" si="94"/>
        <v>no</v>
      </c>
      <c r="N994" t="s">
        <v>1443</v>
      </c>
    </row>
    <row r="995" spans="1:17" x14ac:dyDescent="0.25">
      <c r="A995" t="s">
        <v>811</v>
      </c>
      <c r="B995" s="8">
        <f t="shared" si="95"/>
        <v>39</v>
      </c>
      <c r="C995" s="2">
        <v>2.4623223377139039</v>
      </c>
      <c r="D995">
        <f>VLOOKUP(A995,[1]Library_Genotypes_unfiltered_27!$A:$G,6,FALSE)</f>
        <v>41.33</v>
      </c>
      <c r="E995">
        <f>VLOOKUP(A995,[1]Library_Genotypes_unfiltered_27!$A:$G,7,FALSE)</f>
        <v>3.01</v>
      </c>
      <c r="F995" s="1" t="str">
        <f t="shared" si="97"/>
        <v>064</v>
      </c>
      <c r="G995" s="3">
        <v>43368</v>
      </c>
      <c r="H995" s="3" t="s">
        <v>1425</v>
      </c>
      <c r="I995" s="1">
        <v>147.4</v>
      </c>
      <c r="J995" s="3" t="str">
        <f t="shared" si="96"/>
        <v>Sep 25</v>
      </c>
      <c r="K995" s="1">
        <f t="shared" si="98"/>
        <v>35.244633600000007</v>
      </c>
      <c r="L995" s="1" t="str">
        <f t="shared" si="99"/>
        <v>Sep 25 35.24</v>
      </c>
      <c r="M995" t="str">
        <f t="shared" si="94"/>
        <v>no</v>
      </c>
      <c r="N995" t="s">
        <v>1443</v>
      </c>
    </row>
    <row r="996" spans="1:17" x14ac:dyDescent="0.25">
      <c r="A996" t="s">
        <v>812</v>
      </c>
      <c r="B996" s="8">
        <f t="shared" si="95"/>
        <v>39</v>
      </c>
      <c r="C996" s="2">
        <v>4.7007971901810901</v>
      </c>
      <c r="D996">
        <f>VLOOKUP(A996,[1]Library_Genotypes_unfiltered_27!$A:$G,6,FALSE)</f>
        <v>87.82</v>
      </c>
      <c r="E996">
        <f>VLOOKUP(A996,[1]Library_Genotypes_unfiltered_27!$A:$G,7,FALSE)</f>
        <v>1.06</v>
      </c>
      <c r="F996" s="1" t="str">
        <f t="shared" si="97"/>
        <v>065</v>
      </c>
      <c r="G996" s="3">
        <v>43368</v>
      </c>
      <c r="H996" s="3" t="s">
        <v>1425</v>
      </c>
      <c r="I996" s="1">
        <v>147.4</v>
      </c>
      <c r="J996" s="3" t="str">
        <f t="shared" si="96"/>
        <v>Sep 25</v>
      </c>
      <c r="K996" s="1">
        <f t="shared" si="98"/>
        <v>35.244633600000007</v>
      </c>
      <c r="L996" s="1" t="str">
        <f t="shared" si="99"/>
        <v>Sep 25 35.24</v>
      </c>
      <c r="M996" t="str">
        <f t="shared" si="94"/>
        <v>no</v>
      </c>
      <c r="N996" t="s">
        <v>1443</v>
      </c>
      <c r="Q996" t="s">
        <v>5</v>
      </c>
    </row>
    <row r="997" spans="1:17" x14ac:dyDescent="0.25">
      <c r="A997" t="s">
        <v>813</v>
      </c>
      <c r="B997" s="8">
        <f t="shared" si="95"/>
        <v>39</v>
      </c>
      <c r="C997" s="2">
        <v>0.11192374262335929</v>
      </c>
      <c r="D997">
        <f>VLOOKUP(A997,[1]Library_Genotypes_unfiltered_27!$A:$G,6,FALSE)</f>
        <v>12.18</v>
      </c>
      <c r="E997">
        <f>VLOOKUP(A997,[1]Library_Genotypes_unfiltered_27!$A:$G,7,FALSE)</f>
        <v>3.14</v>
      </c>
      <c r="F997" s="1" t="str">
        <f t="shared" si="97"/>
        <v>066</v>
      </c>
      <c r="G997" s="3">
        <v>43368</v>
      </c>
      <c r="H997" s="3" t="s">
        <v>1425</v>
      </c>
      <c r="I997" s="1">
        <v>147.4</v>
      </c>
      <c r="J997" s="3" t="str">
        <f t="shared" si="96"/>
        <v>Sep 25</v>
      </c>
      <c r="K997" s="1">
        <f t="shared" si="98"/>
        <v>35.244633600000007</v>
      </c>
      <c r="L997" s="1" t="str">
        <f t="shared" si="99"/>
        <v>Sep 25 35.24</v>
      </c>
      <c r="M997" t="str">
        <f t="shared" si="94"/>
        <v>no</v>
      </c>
      <c r="N997" t="s">
        <v>1443</v>
      </c>
    </row>
    <row r="998" spans="1:17" x14ac:dyDescent="0.25">
      <c r="A998" t="s">
        <v>814</v>
      </c>
      <c r="B998" s="8">
        <f t="shared" si="95"/>
        <v>39</v>
      </c>
      <c r="C998" s="2">
        <v>1.9027036245971081</v>
      </c>
      <c r="D998">
        <f>VLOOKUP(A998,[1]Library_Genotypes_unfiltered_27!$A:$G,6,FALSE)</f>
        <v>0</v>
      </c>
      <c r="E998">
        <f>VLOOKUP(A998,[1]Library_Genotypes_unfiltered_27!$A:$G,7,FALSE)</f>
        <v>0</v>
      </c>
      <c r="F998" s="1" t="str">
        <f t="shared" si="97"/>
        <v>067</v>
      </c>
      <c r="G998" s="3">
        <v>43368</v>
      </c>
      <c r="H998" s="3" t="s">
        <v>1425</v>
      </c>
      <c r="I998" s="1">
        <v>147.4</v>
      </c>
      <c r="J998" s="3" t="str">
        <f t="shared" si="96"/>
        <v>Sep 25</v>
      </c>
      <c r="K998" s="1">
        <f t="shared" si="98"/>
        <v>35.244633600000007</v>
      </c>
      <c r="L998" s="1" t="str">
        <f t="shared" si="99"/>
        <v>Sep 25 35.24</v>
      </c>
      <c r="M998" t="str">
        <f t="shared" si="94"/>
        <v>no</v>
      </c>
      <c r="N998" t="s">
        <v>1443</v>
      </c>
    </row>
    <row r="999" spans="1:17" x14ac:dyDescent="0.25">
      <c r="A999" t="s">
        <v>815</v>
      </c>
      <c r="B999" s="8">
        <f t="shared" si="95"/>
        <v>39</v>
      </c>
      <c r="C999" s="2">
        <v>8.5062044393753045</v>
      </c>
      <c r="D999">
        <f>VLOOKUP(A999,[1]Library_Genotypes_unfiltered_27!$A:$G,6,FALSE)</f>
        <v>98.89</v>
      </c>
      <c r="E999">
        <f>VLOOKUP(A999,[1]Library_Genotypes_unfiltered_27!$A:$G,7,FALSE)</f>
        <v>0.22</v>
      </c>
      <c r="F999" s="1" t="str">
        <f t="shared" si="97"/>
        <v>068</v>
      </c>
      <c r="G999" s="3">
        <v>43368</v>
      </c>
      <c r="H999" s="3" t="s">
        <v>1425</v>
      </c>
      <c r="I999" s="1">
        <v>147.4</v>
      </c>
      <c r="J999" s="3" t="str">
        <f t="shared" si="96"/>
        <v>Sep 25</v>
      </c>
      <c r="K999" s="1">
        <f t="shared" si="98"/>
        <v>35.244633600000007</v>
      </c>
      <c r="L999" s="1" t="str">
        <f t="shared" si="99"/>
        <v>Sep 25 35.24</v>
      </c>
      <c r="M999" t="str">
        <f t="shared" si="94"/>
        <v>yes</v>
      </c>
      <c r="N999" t="s">
        <v>1443</v>
      </c>
      <c r="O999" t="str">
        <f>VLOOKUP(A999,'[2]genotype table (dups removed)'!$TS$3:$TV$419,4,FALSE)</f>
        <v>Homozygous Spring</v>
      </c>
      <c r="Q999" t="s">
        <v>6</v>
      </c>
    </row>
    <row r="1000" spans="1:17" x14ac:dyDescent="0.25">
      <c r="A1000" t="s">
        <v>816</v>
      </c>
      <c r="B1000" s="8">
        <f t="shared" si="95"/>
        <v>39</v>
      </c>
      <c r="C1000" s="2">
        <v>0.8953899409868743</v>
      </c>
      <c r="D1000">
        <f>VLOOKUP(A1000,[1]Library_Genotypes_unfiltered_27!$A:$G,6,FALSE)</f>
        <v>59.78</v>
      </c>
      <c r="E1000">
        <f>VLOOKUP(A1000,[1]Library_Genotypes_unfiltered_27!$A:$G,7,FALSE)</f>
        <v>1.86</v>
      </c>
      <c r="F1000" s="1" t="str">
        <f t="shared" si="97"/>
        <v>069</v>
      </c>
      <c r="G1000" s="3">
        <v>43368</v>
      </c>
      <c r="H1000" s="3" t="s">
        <v>1425</v>
      </c>
      <c r="I1000" s="1">
        <v>147.4</v>
      </c>
      <c r="J1000" s="3" t="str">
        <f t="shared" si="96"/>
        <v>Sep 25</v>
      </c>
      <c r="K1000" s="1">
        <f t="shared" si="98"/>
        <v>35.244633600000007</v>
      </c>
      <c r="L1000" s="1" t="str">
        <f t="shared" si="99"/>
        <v>Sep 25 35.24</v>
      </c>
      <c r="M1000" t="str">
        <f t="shared" ref="M1000:M1063" si="100">IF(D1000&gt;90,IF(E1000&lt;2.5,"yes","no"),"no")</f>
        <v>no</v>
      </c>
      <c r="N1000" t="s">
        <v>1444</v>
      </c>
    </row>
    <row r="1001" spans="1:17" x14ac:dyDescent="0.25">
      <c r="A1001" t="s">
        <v>817</v>
      </c>
      <c r="B1001" s="8">
        <f t="shared" si="95"/>
        <v>39</v>
      </c>
      <c r="C1001" s="2">
        <v>0.78346619836351505</v>
      </c>
      <c r="D1001">
        <f>VLOOKUP(A1001,[1]Library_Genotypes_unfiltered_27!$A:$G,6,FALSE)</f>
        <v>0.74</v>
      </c>
      <c r="E1001">
        <f>VLOOKUP(A1001,[1]Library_Genotypes_unfiltered_27!$A:$G,7,FALSE)</f>
        <v>0</v>
      </c>
      <c r="F1001" s="1" t="str">
        <f t="shared" si="97"/>
        <v>070</v>
      </c>
      <c r="G1001" s="3">
        <v>43368</v>
      </c>
      <c r="H1001" s="3" t="s">
        <v>1425</v>
      </c>
      <c r="I1001" s="1">
        <v>147.4</v>
      </c>
      <c r="J1001" s="3" t="str">
        <f t="shared" si="96"/>
        <v>Sep 25</v>
      </c>
      <c r="K1001" s="1">
        <f t="shared" si="98"/>
        <v>35.244633600000007</v>
      </c>
      <c r="L1001" s="1" t="str">
        <f t="shared" si="99"/>
        <v>Sep 25 35.24</v>
      </c>
      <c r="M1001" t="str">
        <f t="shared" si="100"/>
        <v>no</v>
      </c>
      <c r="N1001" t="s">
        <v>1443</v>
      </c>
    </row>
    <row r="1002" spans="1:17" x14ac:dyDescent="0.25">
      <c r="A1002" t="s">
        <v>818</v>
      </c>
      <c r="B1002" s="8">
        <f t="shared" si="95"/>
        <v>39</v>
      </c>
      <c r="C1002" s="2">
        <v>4.141178477064293</v>
      </c>
      <c r="D1002">
        <f>VLOOKUP(A1002,[1]Library_Genotypes_unfiltered_27!$A:$G,6,FALSE)</f>
        <v>0</v>
      </c>
      <c r="E1002">
        <f>VLOOKUP(A1002,[1]Library_Genotypes_unfiltered_27!$A:$G,7,FALSE)</f>
        <v>0</v>
      </c>
      <c r="F1002" s="1" t="str">
        <f t="shared" si="97"/>
        <v>071</v>
      </c>
      <c r="G1002" s="3">
        <v>43368</v>
      </c>
      <c r="H1002" s="3" t="s">
        <v>1425</v>
      </c>
      <c r="I1002" s="1">
        <v>147.4</v>
      </c>
      <c r="J1002" s="3" t="str">
        <f t="shared" si="96"/>
        <v>Sep 25</v>
      </c>
      <c r="K1002" s="1">
        <f t="shared" si="98"/>
        <v>35.244633600000007</v>
      </c>
      <c r="L1002" s="1" t="str">
        <f t="shared" si="99"/>
        <v>Sep 25 35.24</v>
      </c>
      <c r="M1002" t="str">
        <f t="shared" si="100"/>
        <v>no</v>
      </c>
      <c r="N1002" t="s">
        <v>1443</v>
      </c>
    </row>
    <row r="1003" spans="1:17" x14ac:dyDescent="0.25">
      <c r="A1003" t="s">
        <v>819</v>
      </c>
      <c r="B1003" s="8">
        <f t="shared" si="95"/>
        <v>39</v>
      </c>
      <c r="C1003" s="2">
        <v>0.6715424557401557</v>
      </c>
      <c r="D1003">
        <f>VLOOKUP(A1003,[1]Library_Genotypes_unfiltered_27!$A:$G,6,FALSE)</f>
        <v>89.3</v>
      </c>
      <c r="E1003">
        <f>VLOOKUP(A1003,[1]Library_Genotypes_unfiltered_27!$A:$G,7,FALSE)</f>
        <v>1</v>
      </c>
      <c r="F1003" s="1" t="str">
        <f t="shared" si="97"/>
        <v>072</v>
      </c>
      <c r="G1003" s="3">
        <v>43368</v>
      </c>
      <c r="H1003" s="3" t="s">
        <v>1425</v>
      </c>
      <c r="I1003" s="1">
        <v>147.4</v>
      </c>
      <c r="J1003" s="3" t="str">
        <f t="shared" si="96"/>
        <v>Sep 25</v>
      </c>
      <c r="K1003" s="1">
        <f t="shared" si="98"/>
        <v>35.244633600000007</v>
      </c>
      <c r="L1003" s="1" t="str">
        <f t="shared" si="99"/>
        <v>Sep 25 35.24</v>
      </c>
      <c r="M1003" t="str">
        <f t="shared" si="100"/>
        <v>no</v>
      </c>
      <c r="N1003" t="s">
        <v>1444</v>
      </c>
      <c r="Q1003" t="s">
        <v>6</v>
      </c>
    </row>
    <row r="1004" spans="1:17" x14ac:dyDescent="0.25">
      <c r="A1004" t="s">
        <v>820</v>
      </c>
      <c r="B1004" s="8">
        <f t="shared" si="95"/>
        <v>39</v>
      </c>
      <c r="C1004" s="2">
        <v>2.798093565583982</v>
      </c>
      <c r="D1004">
        <f>VLOOKUP(A1004,[1]Library_Genotypes_unfiltered_27!$A:$G,6,FALSE)</f>
        <v>0</v>
      </c>
      <c r="E1004">
        <f>VLOOKUP(A1004,[1]Library_Genotypes_unfiltered_27!$A:$G,7,FALSE)</f>
        <v>0</v>
      </c>
      <c r="F1004" s="1" t="str">
        <f t="shared" si="97"/>
        <v>073</v>
      </c>
      <c r="G1004" s="3">
        <v>43368</v>
      </c>
      <c r="H1004" s="3" t="s">
        <v>1425</v>
      </c>
      <c r="I1004" s="1">
        <v>147.4</v>
      </c>
      <c r="J1004" s="3" t="str">
        <f t="shared" si="96"/>
        <v>Sep 25</v>
      </c>
      <c r="K1004" s="1">
        <f t="shared" si="98"/>
        <v>35.244633600000007</v>
      </c>
      <c r="L1004" s="1" t="str">
        <f t="shared" si="99"/>
        <v>Sep 25 35.24</v>
      </c>
      <c r="M1004" t="str">
        <f t="shared" si="100"/>
        <v>no</v>
      </c>
      <c r="N1004" t="s">
        <v>1443</v>
      </c>
    </row>
    <row r="1005" spans="1:17" x14ac:dyDescent="0.25">
      <c r="A1005" t="s">
        <v>821</v>
      </c>
      <c r="B1005" s="8">
        <f t="shared" si="95"/>
        <v>39</v>
      </c>
      <c r="C1005" s="2">
        <v>1.6788561393503891</v>
      </c>
      <c r="D1005">
        <f>VLOOKUP(A1005,[1]Library_Genotypes_unfiltered_27!$A:$G,6,FALSE)</f>
        <v>61.99</v>
      </c>
      <c r="E1005">
        <f>VLOOKUP(A1005,[1]Library_Genotypes_unfiltered_27!$A:$G,7,FALSE)</f>
        <v>2.8</v>
      </c>
      <c r="F1005" s="1" t="str">
        <f t="shared" si="97"/>
        <v>074</v>
      </c>
      <c r="G1005" s="3">
        <v>43368</v>
      </c>
      <c r="H1005" s="3" t="s">
        <v>1425</v>
      </c>
      <c r="I1005" s="1">
        <v>147.4</v>
      </c>
      <c r="J1005" s="3" t="str">
        <f t="shared" si="96"/>
        <v>Sep 25</v>
      </c>
      <c r="K1005" s="1">
        <f t="shared" si="98"/>
        <v>35.244633600000007</v>
      </c>
      <c r="L1005" s="1" t="str">
        <f t="shared" si="99"/>
        <v>Sep 25 35.24</v>
      </c>
      <c r="M1005" t="str">
        <f t="shared" si="100"/>
        <v>no</v>
      </c>
      <c r="N1005" t="s">
        <v>1443</v>
      </c>
    </row>
    <row r="1006" spans="1:17" x14ac:dyDescent="0.25">
      <c r="A1006" t="s">
        <v>822</v>
      </c>
      <c r="B1006" s="8">
        <f t="shared" si="95"/>
        <v>39</v>
      </c>
      <c r="C1006" s="2">
        <v>0.33577122787007785</v>
      </c>
      <c r="D1006">
        <f>VLOOKUP(A1006,[1]Library_Genotypes_unfiltered_27!$A:$G,6,FALSE)</f>
        <v>0.37</v>
      </c>
      <c r="E1006">
        <f>VLOOKUP(A1006,[1]Library_Genotypes_unfiltered_27!$A:$G,7,FALSE)</f>
        <v>0</v>
      </c>
      <c r="F1006" s="1" t="str">
        <f t="shared" si="97"/>
        <v>075</v>
      </c>
      <c r="G1006" s="3">
        <v>43368</v>
      </c>
      <c r="H1006" s="3" t="s">
        <v>1425</v>
      </c>
      <c r="I1006" s="1">
        <v>147.4</v>
      </c>
      <c r="J1006" s="3" t="str">
        <f t="shared" si="96"/>
        <v>Sep 25</v>
      </c>
      <c r="K1006" s="1">
        <f t="shared" si="98"/>
        <v>35.244633600000007</v>
      </c>
      <c r="L1006" s="1" t="str">
        <f t="shared" si="99"/>
        <v>Sep 25 35.24</v>
      </c>
      <c r="M1006" t="str">
        <f t="shared" si="100"/>
        <v>no</v>
      </c>
      <c r="N1006" t="s">
        <v>1443</v>
      </c>
    </row>
    <row r="1007" spans="1:17" x14ac:dyDescent="0.25">
      <c r="A1007" t="s">
        <v>823</v>
      </c>
      <c r="B1007" s="8">
        <f t="shared" si="95"/>
        <v>39</v>
      </c>
      <c r="C1007" s="2">
        <v>3.021941050830701</v>
      </c>
      <c r="D1007">
        <f>VLOOKUP(A1007,[1]Library_Genotypes_unfiltered_27!$A:$G,6,FALSE)</f>
        <v>0</v>
      </c>
      <c r="E1007">
        <f>VLOOKUP(A1007,[1]Library_Genotypes_unfiltered_27!$A:$G,7,FALSE)</f>
        <v>0</v>
      </c>
      <c r="F1007" s="1" t="str">
        <f t="shared" si="97"/>
        <v>076</v>
      </c>
      <c r="G1007" s="3">
        <v>43369</v>
      </c>
      <c r="H1007" s="3" t="s">
        <v>1427</v>
      </c>
      <c r="I1007" s="1">
        <v>144.19999999999999</v>
      </c>
      <c r="J1007" s="3" t="str">
        <f t="shared" si="96"/>
        <v>Sep 26</v>
      </c>
      <c r="K1007" s="1">
        <f t="shared" si="98"/>
        <v>30.094732799999981</v>
      </c>
      <c r="L1007" s="1" t="str">
        <f t="shared" si="99"/>
        <v>Sep 26 30.09</v>
      </c>
      <c r="M1007" t="str">
        <f t="shared" si="100"/>
        <v>no</v>
      </c>
      <c r="N1007" t="s">
        <v>1443</v>
      </c>
    </row>
    <row r="1008" spans="1:17" x14ac:dyDescent="0.25">
      <c r="A1008" t="s">
        <v>824</v>
      </c>
      <c r="B1008" s="8">
        <f t="shared" si="95"/>
        <v>39</v>
      </c>
      <c r="C1008" s="2">
        <v>0.22384748524671857</v>
      </c>
      <c r="D1008">
        <f>VLOOKUP(A1008,[1]Library_Genotypes_unfiltered_27!$A:$G,6,FALSE)</f>
        <v>0.37</v>
      </c>
      <c r="E1008">
        <f>VLOOKUP(A1008,[1]Library_Genotypes_unfiltered_27!$A:$G,7,FALSE)</f>
        <v>0</v>
      </c>
      <c r="F1008" s="1" t="str">
        <f t="shared" si="97"/>
        <v>077</v>
      </c>
      <c r="G1008" s="3">
        <v>43369</v>
      </c>
      <c r="H1008" s="3" t="s">
        <v>1427</v>
      </c>
      <c r="I1008" s="1">
        <v>144.19999999999999</v>
      </c>
      <c r="J1008" s="3" t="str">
        <f t="shared" si="96"/>
        <v>Sep 26</v>
      </c>
      <c r="K1008" s="1">
        <f t="shared" si="98"/>
        <v>30.094732799999981</v>
      </c>
      <c r="L1008" s="1" t="str">
        <f t="shared" si="99"/>
        <v>Sep 26 30.09</v>
      </c>
      <c r="M1008" t="str">
        <f t="shared" si="100"/>
        <v>no</v>
      </c>
      <c r="N1008" t="s">
        <v>1443</v>
      </c>
    </row>
    <row r="1009" spans="1:17" x14ac:dyDescent="0.25">
      <c r="A1009" t="s">
        <v>825</v>
      </c>
      <c r="B1009" s="8">
        <f t="shared" si="95"/>
        <v>39</v>
      </c>
      <c r="C1009" s="2">
        <v>5.5961871311679641</v>
      </c>
      <c r="D1009">
        <f>VLOOKUP(A1009,[1]Library_Genotypes_unfiltered_27!$A:$G,6,FALSE)</f>
        <v>0</v>
      </c>
      <c r="E1009">
        <f>VLOOKUP(A1009,[1]Library_Genotypes_unfiltered_27!$A:$G,7,FALSE)</f>
        <v>0</v>
      </c>
      <c r="F1009" s="1" t="str">
        <f t="shared" si="97"/>
        <v>078</v>
      </c>
      <c r="G1009" s="3">
        <v>43369</v>
      </c>
      <c r="H1009" s="3" t="s">
        <v>1427</v>
      </c>
      <c r="I1009" s="1">
        <v>144.19999999999999</v>
      </c>
      <c r="J1009" s="3" t="str">
        <f t="shared" si="96"/>
        <v>Sep 26</v>
      </c>
      <c r="K1009" s="1">
        <f t="shared" si="98"/>
        <v>30.094732799999981</v>
      </c>
      <c r="L1009" s="1" t="str">
        <f t="shared" si="99"/>
        <v>Sep 26 30.09</v>
      </c>
      <c r="M1009" t="str">
        <f t="shared" si="100"/>
        <v>no</v>
      </c>
      <c r="N1009" t="s">
        <v>1444</v>
      </c>
    </row>
    <row r="1010" spans="1:17" x14ac:dyDescent="0.25">
      <c r="A1010" t="s">
        <v>826</v>
      </c>
      <c r="B1010" s="8">
        <f t="shared" si="95"/>
        <v>39</v>
      </c>
      <c r="C1010" s="2">
        <v>5.2604159032978863</v>
      </c>
      <c r="D1010">
        <f>VLOOKUP(A1010,[1]Library_Genotypes_unfiltered_27!$A:$G,6,FALSE)</f>
        <v>0.37</v>
      </c>
      <c r="E1010">
        <f>VLOOKUP(A1010,[1]Library_Genotypes_unfiltered_27!$A:$G,7,FALSE)</f>
        <v>0</v>
      </c>
      <c r="F1010" s="1" t="str">
        <f t="shared" si="97"/>
        <v>079</v>
      </c>
      <c r="G1010" s="3">
        <v>43369</v>
      </c>
      <c r="H1010" s="3" t="s">
        <v>1427</v>
      </c>
      <c r="I1010" s="1">
        <v>144.19999999999999</v>
      </c>
      <c r="J1010" s="3" t="str">
        <f t="shared" si="96"/>
        <v>Sep 26</v>
      </c>
      <c r="K1010" s="1">
        <f t="shared" si="98"/>
        <v>30.094732799999981</v>
      </c>
      <c r="L1010" s="1" t="str">
        <f t="shared" si="99"/>
        <v>Sep 26 30.09</v>
      </c>
      <c r="M1010" t="str">
        <f t="shared" si="100"/>
        <v>no</v>
      </c>
      <c r="N1010" t="s">
        <v>1443</v>
      </c>
    </row>
    <row r="1011" spans="1:17" x14ac:dyDescent="0.25">
      <c r="A1011" t="s">
        <v>827</v>
      </c>
      <c r="B1011" s="8">
        <f t="shared" si="95"/>
        <v>39</v>
      </c>
      <c r="C1011" s="2">
        <v>0.55961871311679645</v>
      </c>
      <c r="D1011">
        <f>VLOOKUP(A1011,[1]Library_Genotypes_unfiltered_27!$A:$G,6,FALSE)</f>
        <v>77.489999999999995</v>
      </c>
      <c r="E1011">
        <f>VLOOKUP(A1011,[1]Library_Genotypes_unfiltered_27!$A:$G,7,FALSE)</f>
        <v>1.22</v>
      </c>
      <c r="F1011" s="1" t="str">
        <f t="shared" si="97"/>
        <v>080</v>
      </c>
      <c r="G1011" s="3">
        <v>43369</v>
      </c>
      <c r="H1011" s="3" t="s">
        <v>1427</v>
      </c>
      <c r="I1011" s="1">
        <v>144.19999999999999</v>
      </c>
      <c r="J1011" s="3" t="str">
        <f t="shared" si="96"/>
        <v>Sep 26</v>
      </c>
      <c r="K1011" s="1">
        <f t="shared" si="98"/>
        <v>30.094732799999981</v>
      </c>
      <c r="L1011" s="1" t="str">
        <f t="shared" si="99"/>
        <v>Sep 26 30.09</v>
      </c>
      <c r="M1011" t="str">
        <f t="shared" si="100"/>
        <v>no</v>
      </c>
      <c r="N1011" t="s">
        <v>1444</v>
      </c>
      <c r="Q1011" t="s">
        <v>5</v>
      </c>
    </row>
    <row r="1012" spans="1:17" x14ac:dyDescent="0.25">
      <c r="A1012" t="s">
        <v>828</v>
      </c>
      <c r="B1012" s="8">
        <f t="shared" si="95"/>
        <v>39</v>
      </c>
      <c r="C1012" s="2">
        <v>3.9173309918175754</v>
      </c>
      <c r="D1012">
        <f>VLOOKUP(A1012,[1]Library_Genotypes_unfiltered_27!$A:$G,6,FALSE)</f>
        <v>99.26</v>
      </c>
      <c r="E1012">
        <f>VLOOKUP(A1012,[1]Library_Genotypes_unfiltered_27!$A:$G,7,FALSE)</f>
        <v>0.28000000000000003</v>
      </c>
      <c r="F1012" s="1" t="str">
        <f t="shared" si="97"/>
        <v>081</v>
      </c>
      <c r="G1012" s="3">
        <v>43369</v>
      </c>
      <c r="H1012" s="3" t="s">
        <v>1427</v>
      </c>
      <c r="I1012" s="1">
        <v>144.19999999999999</v>
      </c>
      <c r="J1012" s="3" t="str">
        <f t="shared" si="96"/>
        <v>Sep 26</v>
      </c>
      <c r="K1012" s="1">
        <f t="shared" si="98"/>
        <v>30.094732799999981</v>
      </c>
      <c r="L1012" s="1" t="str">
        <f t="shared" si="99"/>
        <v>Sep 26 30.09</v>
      </c>
      <c r="M1012" t="str">
        <f t="shared" si="100"/>
        <v>yes</v>
      </c>
      <c r="N1012" t="s">
        <v>1443</v>
      </c>
      <c r="O1012" t="str">
        <f>VLOOKUP(A1012,'[2]genotype table (dups removed)'!$TS$3:$TV$419,4,FALSE)</f>
        <v>Homozygous Spring</v>
      </c>
      <c r="Q1012" t="s">
        <v>5</v>
      </c>
    </row>
    <row r="1013" spans="1:17" x14ac:dyDescent="0.25">
      <c r="A1013" t="s">
        <v>829</v>
      </c>
      <c r="B1013" s="8">
        <f t="shared" si="95"/>
        <v>39</v>
      </c>
      <c r="C1013" s="2">
        <v>1.6788561393503891</v>
      </c>
      <c r="D1013">
        <f>VLOOKUP(A1013,[1]Library_Genotypes_unfiltered_27!$A:$G,6,FALSE)</f>
        <v>97.42</v>
      </c>
      <c r="E1013">
        <f>VLOOKUP(A1013,[1]Library_Genotypes_unfiltered_27!$A:$G,7,FALSE)</f>
        <v>0.37</v>
      </c>
      <c r="F1013" s="1" t="str">
        <f t="shared" si="97"/>
        <v>082</v>
      </c>
      <c r="G1013" s="3">
        <v>43369</v>
      </c>
      <c r="H1013" s="3" t="s">
        <v>1427</v>
      </c>
      <c r="I1013" s="1">
        <v>144.19999999999999</v>
      </c>
      <c r="J1013" s="3" t="str">
        <f t="shared" si="96"/>
        <v>Sep 26</v>
      </c>
      <c r="K1013" s="1">
        <f t="shared" si="98"/>
        <v>30.094732799999981</v>
      </c>
      <c r="L1013" s="1" t="str">
        <f t="shared" si="99"/>
        <v>Sep 26 30.09</v>
      </c>
      <c r="M1013" t="str">
        <f t="shared" si="100"/>
        <v>yes</v>
      </c>
      <c r="N1013" t="s">
        <v>1444</v>
      </c>
      <c r="O1013" t="str">
        <f>VLOOKUP(A1013,'[2]genotype table (dups removed)'!$TS$3:$TV$419,4,FALSE)</f>
        <v>Homozygous Spring</v>
      </c>
      <c r="Q1013" t="s">
        <v>5</v>
      </c>
    </row>
    <row r="1014" spans="1:17" x14ac:dyDescent="0.25">
      <c r="A1014" t="s">
        <v>830</v>
      </c>
      <c r="B1014" s="8">
        <f t="shared" si="95"/>
        <v>39</v>
      </c>
      <c r="C1014" s="2">
        <v>3.3577122787007783</v>
      </c>
      <c r="D1014">
        <f>VLOOKUP(A1014,[1]Library_Genotypes_unfiltered_27!$A:$G,6,FALSE)</f>
        <v>34.69</v>
      </c>
      <c r="E1014">
        <f>VLOOKUP(A1014,[1]Library_Genotypes_unfiltered_27!$A:$G,7,FALSE)</f>
        <v>3.17</v>
      </c>
      <c r="F1014" s="1" t="str">
        <f t="shared" si="97"/>
        <v>083</v>
      </c>
      <c r="G1014" s="3">
        <v>43369</v>
      </c>
      <c r="H1014" s="3" t="s">
        <v>1427</v>
      </c>
      <c r="I1014" s="1">
        <v>144.19999999999999</v>
      </c>
      <c r="J1014" s="3" t="str">
        <f t="shared" si="96"/>
        <v>Sep 26</v>
      </c>
      <c r="K1014" s="1">
        <f t="shared" si="98"/>
        <v>30.094732799999981</v>
      </c>
      <c r="L1014" s="1" t="str">
        <f t="shared" si="99"/>
        <v>Sep 26 30.09</v>
      </c>
      <c r="M1014" t="str">
        <f t="shared" si="100"/>
        <v>no</v>
      </c>
      <c r="N1014" t="s">
        <v>1443</v>
      </c>
    </row>
    <row r="1015" spans="1:17" x14ac:dyDescent="0.25">
      <c r="A1015" t="s">
        <v>831</v>
      </c>
      <c r="B1015" s="8">
        <f t="shared" si="95"/>
        <v>39</v>
      </c>
      <c r="C1015" s="2">
        <v>0.8953899409868743</v>
      </c>
      <c r="D1015">
        <f>VLOOKUP(A1015,[1]Library_Genotypes_unfiltered_27!$A:$G,6,FALSE)</f>
        <v>0</v>
      </c>
      <c r="E1015">
        <f>VLOOKUP(A1015,[1]Library_Genotypes_unfiltered_27!$A:$G,7,FALSE)</f>
        <v>0</v>
      </c>
      <c r="F1015" s="1" t="str">
        <f t="shared" si="97"/>
        <v>084</v>
      </c>
      <c r="G1015" s="3">
        <v>43369</v>
      </c>
      <c r="H1015" s="3" t="s">
        <v>1427</v>
      </c>
      <c r="I1015" s="1">
        <v>144.19999999999999</v>
      </c>
      <c r="J1015" s="3" t="str">
        <f t="shared" si="96"/>
        <v>Sep 26</v>
      </c>
      <c r="K1015" s="1">
        <f t="shared" si="98"/>
        <v>30.094732799999981</v>
      </c>
      <c r="L1015" s="1" t="str">
        <f t="shared" si="99"/>
        <v>Sep 26 30.09</v>
      </c>
      <c r="M1015" t="str">
        <f t="shared" si="100"/>
        <v>no</v>
      </c>
      <c r="N1015" t="s">
        <v>1443</v>
      </c>
    </row>
    <row r="1016" spans="1:17" x14ac:dyDescent="0.25">
      <c r="A1016" t="s">
        <v>832</v>
      </c>
      <c r="B1016" s="8">
        <f t="shared" si="95"/>
        <v>39</v>
      </c>
      <c r="C1016" s="2">
        <v>7.7227382410117906</v>
      </c>
      <c r="D1016">
        <f>VLOOKUP(A1016,[1]Library_Genotypes_unfiltered_27!$A:$G,6,FALSE)</f>
        <v>0</v>
      </c>
      <c r="E1016">
        <f>VLOOKUP(A1016,[1]Library_Genotypes_unfiltered_27!$A:$G,7,FALSE)</f>
        <v>0</v>
      </c>
      <c r="F1016" s="1" t="str">
        <f t="shared" si="97"/>
        <v>085</v>
      </c>
      <c r="G1016" s="3">
        <v>43369</v>
      </c>
      <c r="H1016" s="3" t="s">
        <v>1427</v>
      </c>
      <c r="I1016" s="1">
        <v>144.19999999999999</v>
      </c>
      <c r="J1016" s="3" t="str">
        <f t="shared" si="96"/>
        <v>Sep 26</v>
      </c>
      <c r="K1016" s="1">
        <f t="shared" si="98"/>
        <v>30.094732799999981</v>
      </c>
      <c r="L1016" s="1" t="str">
        <f t="shared" si="99"/>
        <v>Sep 26 30.09</v>
      </c>
      <c r="M1016" t="str">
        <f t="shared" si="100"/>
        <v>no</v>
      </c>
      <c r="N1016" t="s">
        <v>1444</v>
      </c>
    </row>
    <row r="1017" spans="1:17" x14ac:dyDescent="0.25">
      <c r="A1017" t="s">
        <v>833</v>
      </c>
      <c r="B1017" s="8">
        <f t="shared" si="95"/>
        <v>39</v>
      </c>
      <c r="C1017" s="2">
        <v>4.0292547344409337</v>
      </c>
      <c r="D1017">
        <f>VLOOKUP(A1017,[1]Library_Genotypes_unfiltered_27!$A:$G,6,FALSE)</f>
        <v>99.26</v>
      </c>
      <c r="E1017">
        <f>VLOOKUP(A1017,[1]Library_Genotypes_unfiltered_27!$A:$G,7,FALSE)</f>
        <v>0.28000000000000003</v>
      </c>
      <c r="F1017" s="1" t="str">
        <f t="shared" si="97"/>
        <v>086</v>
      </c>
      <c r="G1017" s="3">
        <v>43369</v>
      </c>
      <c r="H1017" s="3" t="s">
        <v>1427</v>
      </c>
      <c r="I1017" s="1">
        <v>144.19999999999999</v>
      </c>
      <c r="J1017" s="3" t="str">
        <f t="shared" si="96"/>
        <v>Sep 26</v>
      </c>
      <c r="K1017" s="1">
        <f t="shared" si="98"/>
        <v>30.094732799999981</v>
      </c>
      <c r="L1017" s="1" t="str">
        <f t="shared" si="99"/>
        <v>Sep 26 30.09</v>
      </c>
      <c r="M1017" t="str">
        <f t="shared" si="100"/>
        <v>yes</v>
      </c>
      <c r="N1017" t="s">
        <v>1443</v>
      </c>
      <c r="O1017" t="str">
        <f>VLOOKUP(A1017,'[2]genotype table (dups removed)'!$TS$3:$TV$419,4,FALSE)</f>
        <v>Homozygous Spring</v>
      </c>
      <c r="Q1017" t="s">
        <v>6</v>
      </c>
    </row>
    <row r="1018" spans="1:17" x14ac:dyDescent="0.25">
      <c r="A1018" t="s">
        <v>834</v>
      </c>
      <c r="B1018" s="8">
        <f t="shared" si="95"/>
        <v>39</v>
      </c>
      <c r="C1018" s="2">
        <v>0.33577122787007785</v>
      </c>
      <c r="D1018">
        <f>VLOOKUP(A1018,[1]Library_Genotypes_unfiltered_27!$A:$G,6,FALSE)</f>
        <v>6.27</v>
      </c>
      <c r="E1018">
        <f>VLOOKUP(A1018,[1]Library_Genotypes_unfiltered_27!$A:$G,7,FALSE)</f>
        <v>1.44</v>
      </c>
      <c r="F1018" s="1" t="str">
        <f t="shared" si="97"/>
        <v>087</v>
      </c>
      <c r="G1018" s="3">
        <v>43369</v>
      </c>
      <c r="H1018" s="3" t="s">
        <v>1427</v>
      </c>
      <c r="I1018" s="1">
        <v>144.19999999999999</v>
      </c>
      <c r="J1018" s="3" t="str">
        <f t="shared" si="96"/>
        <v>Sep 26</v>
      </c>
      <c r="K1018" s="1">
        <f t="shared" si="98"/>
        <v>30.094732799999981</v>
      </c>
      <c r="L1018" s="1" t="str">
        <f t="shared" si="99"/>
        <v>Sep 26 30.09</v>
      </c>
      <c r="M1018" t="str">
        <f t="shared" si="100"/>
        <v>no</v>
      </c>
      <c r="N1018" t="s">
        <v>1443</v>
      </c>
    </row>
    <row r="1019" spans="1:17" x14ac:dyDescent="0.25">
      <c r="A1019" t="s">
        <v>835</v>
      </c>
      <c r="B1019" s="8">
        <f t="shared" si="95"/>
        <v>39</v>
      </c>
      <c r="C1019" s="2">
        <v>3.6934835065708564</v>
      </c>
      <c r="D1019">
        <f>VLOOKUP(A1019,[1]Library_Genotypes_unfiltered_27!$A:$G,6,FALSE)</f>
        <v>2.21</v>
      </c>
      <c r="E1019">
        <f>VLOOKUP(A1019,[1]Library_Genotypes_unfiltered_27!$A:$G,7,FALSE)</f>
        <v>0</v>
      </c>
      <c r="F1019" s="1" t="str">
        <f t="shared" si="97"/>
        <v>088</v>
      </c>
      <c r="G1019" s="3">
        <v>43369</v>
      </c>
      <c r="H1019" s="3" t="s">
        <v>1427</v>
      </c>
      <c r="I1019" s="1">
        <v>144.19999999999999</v>
      </c>
      <c r="J1019" s="3" t="str">
        <f t="shared" si="96"/>
        <v>Sep 26</v>
      </c>
      <c r="K1019" s="1">
        <f t="shared" si="98"/>
        <v>30.094732799999981</v>
      </c>
      <c r="L1019" s="1" t="str">
        <f t="shared" si="99"/>
        <v>Sep 26 30.09</v>
      </c>
      <c r="M1019" t="str">
        <f t="shared" si="100"/>
        <v>no</v>
      </c>
      <c r="N1019" t="s">
        <v>1443</v>
      </c>
    </row>
    <row r="1020" spans="1:17" x14ac:dyDescent="0.25">
      <c r="A1020" t="s">
        <v>836</v>
      </c>
      <c r="B1020" s="8">
        <f t="shared" si="95"/>
        <v>39</v>
      </c>
      <c r="C1020" s="2">
        <v>5.5961871311679641</v>
      </c>
      <c r="D1020">
        <f>VLOOKUP(A1020,[1]Library_Genotypes_unfiltered_27!$A:$G,6,FALSE)</f>
        <v>97.42</v>
      </c>
      <c r="E1020">
        <f>VLOOKUP(A1020,[1]Library_Genotypes_unfiltered_27!$A:$G,7,FALSE)</f>
        <v>0.41</v>
      </c>
      <c r="F1020" s="1" t="str">
        <f t="shared" si="97"/>
        <v>089</v>
      </c>
      <c r="G1020" s="3">
        <v>43369</v>
      </c>
      <c r="H1020" s="3" t="s">
        <v>1427</v>
      </c>
      <c r="I1020" s="1">
        <v>144.19999999999999</v>
      </c>
      <c r="J1020" s="3" t="str">
        <f t="shared" si="96"/>
        <v>Sep 26</v>
      </c>
      <c r="K1020" s="1">
        <f t="shared" si="98"/>
        <v>30.094732799999981</v>
      </c>
      <c r="L1020" s="1" t="str">
        <f t="shared" si="99"/>
        <v>Sep 26 30.09</v>
      </c>
      <c r="M1020" t="str">
        <f t="shared" si="100"/>
        <v>yes</v>
      </c>
      <c r="N1020" t="s">
        <v>1443</v>
      </c>
      <c r="O1020" t="str">
        <f>VLOOKUP(A1020,'[2]genotype table (dups removed)'!$TS$3:$TV$419,4,FALSE)</f>
        <v>Homozygous Spring</v>
      </c>
      <c r="Q1020" t="s">
        <v>6</v>
      </c>
    </row>
    <row r="1021" spans="1:17" x14ac:dyDescent="0.25">
      <c r="A1021" t="s">
        <v>837</v>
      </c>
      <c r="B1021" s="8">
        <f t="shared" si="95"/>
        <v>39</v>
      </c>
      <c r="C1021" s="2">
        <v>10.408908063972413</v>
      </c>
      <c r="D1021">
        <f>VLOOKUP(A1021,[1]Library_Genotypes_unfiltered_27!$A:$G,6,FALSE)</f>
        <v>7.38</v>
      </c>
      <c r="E1021">
        <f>VLOOKUP(A1021,[1]Library_Genotypes_unfiltered_27!$A:$G,7,FALSE)</f>
        <v>2.2999999999999998</v>
      </c>
      <c r="F1021" s="1" t="str">
        <f t="shared" si="97"/>
        <v>090</v>
      </c>
      <c r="G1021" s="3">
        <v>43369</v>
      </c>
      <c r="H1021" s="3" t="s">
        <v>1427</v>
      </c>
      <c r="I1021" s="1">
        <v>144.19999999999999</v>
      </c>
      <c r="J1021" s="3" t="str">
        <f t="shared" si="96"/>
        <v>Sep 26</v>
      </c>
      <c r="K1021" s="1">
        <f t="shared" si="98"/>
        <v>30.094732799999981</v>
      </c>
      <c r="L1021" s="1" t="str">
        <f t="shared" si="99"/>
        <v>Sep 26 30.09</v>
      </c>
      <c r="M1021" t="str">
        <f t="shared" si="100"/>
        <v>no</v>
      </c>
      <c r="N1021" t="s">
        <v>1444</v>
      </c>
    </row>
    <row r="1022" spans="1:17" x14ac:dyDescent="0.25">
      <c r="A1022" t="s">
        <v>838</v>
      </c>
      <c r="B1022" s="8">
        <f t="shared" si="95"/>
        <v>39</v>
      </c>
      <c r="C1022" s="2">
        <v>7.3869670131417129</v>
      </c>
      <c r="D1022">
        <f>VLOOKUP(A1022,[1]Library_Genotypes_unfiltered_27!$A:$G,6,FALSE)</f>
        <v>98.89</v>
      </c>
      <c r="E1022">
        <f>VLOOKUP(A1022,[1]Library_Genotypes_unfiltered_27!$A:$G,7,FALSE)</f>
        <v>0.31</v>
      </c>
      <c r="F1022" s="1" t="str">
        <f t="shared" si="97"/>
        <v>091</v>
      </c>
      <c r="G1022" s="3">
        <v>43369</v>
      </c>
      <c r="H1022" s="3" t="s">
        <v>1427</v>
      </c>
      <c r="I1022" s="1">
        <v>144.19999999999999</v>
      </c>
      <c r="J1022" s="3" t="str">
        <f t="shared" si="96"/>
        <v>Sep 26</v>
      </c>
      <c r="K1022" s="1">
        <f t="shared" si="98"/>
        <v>30.094732799999981</v>
      </c>
      <c r="L1022" s="1" t="str">
        <f t="shared" si="99"/>
        <v>Sep 26 30.09</v>
      </c>
      <c r="M1022" t="str">
        <f t="shared" si="100"/>
        <v>yes</v>
      </c>
      <c r="N1022" t="s">
        <v>1443</v>
      </c>
      <c r="O1022" t="str">
        <f>VLOOKUP(A1022,'[2]genotype table (dups removed)'!$TS$3:$TV$419,4,FALSE)</f>
        <v>Heterozygous</v>
      </c>
      <c r="Q1022" t="s">
        <v>6</v>
      </c>
    </row>
    <row r="1023" spans="1:17" x14ac:dyDescent="0.25">
      <c r="A1023" t="s">
        <v>839</v>
      </c>
      <c r="B1023" s="8">
        <f t="shared" ref="B1023:B1086" si="101">INT((G1023-DATE(YEAR(G1023),1,1))/7)+1</f>
        <v>39</v>
      </c>
      <c r="C1023" s="2">
        <v>1.1192374262335929</v>
      </c>
      <c r="D1023">
        <f>VLOOKUP(A1023,[1]Library_Genotypes_unfiltered_27!$A:$G,6,FALSE)</f>
        <v>74.17</v>
      </c>
      <c r="E1023">
        <f>VLOOKUP(A1023,[1]Library_Genotypes_unfiltered_27!$A:$G,7,FALSE)</f>
        <v>1.54</v>
      </c>
      <c r="F1023" s="1" t="str">
        <f t="shared" si="97"/>
        <v>092</v>
      </c>
      <c r="G1023" s="3">
        <v>43369</v>
      </c>
      <c r="H1023" s="3" t="s">
        <v>1427</v>
      </c>
      <c r="I1023" s="1">
        <v>144.19999999999999</v>
      </c>
      <c r="J1023" s="3" t="str">
        <f t="shared" si="96"/>
        <v>Sep 26</v>
      </c>
      <c r="K1023" s="1">
        <f t="shared" si="98"/>
        <v>30.094732799999981</v>
      </c>
      <c r="L1023" s="1" t="str">
        <f t="shared" si="99"/>
        <v>Sep 26 30.09</v>
      </c>
      <c r="M1023" t="str">
        <f t="shared" si="100"/>
        <v>no</v>
      </c>
      <c r="N1023" t="s">
        <v>1443</v>
      </c>
      <c r="Q1023" t="s">
        <v>6</v>
      </c>
    </row>
    <row r="1024" spans="1:17" x14ac:dyDescent="0.25">
      <c r="A1024" t="s">
        <v>840</v>
      </c>
      <c r="B1024" s="8">
        <f t="shared" si="101"/>
        <v>39</v>
      </c>
      <c r="C1024" s="2">
        <v>7.2750432705183536</v>
      </c>
      <c r="D1024">
        <f>VLOOKUP(A1024,[1]Library_Genotypes_unfiltered_27!$A:$G,6,FALSE)</f>
        <v>99.26</v>
      </c>
      <c r="E1024">
        <f>VLOOKUP(A1024,[1]Library_Genotypes_unfiltered_27!$A:$G,7,FALSE)</f>
        <v>0.18</v>
      </c>
      <c r="F1024" s="1" t="str">
        <f t="shared" si="97"/>
        <v>093</v>
      </c>
      <c r="G1024" s="3">
        <v>43369</v>
      </c>
      <c r="H1024" s="3" t="s">
        <v>1427</v>
      </c>
      <c r="I1024" s="1">
        <v>144.19999999999999</v>
      </c>
      <c r="J1024" s="3" t="str">
        <f t="shared" si="96"/>
        <v>Sep 26</v>
      </c>
      <c r="K1024" s="1">
        <f t="shared" si="98"/>
        <v>30.094732799999981</v>
      </c>
      <c r="L1024" s="1" t="str">
        <f t="shared" si="99"/>
        <v>Sep 26 30.09</v>
      </c>
      <c r="M1024" t="str">
        <f t="shared" si="100"/>
        <v>yes</v>
      </c>
      <c r="N1024" t="s">
        <v>1444</v>
      </c>
      <c r="O1024" t="str">
        <f>VLOOKUP(A1024,'[2]genotype table (dups removed)'!$TS$3:$TV$419,4,FALSE)</f>
        <v>Heterozygous</v>
      </c>
      <c r="Q1024" t="s">
        <v>6</v>
      </c>
    </row>
    <row r="1025" spans="1:17" x14ac:dyDescent="0.25">
      <c r="A1025" t="s">
        <v>841</v>
      </c>
      <c r="B1025" s="8">
        <f t="shared" si="101"/>
        <v>39</v>
      </c>
      <c r="C1025" s="2">
        <v>5.8200346164146826</v>
      </c>
      <c r="D1025">
        <f>VLOOKUP(A1025,[1]Library_Genotypes_unfiltered_27!$A:$G,6,FALSE)</f>
        <v>98.15</v>
      </c>
      <c r="E1025">
        <f>VLOOKUP(A1025,[1]Library_Genotypes_unfiltered_27!$A:$G,7,FALSE)</f>
        <v>0.44</v>
      </c>
      <c r="F1025" s="1" t="str">
        <f t="shared" si="97"/>
        <v>094</v>
      </c>
      <c r="G1025" s="3">
        <v>43369</v>
      </c>
      <c r="H1025" s="3" t="s">
        <v>1427</v>
      </c>
      <c r="I1025" s="1">
        <v>144.19999999999999</v>
      </c>
      <c r="J1025" s="3" t="str">
        <f t="shared" si="96"/>
        <v>Sep 26</v>
      </c>
      <c r="K1025" s="1">
        <f t="shared" si="98"/>
        <v>30.094732799999981</v>
      </c>
      <c r="L1025" s="1" t="str">
        <f t="shared" si="99"/>
        <v>Sep 26 30.09</v>
      </c>
      <c r="M1025" t="str">
        <f t="shared" si="100"/>
        <v>yes</v>
      </c>
      <c r="N1025" t="s">
        <v>1443</v>
      </c>
      <c r="O1025" t="str">
        <f>VLOOKUP(A1025,'[2]genotype table (dups removed)'!$TS$3:$TV$419,4,FALSE)</f>
        <v>Homozygous Spring</v>
      </c>
      <c r="Q1025" t="s">
        <v>6</v>
      </c>
    </row>
    <row r="1026" spans="1:17" x14ac:dyDescent="0.25">
      <c r="A1026" t="s">
        <v>842</v>
      </c>
      <c r="B1026" s="8">
        <f t="shared" si="101"/>
        <v>39</v>
      </c>
      <c r="C1026" s="2">
        <v>6.0438821016614019</v>
      </c>
      <c r="D1026">
        <f>VLOOKUP(A1026,[1]Library_Genotypes_unfiltered_27!$A:$G,6,FALSE)</f>
        <v>0.37</v>
      </c>
      <c r="E1026">
        <f>VLOOKUP(A1026,[1]Library_Genotypes_unfiltered_27!$A:$G,7,FALSE)</f>
        <v>0</v>
      </c>
      <c r="F1026" s="1" t="str">
        <f t="shared" si="97"/>
        <v>095</v>
      </c>
      <c r="G1026" s="3">
        <v>43369</v>
      </c>
      <c r="H1026" s="3" t="s">
        <v>1427</v>
      </c>
      <c r="I1026" s="1">
        <v>144.19999999999999</v>
      </c>
      <c r="J1026" s="3" t="str">
        <f t="shared" ref="J1026:J1089" si="102">CONCATENATE(TEXT(G1026,"MMM")," ",TEXT(G1026,"DD"))</f>
        <v>Sep 26</v>
      </c>
      <c r="K1026" s="1">
        <f t="shared" si="98"/>
        <v>30.094732799999981</v>
      </c>
      <c r="L1026" s="1" t="str">
        <f t="shared" si="99"/>
        <v>Sep 26 30.09</v>
      </c>
      <c r="M1026" t="str">
        <f t="shared" si="100"/>
        <v>no</v>
      </c>
      <c r="N1026" t="s">
        <v>1444</v>
      </c>
    </row>
    <row r="1027" spans="1:17" x14ac:dyDescent="0.25">
      <c r="A1027" t="s">
        <v>843</v>
      </c>
      <c r="B1027" s="8">
        <f t="shared" si="101"/>
        <v>39</v>
      </c>
      <c r="C1027" s="2">
        <v>0.55961871311679645</v>
      </c>
      <c r="D1027">
        <f>VLOOKUP(A1027,[1]Library_Genotypes_unfiltered_27!$A:$G,6,FALSE)</f>
        <v>0</v>
      </c>
      <c r="E1027">
        <f>VLOOKUP(A1027,[1]Library_Genotypes_unfiltered_27!$A:$G,7,FALSE)</f>
        <v>0</v>
      </c>
      <c r="F1027" s="1" t="str">
        <f t="shared" ref="F1027:F1090" si="103">RIGHT(A1027,3)</f>
        <v>096</v>
      </c>
      <c r="G1027" s="3">
        <v>43369</v>
      </c>
      <c r="H1027" s="3" t="s">
        <v>1433</v>
      </c>
      <c r="I1027" s="1">
        <v>140</v>
      </c>
      <c r="J1027" s="3" t="str">
        <f t="shared" si="102"/>
        <v>Sep 26</v>
      </c>
      <c r="K1027" s="1">
        <f t="shared" ref="K1027:K1090" si="104">CONVERT(I1027-125.5,"mi","km")</f>
        <v>23.335488000000002</v>
      </c>
      <c r="L1027" s="1" t="str">
        <f t="shared" ref="L1027:L1090" si="105">CONCATENATE(J1027," ",ROUND(K1027,2))</f>
        <v>Sep 26 23.34</v>
      </c>
      <c r="M1027" t="str">
        <f t="shared" si="100"/>
        <v>no</v>
      </c>
      <c r="N1027" t="s">
        <v>1443</v>
      </c>
    </row>
    <row r="1028" spans="1:17" x14ac:dyDescent="0.25">
      <c r="A1028" t="s">
        <v>844</v>
      </c>
      <c r="B1028" s="8">
        <f t="shared" si="101"/>
        <v>39</v>
      </c>
      <c r="C1028" s="2">
        <v>2.1265511098438261</v>
      </c>
      <c r="D1028">
        <f>VLOOKUP(A1028,[1]Library_Genotypes_unfiltered_27!$A:$G,6,FALSE)</f>
        <v>99.63</v>
      </c>
      <c r="E1028">
        <f>VLOOKUP(A1028,[1]Library_Genotypes_unfiltered_27!$A:$G,7,FALSE)</f>
        <v>0.3</v>
      </c>
      <c r="F1028" s="1" t="str">
        <f t="shared" si="103"/>
        <v>097</v>
      </c>
      <c r="G1028" s="3">
        <v>43369</v>
      </c>
      <c r="H1028" s="3" t="s">
        <v>1433</v>
      </c>
      <c r="I1028" s="1">
        <v>140</v>
      </c>
      <c r="J1028" s="3" t="str">
        <f t="shared" si="102"/>
        <v>Sep 26</v>
      </c>
      <c r="K1028" s="1">
        <f t="shared" si="104"/>
        <v>23.335488000000002</v>
      </c>
      <c r="L1028" s="1" t="str">
        <f t="shared" si="105"/>
        <v>Sep 26 23.34</v>
      </c>
      <c r="M1028" t="str">
        <f t="shared" si="100"/>
        <v>yes</v>
      </c>
      <c r="N1028" t="s">
        <v>1443</v>
      </c>
      <c r="O1028" t="str">
        <f>VLOOKUP(A1028,'[2]genotype table (dups removed)'!$TS$3:$TV$419,4,FALSE)</f>
        <v>Homozygous Spring</v>
      </c>
      <c r="Q1028" t="s">
        <v>5</v>
      </c>
    </row>
    <row r="1029" spans="1:17" x14ac:dyDescent="0.25">
      <c r="A1029" t="s">
        <v>845</v>
      </c>
      <c r="B1029" s="8">
        <f t="shared" si="101"/>
        <v>39</v>
      </c>
      <c r="C1029" s="2">
        <v>7.3869670131417129</v>
      </c>
      <c r="D1029">
        <f>VLOOKUP(A1029,[1]Library_Genotypes_unfiltered_27!$A:$G,6,FALSE)</f>
        <v>88.56</v>
      </c>
      <c r="E1029">
        <f>VLOOKUP(A1029,[1]Library_Genotypes_unfiltered_27!$A:$G,7,FALSE)</f>
        <v>1.1200000000000001</v>
      </c>
      <c r="F1029" s="1" t="str">
        <f t="shared" si="103"/>
        <v>098</v>
      </c>
      <c r="G1029" s="3">
        <v>43369</v>
      </c>
      <c r="H1029" s="3" t="s">
        <v>1433</v>
      </c>
      <c r="I1029" s="1">
        <v>140</v>
      </c>
      <c r="J1029" s="3" t="str">
        <f t="shared" si="102"/>
        <v>Sep 26</v>
      </c>
      <c r="K1029" s="1">
        <f t="shared" si="104"/>
        <v>23.335488000000002</v>
      </c>
      <c r="L1029" s="1" t="str">
        <f t="shared" si="105"/>
        <v>Sep 26 23.34</v>
      </c>
      <c r="M1029" t="str">
        <f t="shared" si="100"/>
        <v>no</v>
      </c>
      <c r="N1029" t="s">
        <v>1443</v>
      </c>
    </row>
    <row r="1030" spans="1:17" x14ac:dyDescent="0.25">
      <c r="A1030" t="s">
        <v>846</v>
      </c>
      <c r="B1030" s="8">
        <f t="shared" si="101"/>
        <v>39</v>
      </c>
      <c r="C1030" s="2">
        <v>5.7081108737913233</v>
      </c>
      <c r="D1030">
        <f>VLOOKUP(A1030,[1]Library_Genotypes_unfiltered_27!$A:$G,6,FALSE)</f>
        <v>72.319999999999993</v>
      </c>
      <c r="E1030">
        <f>VLOOKUP(A1030,[1]Library_Genotypes_unfiltered_27!$A:$G,7,FALSE)</f>
        <v>1.76</v>
      </c>
      <c r="F1030" s="1" t="str">
        <f t="shared" si="103"/>
        <v>099</v>
      </c>
      <c r="G1030" s="3">
        <v>43369</v>
      </c>
      <c r="H1030" s="3" t="s">
        <v>1433</v>
      </c>
      <c r="I1030" s="1">
        <v>140</v>
      </c>
      <c r="J1030" s="3" t="str">
        <f t="shared" si="102"/>
        <v>Sep 26</v>
      </c>
      <c r="K1030" s="1">
        <f t="shared" si="104"/>
        <v>23.335488000000002</v>
      </c>
      <c r="L1030" s="1" t="str">
        <f t="shared" si="105"/>
        <v>Sep 26 23.34</v>
      </c>
      <c r="M1030" t="str">
        <f t="shared" si="100"/>
        <v>no</v>
      </c>
      <c r="N1030" t="s">
        <v>1444</v>
      </c>
      <c r="Q1030" t="s">
        <v>5</v>
      </c>
    </row>
    <row r="1031" spans="1:17" x14ac:dyDescent="0.25">
      <c r="A1031" t="s">
        <v>847</v>
      </c>
      <c r="B1031" s="8">
        <f t="shared" si="101"/>
        <v>39</v>
      </c>
      <c r="C1031" s="2">
        <v>0</v>
      </c>
      <c r="D1031">
        <f>VLOOKUP(A1031,[1]Library_Genotypes_unfiltered_27!$A:$G,6,FALSE)</f>
        <v>0.37</v>
      </c>
      <c r="E1031">
        <f>VLOOKUP(A1031,[1]Library_Genotypes_unfiltered_27!$A:$G,7,FALSE)</f>
        <v>0</v>
      </c>
      <c r="F1031" s="1" t="str">
        <f t="shared" si="103"/>
        <v>100</v>
      </c>
      <c r="G1031" s="3">
        <v>43369</v>
      </c>
      <c r="H1031" s="3" t="s">
        <v>1433</v>
      </c>
      <c r="I1031" s="1">
        <v>140</v>
      </c>
      <c r="J1031" s="3" t="str">
        <f t="shared" si="102"/>
        <v>Sep 26</v>
      </c>
      <c r="K1031" s="1">
        <f t="shared" si="104"/>
        <v>23.335488000000002</v>
      </c>
      <c r="L1031" s="1" t="str">
        <f t="shared" si="105"/>
        <v>Sep 26 23.34</v>
      </c>
      <c r="M1031" t="str">
        <f t="shared" si="100"/>
        <v>no</v>
      </c>
      <c r="N1031" t="s">
        <v>1442</v>
      </c>
    </row>
    <row r="1032" spans="1:17" x14ac:dyDescent="0.25">
      <c r="A1032" t="s">
        <v>848</v>
      </c>
      <c r="B1032" s="8">
        <f t="shared" si="101"/>
        <v>39</v>
      </c>
      <c r="C1032" s="2">
        <v>1.6788561393503891</v>
      </c>
      <c r="D1032">
        <f>VLOOKUP(A1032,[1]Library_Genotypes_unfiltered_27!$A:$G,6,FALSE)</f>
        <v>2.58</v>
      </c>
      <c r="E1032">
        <f>VLOOKUP(A1032,[1]Library_Genotypes_unfiltered_27!$A:$G,7,FALSE)</f>
        <v>2.06</v>
      </c>
      <c r="F1032" s="1" t="str">
        <f t="shared" si="103"/>
        <v>101</v>
      </c>
      <c r="G1032" s="3">
        <v>43369</v>
      </c>
      <c r="H1032" s="3" t="s">
        <v>1433</v>
      </c>
      <c r="I1032" s="1">
        <v>140</v>
      </c>
      <c r="J1032" s="3" t="str">
        <f t="shared" si="102"/>
        <v>Sep 26</v>
      </c>
      <c r="K1032" s="1">
        <f t="shared" si="104"/>
        <v>23.335488000000002</v>
      </c>
      <c r="L1032" s="1" t="str">
        <f t="shared" si="105"/>
        <v>Sep 26 23.34</v>
      </c>
      <c r="M1032" t="str">
        <f t="shared" si="100"/>
        <v>no</v>
      </c>
      <c r="N1032" t="s">
        <v>1443</v>
      </c>
    </row>
    <row r="1033" spans="1:17" x14ac:dyDescent="0.25">
      <c r="A1033" t="s">
        <v>849</v>
      </c>
      <c r="B1033" s="8">
        <f t="shared" si="101"/>
        <v>39</v>
      </c>
      <c r="C1033" s="2">
        <v>7.4988907557650721</v>
      </c>
      <c r="D1033">
        <f>VLOOKUP(A1033,[1]Library_Genotypes_unfiltered_27!$A:$G,6,FALSE)</f>
        <v>98.89</v>
      </c>
      <c r="E1033">
        <f>VLOOKUP(A1033,[1]Library_Genotypes_unfiltered_27!$A:$G,7,FALSE)</f>
        <v>0.34</v>
      </c>
      <c r="F1033" s="1" t="str">
        <f t="shared" si="103"/>
        <v>102</v>
      </c>
      <c r="G1033" s="3">
        <v>43369</v>
      </c>
      <c r="H1033" s="3" t="s">
        <v>1433</v>
      </c>
      <c r="I1033" s="1">
        <v>140</v>
      </c>
      <c r="J1033" s="3" t="str">
        <f t="shared" si="102"/>
        <v>Sep 26</v>
      </c>
      <c r="K1033" s="1">
        <f t="shared" si="104"/>
        <v>23.335488000000002</v>
      </c>
      <c r="L1033" s="1" t="str">
        <f t="shared" si="105"/>
        <v>Sep 26 23.34</v>
      </c>
      <c r="M1033" t="str">
        <f t="shared" si="100"/>
        <v>yes</v>
      </c>
      <c r="N1033" t="s">
        <v>1443</v>
      </c>
      <c r="O1033" t="str">
        <f>VLOOKUP(A1033,'[2]genotype table (dups removed)'!$TS$3:$TV$419,4,FALSE)</f>
        <v>Homozygous Spring</v>
      </c>
      <c r="Q1033" t="s">
        <v>5</v>
      </c>
    </row>
    <row r="1034" spans="1:17" x14ac:dyDescent="0.25">
      <c r="A1034" t="s">
        <v>850</v>
      </c>
      <c r="B1034" s="8">
        <f t="shared" si="101"/>
        <v>39</v>
      </c>
      <c r="C1034" s="2">
        <v>1.9027036245971081</v>
      </c>
      <c r="D1034">
        <f>VLOOKUP(A1034,[1]Library_Genotypes_unfiltered_27!$A:$G,6,FALSE)</f>
        <v>65.31</v>
      </c>
      <c r="E1034">
        <f>VLOOKUP(A1034,[1]Library_Genotypes_unfiltered_27!$A:$G,7,FALSE)</f>
        <v>1.23</v>
      </c>
      <c r="F1034" s="1" t="str">
        <f t="shared" si="103"/>
        <v>103</v>
      </c>
      <c r="G1034" s="3">
        <v>43369</v>
      </c>
      <c r="H1034" s="3" t="s">
        <v>1433</v>
      </c>
      <c r="I1034" s="1">
        <v>140</v>
      </c>
      <c r="J1034" s="3" t="str">
        <f t="shared" si="102"/>
        <v>Sep 26</v>
      </c>
      <c r="K1034" s="1">
        <f t="shared" si="104"/>
        <v>23.335488000000002</v>
      </c>
      <c r="L1034" s="1" t="str">
        <f t="shared" si="105"/>
        <v>Sep 26 23.34</v>
      </c>
      <c r="M1034" t="str">
        <f t="shared" si="100"/>
        <v>no</v>
      </c>
      <c r="N1034" t="s">
        <v>1443</v>
      </c>
      <c r="Q1034" t="s">
        <v>5</v>
      </c>
    </row>
    <row r="1035" spans="1:17" x14ac:dyDescent="0.25">
      <c r="A1035" t="s">
        <v>851</v>
      </c>
      <c r="B1035" s="8">
        <f t="shared" si="101"/>
        <v>39</v>
      </c>
      <c r="C1035" s="2">
        <v>3.9173309918175754</v>
      </c>
      <c r="D1035">
        <f>VLOOKUP(A1035,[1]Library_Genotypes_unfiltered_27!$A:$G,6,FALSE)</f>
        <v>99.26</v>
      </c>
      <c r="E1035">
        <f>VLOOKUP(A1035,[1]Library_Genotypes_unfiltered_27!$A:$G,7,FALSE)</f>
        <v>0.21</v>
      </c>
      <c r="F1035" s="1" t="str">
        <f t="shared" si="103"/>
        <v>104</v>
      </c>
      <c r="G1035" s="3">
        <v>43369</v>
      </c>
      <c r="H1035" s="3" t="s">
        <v>1433</v>
      </c>
      <c r="I1035" s="1">
        <v>140</v>
      </c>
      <c r="J1035" s="3" t="str">
        <f t="shared" si="102"/>
        <v>Sep 26</v>
      </c>
      <c r="K1035" s="1">
        <f t="shared" si="104"/>
        <v>23.335488000000002</v>
      </c>
      <c r="L1035" s="1" t="str">
        <f t="shared" si="105"/>
        <v>Sep 26 23.34</v>
      </c>
      <c r="M1035" t="str">
        <f t="shared" si="100"/>
        <v>yes</v>
      </c>
      <c r="N1035" t="s">
        <v>1444</v>
      </c>
      <c r="O1035" t="str">
        <f>VLOOKUP(A1035,'[2]genotype table (dups removed)'!$TS$3:$TV$419,4,FALSE)</f>
        <v>Heterozygous</v>
      </c>
      <c r="Q1035" t="s">
        <v>6</v>
      </c>
    </row>
    <row r="1036" spans="1:17" x14ac:dyDescent="0.25">
      <c r="A1036" t="s">
        <v>852</v>
      </c>
      <c r="B1036" s="8">
        <f t="shared" si="101"/>
        <v>39</v>
      </c>
      <c r="C1036" s="2">
        <v>2.798093565583982</v>
      </c>
      <c r="D1036">
        <f>VLOOKUP(A1036,[1]Library_Genotypes_unfiltered_27!$A:$G,6,FALSE)</f>
        <v>46.49</v>
      </c>
      <c r="E1036">
        <f>VLOOKUP(A1036,[1]Library_Genotypes_unfiltered_27!$A:$G,7,FALSE)</f>
        <v>2.48</v>
      </c>
      <c r="F1036" s="1" t="str">
        <f t="shared" si="103"/>
        <v>105</v>
      </c>
      <c r="G1036" s="3">
        <v>43370</v>
      </c>
      <c r="H1036" s="3" t="s">
        <v>1429</v>
      </c>
      <c r="I1036" s="1">
        <v>136.6</v>
      </c>
      <c r="J1036" s="3" t="str">
        <f t="shared" si="102"/>
        <v>Sep 27</v>
      </c>
      <c r="K1036" s="1">
        <f t="shared" si="104"/>
        <v>17.863718399999993</v>
      </c>
      <c r="L1036" s="1" t="str">
        <f t="shared" si="105"/>
        <v>Sep 27 17.86</v>
      </c>
      <c r="M1036" t="str">
        <f t="shared" si="100"/>
        <v>no</v>
      </c>
      <c r="N1036" t="s">
        <v>1443</v>
      </c>
      <c r="Q1036" t="s">
        <v>5</v>
      </c>
    </row>
    <row r="1037" spans="1:17" x14ac:dyDescent="0.25">
      <c r="A1037" t="s">
        <v>853</v>
      </c>
      <c r="B1037" s="8">
        <f t="shared" si="101"/>
        <v>39</v>
      </c>
      <c r="C1037" s="2">
        <v>4.3650259623110115</v>
      </c>
      <c r="D1037">
        <f>VLOOKUP(A1037,[1]Library_Genotypes_unfiltered_27!$A:$G,6,FALSE)</f>
        <v>98.89</v>
      </c>
      <c r="E1037">
        <f>VLOOKUP(A1037,[1]Library_Genotypes_unfiltered_27!$A:$G,7,FALSE)</f>
        <v>0.53</v>
      </c>
      <c r="F1037" s="1" t="str">
        <f t="shared" si="103"/>
        <v>106</v>
      </c>
      <c r="G1037" s="3">
        <v>43371</v>
      </c>
      <c r="H1037" s="3" t="s">
        <v>1431</v>
      </c>
      <c r="I1037" s="1">
        <v>155.5</v>
      </c>
      <c r="J1037" s="3" t="str">
        <f t="shared" si="102"/>
        <v>Sep 28</v>
      </c>
      <c r="K1037" s="1">
        <f t="shared" si="104"/>
        <v>48.280320000000003</v>
      </c>
      <c r="L1037" s="1" t="str">
        <f t="shared" si="105"/>
        <v>Sep 28 48.28</v>
      </c>
      <c r="M1037" t="str">
        <f t="shared" si="100"/>
        <v>yes</v>
      </c>
      <c r="N1037" t="s">
        <v>1444</v>
      </c>
      <c r="O1037" t="str">
        <f>VLOOKUP(A1037,'[2]genotype table (dups removed)'!$TS$3:$TV$419,4,FALSE)</f>
        <v>Heterozygous</v>
      </c>
      <c r="Q1037" t="s">
        <v>5</v>
      </c>
    </row>
    <row r="1038" spans="1:17" x14ac:dyDescent="0.25">
      <c r="A1038" t="s">
        <v>854</v>
      </c>
      <c r="B1038" s="8">
        <f t="shared" si="101"/>
        <v>39</v>
      </c>
      <c r="C1038" s="2">
        <v>0.69123115675065394</v>
      </c>
      <c r="D1038">
        <f>VLOOKUP(A1038,[1]Library_Genotypes_unfiltered_27!$A:$G,6,FALSE)</f>
        <v>1.1100000000000001</v>
      </c>
      <c r="E1038">
        <f>VLOOKUP(A1038,[1]Library_Genotypes_unfiltered_27!$A:$G,7,FALSE)</f>
        <v>1.61</v>
      </c>
      <c r="F1038" s="1" t="str">
        <f t="shared" si="103"/>
        <v>107</v>
      </c>
      <c r="G1038" s="3">
        <v>43371</v>
      </c>
      <c r="H1038" s="3" t="s">
        <v>1431</v>
      </c>
      <c r="I1038" s="1">
        <v>155.5</v>
      </c>
      <c r="J1038" s="3" t="str">
        <f t="shared" si="102"/>
        <v>Sep 28</v>
      </c>
      <c r="K1038" s="1">
        <f t="shared" si="104"/>
        <v>48.280320000000003</v>
      </c>
      <c r="L1038" s="1" t="str">
        <f t="shared" si="105"/>
        <v>Sep 28 48.28</v>
      </c>
      <c r="M1038" t="str">
        <f t="shared" si="100"/>
        <v>no</v>
      </c>
      <c r="N1038" t="s">
        <v>1443</v>
      </c>
    </row>
    <row r="1039" spans="1:17" x14ac:dyDescent="0.25">
      <c r="A1039" t="s">
        <v>855</v>
      </c>
      <c r="B1039" s="8">
        <f t="shared" si="101"/>
        <v>39</v>
      </c>
      <c r="C1039" s="2">
        <v>4.4930025188792504</v>
      </c>
      <c r="D1039">
        <f>VLOOKUP(A1039,[1]Library_Genotypes_unfiltered_27!$A:$G,6,FALSE)</f>
        <v>90.41</v>
      </c>
      <c r="E1039">
        <f>VLOOKUP(A1039,[1]Library_Genotypes_unfiltered_27!$A:$G,7,FALSE)</f>
        <v>1.22</v>
      </c>
      <c r="F1039" s="1" t="str">
        <f t="shared" si="103"/>
        <v>108</v>
      </c>
      <c r="G1039" s="3">
        <v>43371</v>
      </c>
      <c r="H1039" s="3" t="s">
        <v>1431</v>
      </c>
      <c r="I1039" s="1">
        <v>155.5</v>
      </c>
      <c r="J1039" s="3" t="str">
        <f t="shared" si="102"/>
        <v>Sep 28</v>
      </c>
      <c r="K1039" s="1">
        <f t="shared" si="104"/>
        <v>48.280320000000003</v>
      </c>
      <c r="L1039" s="1" t="str">
        <f t="shared" si="105"/>
        <v>Sep 28 48.28</v>
      </c>
      <c r="M1039" t="str">
        <f t="shared" si="100"/>
        <v>yes</v>
      </c>
      <c r="N1039" t="s">
        <v>1443</v>
      </c>
      <c r="Q1039" t="s">
        <v>5</v>
      </c>
    </row>
    <row r="1040" spans="1:17" x14ac:dyDescent="0.25">
      <c r="A1040" t="s">
        <v>856</v>
      </c>
      <c r="B1040" s="8">
        <f t="shared" si="101"/>
        <v>39</v>
      </c>
      <c r="C1040" s="2">
        <v>5.6450544467970083</v>
      </c>
      <c r="D1040">
        <f>VLOOKUP(A1040,[1]Library_Genotypes_unfiltered_27!$A:$G,6,FALSE)</f>
        <v>98.52</v>
      </c>
      <c r="E1040">
        <f>VLOOKUP(A1040,[1]Library_Genotypes_unfiltered_27!$A:$G,7,FALSE)</f>
        <v>0.53</v>
      </c>
      <c r="F1040" s="1" t="str">
        <f t="shared" si="103"/>
        <v>109</v>
      </c>
      <c r="G1040" s="3">
        <v>43371</v>
      </c>
      <c r="H1040" s="3" t="s">
        <v>1431</v>
      </c>
      <c r="I1040" s="1">
        <v>155.5</v>
      </c>
      <c r="J1040" s="3" t="str">
        <f t="shared" si="102"/>
        <v>Sep 28</v>
      </c>
      <c r="K1040" s="1">
        <f t="shared" si="104"/>
        <v>48.280320000000003</v>
      </c>
      <c r="L1040" s="1" t="str">
        <f t="shared" si="105"/>
        <v>Sep 28 48.28</v>
      </c>
      <c r="M1040" t="str">
        <f t="shared" si="100"/>
        <v>yes</v>
      </c>
      <c r="N1040" t="s">
        <v>1442</v>
      </c>
      <c r="O1040" t="str">
        <f>VLOOKUP(A1040,'[2]genotype table (dups removed)'!$TS$3:$TV$419,4,FALSE)</f>
        <v>Homozygous Fall</v>
      </c>
      <c r="Q1040" t="s">
        <v>5</v>
      </c>
    </row>
    <row r="1041" spans="1:17" x14ac:dyDescent="0.25">
      <c r="A1041" t="s">
        <v>857</v>
      </c>
      <c r="B1041" s="8">
        <f t="shared" si="101"/>
        <v>39</v>
      </c>
      <c r="C1041" s="2">
        <v>1.9840684031201838</v>
      </c>
      <c r="D1041">
        <f>VLOOKUP(A1041,[1]Library_Genotypes_unfiltered_27!$A:$G,6,FALSE)</f>
        <v>84.13</v>
      </c>
      <c r="E1041">
        <f>VLOOKUP(A1041,[1]Library_Genotypes_unfiltered_27!$A:$G,7,FALSE)</f>
        <v>2.21</v>
      </c>
      <c r="F1041" s="1" t="str">
        <f t="shared" si="103"/>
        <v>110</v>
      </c>
      <c r="G1041" s="3">
        <v>43371</v>
      </c>
      <c r="H1041" s="3" t="s">
        <v>1431</v>
      </c>
      <c r="I1041" s="1">
        <v>155.5</v>
      </c>
      <c r="J1041" s="3" t="str">
        <f t="shared" si="102"/>
        <v>Sep 28</v>
      </c>
      <c r="K1041" s="1">
        <f t="shared" si="104"/>
        <v>48.280320000000003</v>
      </c>
      <c r="L1041" s="1" t="str">
        <f t="shared" si="105"/>
        <v>Sep 28 48.28</v>
      </c>
      <c r="M1041" t="str">
        <f t="shared" si="100"/>
        <v>no</v>
      </c>
      <c r="N1041" t="s">
        <v>1443</v>
      </c>
      <c r="Q1041" t="s">
        <v>5</v>
      </c>
    </row>
    <row r="1042" spans="1:17" x14ac:dyDescent="0.25">
      <c r="A1042" t="s">
        <v>858</v>
      </c>
      <c r="B1042" s="8">
        <f t="shared" si="101"/>
        <v>39</v>
      </c>
      <c r="C1042" s="2">
        <v>2.0736934702519618</v>
      </c>
      <c r="D1042">
        <f>VLOOKUP(A1042,[1]Library_Genotypes_unfiltered_27!$A:$G,6,FALSE)</f>
        <v>0.37</v>
      </c>
      <c r="E1042">
        <f>VLOOKUP(A1042,[1]Library_Genotypes_unfiltered_27!$A:$G,7,FALSE)</f>
        <v>0</v>
      </c>
      <c r="F1042" s="1" t="str">
        <f t="shared" si="103"/>
        <v>111</v>
      </c>
      <c r="G1042" s="3">
        <v>43371</v>
      </c>
      <c r="H1042" s="3" t="s">
        <v>1431</v>
      </c>
      <c r="I1042" s="1">
        <v>155.5</v>
      </c>
      <c r="J1042" s="3" t="str">
        <f t="shared" si="102"/>
        <v>Sep 28</v>
      </c>
      <c r="K1042" s="1">
        <f t="shared" si="104"/>
        <v>48.280320000000003</v>
      </c>
      <c r="L1042" s="1" t="str">
        <f t="shared" si="105"/>
        <v>Sep 28 48.28</v>
      </c>
      <c r="M1042" t="str">
        <f t="shared" si="100"/>
        <v>no</v>
      </c>
      <c r="N1042" t="s">
        <v>1443</v>
      </c>
    </row>
    <row r="1043" spans="1:17" x14ac:dyDescent="0.25">
      <c r="A1043" t="s">
        <v>859</v>
      </c>
      <c r="B1043" s="8">
        <f t="shared" si="101"/>
        <v>39</v>
      </c>
      <c r="C1043" s="2">
        <v>3.9169765549203732</v>
      </c>
      <c r="D1043">
        <f>VLOOKUP(A1043,[1]Library_Genotypes_unfiltered_27!$A:$G,6,FALSE)</f>
        <v>99.26</v>
      </c>
      <c r="E1043">
        <f>VLOOKUP(A1043,[1]Library_Genotypes_unfiltered_27!$A:$G,7,FALSE)</f>
        <v>0.25</v>
      </c>
      <c r="F1043" s="1" t="str">
        <f t="shared" si="103"/>
        <v>112</v>
      </c>
      <c r="G1043" s="3">
        <v>43371</v>
      </c>
      <c r="H1043" s="3" t="s">
        <v>1431</v>
      </c>
      <c r="I1043" s="1">
        <v>155.5</v>
      </c>
      <c r="J1043" s="3" t="str">
        <f t="shared" si="102"/>
        <v>Sep 28</v>
      </c>
      <c r="K1043" s="1">
        <f t="shared" si="104"/>
        <v>48.280320000000003</v>
      </c>
      <c r="L1043" s="1" t="str">
        <f t="shared" si="105"/>
        <v>Sep 28 48.28</v>
      </c>
      <c r="M1043" t="str">
        <f t="shared" si="100"/>
        <v>yes</v>
      </c>
      <c r="N1043" t="s">
        <v>1443</v>
      </c>
      <c r="O1043" t="str">
        <f>VLOOKUP(A1043,'[2]genotype table (dups removed)'!$TS$3:$TV$419,4,FALSE)</f>
        <v>Homozygous Spring</v>
      </c>
      <c r="Q1043" t="s">
        <v>6</v>
      </c>
    </row>
    <row r="1044" spans="1:17" x14ac:dyDescent="0.25">
      <c r="A1044" t="s">
        <v>860</v>
      </c>
      <c r="B1044" s="8">
        <f t="shared" si="101"/>
        <v>39</v>
      </c>
      <c r="C1044" s="2">
        <v>0.56619698829037224</v>
      </c>
      <c r="D1044">
        <f>VLOOKUP(A1044,[1]Library_Genotypes_unfiltered_27!$A:$G,6,FALSE)</f>
        <v>35.06</v>
      </c>
      <c r="E1044">
        <f>VLOOKUP(A1044,[1]Library_Genotypes_unfiltered_27!$A:$G,7,FALSE)</f>
        <v>3.07</v>
      </c>
      <c r="F1044" s="1" t="str">
        <f t="shared" si="103"/>
        <v>113</v>
      </c>
      <c r="G1044" s="3">
        <v>43371</v>
      </c>
      <c r="H1044" s="3" t="s">
        <v>1431</v>
      </c>
      <c r="I1044" s="1">
        <v>155.5</v>
      </c>
      <c r="J1044" s="3" t="str">
        <f t="shared" si="102"/>
        <v>Sep 28</v>
      </c>
      <c r="K1044" s="1">
        <f t="shared" si="104"/>
        <v>48.280320000000003</v>
      </c>
      <c r="L1044" s="1" t="str">
        <f t="shared" si="105"/>
        <v>Sep 28 48.28</v>
      </c>
      <c r="M1044" t="str">
        <f t="shared" si="100"/>
        <v>no</v>
      </c>
      <c r="N1044" t="s">
        <v>1444</v>
      </c>
    </row>
    <row r="1045" spans="1:17" x14ac:dyDescent="0.25">
      <c r="A1045" t="s">
        <v>861</v>
      </c>
      <c r="B1045" s="8">
        <f t="shared" si="101"/>
        <v>39</v>
      </c>
      <c r="C1045" s="2">
        <v>1.6985909648711168</v>
      </c>
      <c r="D1045">
        <f>VLOOKUP(A1045,[1]Library_Genotypes_unfiltered_27!$A:$G,6,FALSE)</f>
        <v>99.26</v>
      </c>
      <c r="E1045">
        <f>VLOOKUP(A1045,[1]Library_Genotypes_unfiltered_27!$A:$G,7,FALSE)</f>
        <v>0.66</v>
      </c>
      <c r="F1045" s="1" t="str">
        <f t="shared" si="103"/>
        <v>114</v>
      </c>
      <c r="G1045" s="3">
        <v>43371</v>
      </c>
      <c r="H1045" s="3" t="s">
        <v>1431</v>
      </c>
      <c r="I1045" s="1">
        <v>155.5</v>
      </c>
      <c r="J1045" s="3" t="str">
        <f t="shared" si="102"/>
        <v>Sep 28</v>
      </c>
      <c r="K1045" s="1">
        <f t="shared" si="104"/>
        <v>48.280320000000003</v>
      </c>
      <c r="L1045" s="1" t="str">
        <f t="shared" si="105"/>
        <v>Sep 28 48.28</v>
      </c>
      <c r="M1045" t="str">
        <f t="shared" si="100"/>
        <v>yes</v>
      </c>
      <c r="N1045" t="s">
        <v>1443</v>
      </c>
      <c r="O1045" t="str">
        <f>VLOOKUP(A1045,'[2]genotype table (dups removed)'!$TS$3:$TV$419,4,FALSE)</f>
        <v>Homozygous Spring</v>
      </c>
      <c r="Q1045" t="s">
        <v>5</v>
      </c>
    </row>
    <row r="1046" spans="1:17" x14ac:dyDescent="0.25">
      <c r="A1046" t="s">
        <v>862</v>
      </c>
      <c r="B1046" s="8">
        <f t="shared" si="101"/>
        <v>39</v>
      </c>
      <c r="C1046" s="2">
        <v>3.9633789180326064</v>
      </c>
      <c r="D1046">
        <f>VLOOKUP(A1046,[1]Library_Genotypes_unfiltered_27!$A:$G,6,FALSE)</f>
        <v>98.89</v>
      </c>
      <c r="E1046">
        <f>VLOOKUP(A1046,[1]Library_Genotypes_unfiltered_27!$A:$G,7,FALSE)</f>
        <v>0.44</v>
      </c>
      <c r="F1046" s="1" t="str">
        <f t="shared" si="103"/>
        <v>115</v>
      </c>
      <c r="G1046" s="3">
        <v>43371</v>
      </c>
      <c r="H1046" s="3" t="s">
        <v>1431</v>
      </c>
      <c r="I1046" s="1">
        <v>155.5</v>
      </c>
      <c r="J1046" s="3" t="str">
        <f t="shared" si="102"/>
        <v>Sep 28</v>
      </c>
      <c r="K1046" s="1">
        <f t="shared" si="104"/>
        <v>48.280320000000003</v>
      </c>
      <c r="L1046" s="1" t="str">
        <f t="shared" si="105"/>
        <v>Sep 28 48.28</v>
      </c>
      <c r="M1046" t="str">
        <f t="shared" si="100"/>
        <v>yes</v>
      </c>
      <c r="N1046" t="s">
        <v>1443</v>
      </c>
      <c r="O1046" t="str">
        <f>VLOOKUP(A1046,'[2]genotype table (dups removed)'!$TS$3:$TV$419,4,FALSE)</f>
        <v>Homozygous Spring</v>
      </c>
      <c r="Q1046" t="s">
        <v>5</v>
      </c>
    </row>
    <row r="1047" spans="1:17" x14ac:dyDescent="0.25">
      <c r="A1047" t="s">
        <v>863</v>
      </c>
      <c r="B1047" s="8">
        <f t="shared" si="101"/>
        <v>39</v>
      </c>
      <c r="C1047" s="2">
        <v>8.0399972337232857</v>
      </c>
      <c r="D1047">
        <f>VLOOKUP(A1047,[1]Library_Genotypes_unfiltered_27!$A:$G,6,FALSE)</f>
        <v>98.15</v>
      </c>
      <c r="E1047">
        <f>VLOOKUP(A1047,[1]Library_Genotypes_unfiltered_27!$A:$G,7,FALSE)</f>
        <v>0.56000000000000005</v>
      </c>
      <c r="F1047" s="1" t="str">
        <f t="shared" si="103"/>
        <v>116</v>
      </c>
      <c r="G1047" s="3">
        <v>43371</v>
      </c>
      <c r="H1047" s="3" t="s">
        <v>1431</v>
      </c>
      <c r="I1047" s="1">
        <v>155.5</v>
      </c>
      <c r="J1047" s="3" t="str">
        <f t="shared" si="102"/>
        <v>Sep 28</v>
      </c>
      <c r="K1047" s="1">
        <f t="shared" si="104"/>
        <v>48.280320000000003</v>
      </c>
      <c r="L1047" s="1" t="str">
        <f t="shared" si="105"/>
        <v>Sep 28 48.28</v>
      </c>
      <c r="M1047" t="str">
        <f t="shared" si="100"/>
        <v>yes</v>
      </c>
      <c r="N1047" t="s">
        <v>1444</v>
      </c>
      <c r="O1047" t="str">
        <f>VLOOKUP(A1047,'[2]genotype table (dups removed)'!$TS$3:$TV$419,4,FALSE)</f>
        <v>Heterozygous</v>
      </c>
      <c r="Q1047" t="s">
        <v>5</v>
      </c>
    </row>
    <row r="1048" spans="1:17" x14ac:dyDescent="0.25">
      <c r="A1048" t="s">
        <v>864</v>
      </c>
      <c r="B1048" s="8">
        <f t="shared" si="101"/>
        <v>39</v>
      </c>
      <c r="C1048" s="2">
        <v>2.3780273508195635</v>
      </c>
      <c r="D1048">
        <f>VLOOKUP(A1048,[1]Library_Genotypes_unfiltered_27!$A:$G,6,FALSE)</f>
        <v>8.49</v>
      </c>
      <c r="E1048">
        <f>VLOOKUP(A1048,[1]Library_Genotypes_unfiltered_27!$A:$G,7,FALSE)</f>
        <v>5.0999999999999996</v>
      </c>
      <c r="F1048" s="1" t="str">
        <f t="shared" si="103"/>
        <v>117</v>
      </c>
      <c r="G1048" s="3">
        <v>43371</v>
      </c>
      <c r="H1048" s="3" t="s">
        <v>1431</v>
      </c>
      <c r="I1048" s="1">
        <v>155.5</v>
      </c>
      <c r="J1048" s="3" t="str">
        <f t="shared" si="102"/>
        <v>Sep 28</v>
      </c>
      <c r="K1048" s="1">
        <f t="shared" si="104"/>
        <v>48.280320000000003</v>
      </c>
      <c r="L1048" s="1" t="str">
        <f t="shared" si="105"/>
        <v>Sep 28 48.28</v>
      </c>
      <c r="M1048" t="str">
        <f t="shared" si="100"/>
        <v>no</v>
      </c>
      <c r="N1048" t="s">
        <v>1443</v>
      </c>
    </row>
    <row r="1049" spans="1:17" x14ac:dyDescent="0.25">
      <c r="A1049" t="s">
        <v>865</v>
      </c>
      <c r="B1049" s="8">
        <f t="shared" si="101"/>
        <v>40</v>
      </c>
      <c r="C1049" s="2">
        <v>4.3030971110068288</v>
      </c>
      <c r="D1049">
        <f>VLOOKUP(A1049,[1]Library_Genotypes_unfiltered_27!$A:$G,6,FALSE)</f>
        <v>99.63</v>
      </c>
      <c r="E1049">
        <f>VLOOKUP(A1049,[1]Library_Genotypes_unfiltered_27!$A:$G,7,FALSE)</f>
        <v>0.26</v>
      </c>
      <c r="F1049" s="1" t="str">
        <f t="shared" si="103"/>
        <v>118</v>
      </c>
      <c r="G1049" s="3">
        <v>43374</v>
      </c>
      <c r="H1049" s="3" t="s">
        <v>1435</v>
      </c>
      <c r="I1049" s="1">
        <v>156.25</v>
      </c>
      <c r="J1049" s="3" t="str">
        <f t="shared" si="102"/>
        <v>Oct 01</v>
      </c>
      <c r="K1049" s="1">
        <f t="shared" si="104"/>
        <v>49.487328000000005</v>
      </c>
      <c r="L1049" s="1" t="str">
        <f t="shared" si="105"/>
        <v>Oct 01 49.49</v>
      </c>
      <c r="M1049" t="str">
        <f t="shared" si="100"/>
        <v>yes</v>
      </c>
      <c r="N1049" t="s">
        <v>1443</v>
      </c>
      <c r="O1049" t="str">
        <f>VLOOKUP(A1049,'[2]genotype table (dups removed)'!$TS$3:$TV$419,4,FALSE)</f>
        <v>Homozygous Spring</v>
      </c>
      <c r="Q1049" t="s">
        <v>6</v>
      </c>
    </row>
    <row r="1050" spans="1:17" x14ac:dyDescent="0.25">
      <c r="A1050" t="s">
        <v>866</v>
      </c>
      <c r="B1050" s="8">
        <f t="shared" si="101"/>
        <v>40</v>
      </c>
      <c r="C1050" s="2">
        <v>5.6619698829037226</v>
      </c>
      <c r="D1050">
        <f>VLOOKUP(A1050,[1]Library_Genotypes_unfiltered_27!$A:$G,6,FALSE)</f>
        <v>98.15</v>
      </c>
      <c r="E1050">
        <f>VLOOKUP(A1050,[1]Library_Genotypes_unfiltered_27!$A:$G,7,FALSE)</f>
        <v>0.36</v>
      </c>
      <c r="F1050" s="1" t="str">
        <f t="shared" si="103"/>
        <v>119</v>
      </c>
      <c r="G1050" s="3">
        <v>43374</v>
      </c>
      <c r="H1050" s="3" t="s">
        <v>1435</v>
      </c>
      <c r="I1050" s="1">
        <v>156.25</v>
      </c>
      <c r="J1050" s="3" t="str">
        <f t="shared" si="102"/>
        <v>Oct 01</v>
      </c>
      <c r="K1050" s="1">
        <f t="shared" si="104"/>
        <v>49.487328000000005</v>
      </c>
      <c r="L1050" s="1" t="str">
        <f t="shared" si="105"/>
        <v>Oct 01 49.49</v>
      </c>
      <c r="M1050" t="str">
        <f t="shared" si="100"/>
        <v>yes</v>
      </c>
      <c r="N1050" t="s">
        <v>1443</v>
      </c>
      <c r="O1050" t="str">
        <f>VLOOKUP(A1050,'[2]genotype table (dups removed)'!$TS$3:$TV$419,4,FALSE)</f>
        <v>Homozygous Spring</v>
      </c>
      <c r="Q1050" t="s">
        <v>5</v>
      </c>
    </row>
    <row r="1051" spans="1:17" x14ac:dyDescent="0.25">
      <c r="A1051" t="s">
        <v>867</v>
      </c>
      <c r="B1051" s="8">
        <f t="shared" si="101"/>
        <v>40</v>
      </c>
      <c r="C1051" s="2">
        <v>0.11323939765807446</v>
      </c>
      <c r="D1051">
        <f>VLOOKUP(A1051,[1]Library_Genotypes_unfiltered_27!$A:$G,6,FALSE)</f>
        <v>0</v>
      </c>
      <c r="E1051">
        <f>VLOOKUP(A1051,[1]Library_Genotypes_unfiltered_27!$A:$G,7,FALSE)</f>
        <v>0</v>
      </c>
      <c r="F1051" s="1" t="str">
        <f t="shared" si="103"/>
        <v>120</v>
      </c>
      <c r="G1051" s="3">
        <v>43374</v>
      </c>
      <c r="H1051" s="3" t="s">
        <v>1435</v>
      </c>
      <c r="I1051" s="1">
        <v>156.25</v>
      </c>
      <c r="J1051" s="3" t="str">
        <f t="shared" si="102"/>
        <v>Oct 01</v>
      </c>
      <c r="K1051" s="1">
        <f t="shared" si="104"/>
        <v>49.487328000000005</v>
      </c>
      <c r="L1051" s="1" t="str">
        <f t="shared" si="105"/>
        <v>Oct 01 49.49</v>
      </c>
      <c r="M1051" t="str">
        <f t="shared" si="100"/>
        <v>no</v>
      </c>
      <c r="N1051" t="s">
        <v>1442</v>
      </c>
    </row>
    <row r="1052" spans="1:17" x14ac:dyDescent="0.25">
      <c r="A1052" t="s">
        <v>868</v>
      </c>
      <c r="B1052" s="8">
        <f t="shared" si="101"/>
        <v>40</v>
      </c>
      <c r="C1052" s="2">
        <v>7.5870396430909883</v>
      </c>
      <c r="D1052">
        <f>VLOOKUP(A1052,[1]Library_Genotypes_unfiltered_27!$A:$G,6,FALSE)</f>
        <v>99.63</v>
      </c>
      <c r="E1052">
        <f>VLOOKUP(A1052,[1]Library_Genotypes_unfiltered_27!$A:$G,7,FALSE)</f>
        <v>0.16</v>
      </c>
      <c r="F1052" s="1" t="str">
        <f t="shared" si="103"/>
        <v>121</v>
      </c>
      <c r="G1052" s="3">
        <v>43374</v>
      </c>
      <c r="H1052" s="3" t="s">
        <v>1435</v>
      </c>
      <c r="I1052" s="1">
        <v>156.25</v>
      </c>
      <c r="J1052" s="3" t="str">
        <f t="shared" si="102"/>
        <v>Oct 01</v>
      </c>
      <c r="K1052" s="1">
        <f t="shared" si="104"/>
        <v>49.487328000000005</v>
      </c>
      <c r="L1052" s="1" t="str">
        <f t="shared" si="105"/>
        <v>Oct 01 49.49</v>
      </c>
      <c r="M1052" t="str">
        <f t="shared" si="100"/>
        <v>yes</v>
      </c>
      <c r="N1052" t="s">
        <v>1443</v>
      </c>
      <c r="O1052" t="str">
        <f>VLOOKUP(A1052,'[2]genotype table (dups removed)'!$TS$3:$TV$419,4,FALSE)</f>
        <v>Homozygous Spring</v>
      </c>
      <c r="Q1052" t="s">
        <v>6</v>
      </c>
    </row>
    <row r="1053" spans="1:17" x14ac:dyDescent="0.25">
      <c r="A1053" t="s">
        <v>869</v>
      </c>
      <c r="B1053" s="8">
        <f t="shared" si="101"/>
        <v>40</v>
      </c>
      <c r="C1053" s="2">
        <v>5.7752092805617963</v>
      </c>
      <c r="D1053">
        <f>VLOOKUP(A1053,[1]Library_Genotypes_unfiltered_27!$A:$G,6,FALSE)</f>
        <v>5.9</v>
      </c>
      <c r="E1053">
        <f>VLOOKUP(A1053,[1]Library_Genotypes_unfiltered_27!$A:$G,7,FALSE)</f>
        <v>1.69</v>
      </c>
      <c r="F1053" s="1" t="str">
        <f t="shared" si="103"/>
        <v>122</v>
      </c>
      <c r="G1053" s="3">
        <v>43374</v>
      </c>
      <c r="H1053" s="3" t="s">
        <v>1435</v>
      </c>
      <c r="I1053" s="1">
        <v>156.25</v>
      </c>
      <c r="J1053" s="3" t="str">
        <f t="shared" si="102"/>
        <v>Oct 01</v>
      </c>
      <c r="K1053" s="1">
        <f t="shared" si="104"/>
        <v>49.487328000000005</v>
      </c>
      <c r="L1053" s="1" t="str">
        <f t="shared" si="105"/>
        <v>Oct 01 49.49</v>
      </c>
      <c r="M1053" t="str">
        <f t="shared" si="100"/>
        <v>no</v>
      </c>
      <c r="N1053" t="s">
        <v>1443</v>
      </c>
    </row>
    <row r="1054" spans="1:17" x14ac:dyDescent="0.25">
      <c r="A1054" t="s">
        <v>870</v>
      </c>
      <c r="B1054" s="8">
        <f t="shared" si="101"/>
        <v>40</v>
      </c>
      <c r="C1054" s="2">
        <v>11.550418561123593</v>
      </c>
      <c r="D1054">
        <f>VLOOKUP(A1054,[1]Library_Genotypes_unfiltered_27!$A:$G,6,FALSE)</f>
        <v>6.64</v>
      </c>
      <c r="E1054">
        <f>VLOOKUP(A1054,[1]Library_Genotypes_unfiltered_27!$A:$G,7,FALSE)</f>
        <v>4.5199999999999996</v>
      </c>
      <c r="F1054" s="1" t="str">
        <f t="shared" si="103"/>
        <v>123</v>
      </c>
      <c r="G1054" s="3">
        <v>43374</v>
      </c>
      <c r="H1054" s="3" t="s">
        <v>1435</v>
      </c>
      <c r="I1054" s="1">
        <v>156.25</v>
      </c>
      <c r="J1054" s="3" t="str">
        <f t="shared" si="102"/>
        <v>Oct 01</v>
      </c>
      <c r="K1054" s="1">
        <f t="shared" si="104"/>
        <v>49.487328000000005</v>
      </c>
      <c r="L1054" s="1" t="str">
        <f t="shared" si="105"/>
        <v>Oct 01 49.49</v>
      </c>
      <c r="M1054" t="str">
        <f t="shared" si="100"/>
        <v>no</v>
      </c>
      <c r="N1054" t="s">
        <v>1443</v>
      </c>
    </row>
    <row r="1055" spans="1:17" x14ac:dyDescent="0.25">
      <c r="A1055" t="s">
        <v>871</v>
      </c>
      <c r="B1055" s="8">
        <f t="shared" si="101"/>
        <v>40</v>
      </c>
      <c r="C1055" s="2">
        <v>2.1515485555034144</v>
      </c>
      <c r="D1055">
        <f>VLOOKUP(A1055,[1]Library_Genotypes_unfiltered_27!$A:$G,6,FALSE)</f>
        <v>98.52</v>
      </c>
      <c r="E1055">
        <f>VLOOKUP(A1055,[1]Library_Genotypes_unfiltered_27!$A:$G,7,FALSE)</f>
        <v>0.32</v>
      </c>
      <c r="F1055" s="1" t="str">
        <f t="shared" si="103"/>
        <v>124</v>
      </c>
      <c r="G1055" s="3">
        <v>43374</v>
      </c>
      <c r="H1055" s="3" t="s">
        <v>1435</v>
      </c>
      <c r="I1055" s="1">
        <v>156.25</v>
      </c>
      <c r="J1055" s="3" t="str">
        <f t="shared" si="102"/>
        <v>Oct 01</v>
      </c>
      <c r="K1055" s="1">
        <f t="shared" si="104"/>
        <v>49.487328000000005</v>
      </c>
      <c r="L1055" s="1" t="str">
        <f t="shared" si="105"/>
        <v>Oct 01 49.49</v>
      </c>
      <c r="M1055" t="str">
        <f t="shared" si="100"/>
        <v>yes</v>
      </c>
      <c r="N1055" t="s">
        <v>1443</v>
      </c>
      <c r="O1055" t="str">
        <f>VLOOKUP(A1055,'[2]genotype table (dups removed)'!$TS$3:$TV$419,4,FALSE)</f>
        <v>Homozygous Spring</v>
      </c>
      <c r="Q1055" t="s">
        <v>6</v>
      </c>
    </row>
    <row r="1056" spans="1:17" x14ac:dyDescent="0.25">
      <c r="A1056" t="s">
        <v>872</v>
      </c>
      <c r="B1056" s="8">
        <f t="shared" si="101"/>
        <v>40</v>
      </c>
      <c r="C1056" s="2">
        <v>0.45295759063229785</v>
      </c>
      <c r="D1056">
        <f>VLOOKUP(A1056,[1]Library_Genotypes_unfiltered_27!$A:$G,6,FALSE)</f>
        <v>0</v>
      </c>
      <c r="E1056">
        <f>VLOOKUP(A1056,[1]Library_Genotypes_unfiltered_27!$A:$G,7,FALSE)</f>
        <v>0</v>
      </c>
      <c r="F1056" s="1" t="str">
        <f t="shared" si="103"/>
        <v>125</v>
      </c>
      <c r="G1056" s="3">
        <v>43374</v>
      </c>
      <c r="H1056" s="3" t="s">
        <v>1435</v>
      </c>
      <c r="I1056" s="1">
        <v>156.5</v>
      </c>
      <c r="J1056" s="3" t="str">
        <f t="shared" si="102"/>
        <v>Oct 01</v>
      </c>
      <c r="K1056" s="1">
        <f t="shared" si="104"/>
        <v>49.889663999999996</v>
      </c>
      <c r="L1056" s="1" t="str">
        <f t="shared" si="105"/>
        <v>Oct 01 49.89</v>
      </c>
      <c r="M1056" t="str">
        <f t="shared" si="100"/>
        <v>no</v>
      </c>
      <c r="N1056" t="s">
        <v>1443</v>
      </c>
    </row>
    <row r="1057" spans="1:17" x14ac:dyDescent="0.25">
      <c r="A1057" t="s">
        <v>873</v>
      </c>
      <c r="B1057" s="8">
        <f t="shared" si="101"/>
        <v>40</v>
      </c>
      <c r="C1057" s="2">
        <v>4.3030971110068288</v>
      </c>
      <c r="D1057">
        <f>VLOOKUP(A1057,[1]Library_Genotypes_unfiltered_27!$A:$G,6,FALSE)</f>
        <v>1.1100000000000001</v>
      </c>
      <c r="E1057">
        <f>VLOOKUP(A1057,[1]Library_Genotypes_unfiltered_27!$A:$G,7,FALSE)</f>
        <v>0</v>
      </c>
      <c r="F1057" s="1" t="str">
        <f t="shared" si="103"/>
        <v>126</v>
      </c>
      <c r="G1057" s="3">
        <v>43374</v>
      </c>
      <c r="H1057" s="3" t="s">
        <v>1435</v>
      </c>
      <c r="I1057" s="1">
        <v>156.5</v>
      </c>
      <c r="J1057" s="3" t="str">
        <f t="shared" si="102"/>
        <v>Oct 01</v>
      </c>
      <c r="K1057" s="1">
        <f t="shared" si="104"/>
        <v>49.889663999999996</v>
      </c>
      <c r="L1057" s="1" t="str">
        <f t="shared" si="105"/>
        <v>Oct 01 49.89</v>
      </c>
      <c r="M1057" t="str">
        <f t="shared" si="100"/>
        <v>no</v>
      </c>
      <c r="N1057" t="s">
        <v>1444</v>
      </c>
    </row>
    <row r="1058" spans="1:17" x14ac:dyDescent="0.25">
      <c r="A1058" t="s">
        <v>874</v>
      </c>
      <c r="B1058" s="8">
        <f t="shared" si="101"/>
        <v>40</v>
      </c>
      <c r="C1058" s="2">
        <v>3.170703134426085</v>
      </c>
      <c r="D1058">
        <f>VLOOKUP(A1058,[1]Library_Genotypes_unfiltered_27!$A:$G,6,FALSE)</f>
        <v>96.31</v>
      </c>
      <c r="E1058">
        <f>VLOOKUP(A1058,[1]Library_Genotypes_unfiltered_27!$A:$G,7,FALSE)</f>
        <v>0.31</v>
      </c>
      <c r="F1058" s="1" t="str">
        <f t="shared" si="103"/>
        <v>127</v>
      </c>
      <c r="G1058" s="3">
        <v>43374</v>
      </c>
      <c r="H1058" s="3" t="s">
        <v>1424</v>
      </c>
      <c r="I1058" s="1">
        <v>154</v>
      </c>
      <c r="J1058" s="3" t="str">
        <f t="shared" si="102"/>
        <v>Oct 01</v>
      </c>
      <c r="K1058" s="1">
        <f t="shared" si="104"/>
        <v>45.866304</v>
      </c>
      <c r="L1058" s="1" t="str">
        <f t="shared" si="105"/>
        <v>Oct 01 45.87</v>
      </c>
      <c r="M1058" t="str">
        <f t="shared" si="100"/>
        <v>yes</v>
      </c>
      <c r="N1058" t="s">
        <v>1443</v>
      </c>
      <c r="O1058" t="str">
        <f>VLOOKUP(A1058,'[2]genotype table (dups removed)'!$TS$3:$TV$419,4,FALSE)</f>
        <v>Homozygous Spring</v>
      </c>
      <c r="Q1058" t="s">
        <v>5</v>
      </c>
    </row>
    <row r="1059" spans="1:17" x14ac:dyDescent="0.25">
      <c r="A1059" t="s">
        <v>875</v>
      </c>
      <c r="B1059" s="8">
        <f t="shared" si="101"/>
        <v>40</v>
      </c>
      <c r="C1059" s="2">
        <v>1.2456333742388188</v>
      </c>
      <c r="D1059">
        <f>VLOOKUP(A1059,[1]Library_Genotypes_unfiltered_27!$A:$G,6,FALSE)</f>
        <v>50.18</v>
      </c>
      <c r="E1059">
        <f>VLOOKUP(A1059,[1]Library_Genotypes_unfiltered_27!$A:$G,7,FALSE)</f>
        <v>6.38</v>
      </c>
      <c r="F1059" s="1" t="str">
        <f t="shared" si="103"/>
        <v>128</v>
      </c>
      <c r="G1059" s="3">
        <v>43374</v>
      </c>
      <c r="H1059" s="3" t="s">
        <v>1424</v>
      </c>
      <c r="I1059" s="1">
        <v>154</v>
      </c>
      <c r="J1059" s="3" t="str">
        <f t="shared" si="102"/>
        <v>Oct 01</v>
      </c>
      <c r="K1059" s="1">
        <f t="shared" si="104"/>
        <v>45.866304</v>
      </c>
      <c r="L1059" s="1" t="str">
        <f t="shared" si="105"/>
        <v>Oct 01 45.87</v>
      </c>
      <c r="M1059" t="str">
        <f t="shared" si="100"/>
        <v>no</v>
      </c>
      <c r="N1059" t="s">
        <v>1443</v>
      </c>
    </row>
    <row r="1060" spans="1:17" x14ac:dyDescent="0.25">
      <c r="A1060" t="s">
        <v>876</v>
      </c>
      <c r="B1060" s="8">
        <f t="shared" si="101"/>
        <v>40</v>
      </c>
      <c r="C1060" s="2">
        <v>1.8118303625291914</v>
      </c>
      <c r="D1060">
        <f>VLOOKUP(A1060,[1]Library_Genotypes_unfiltered_27!$A:$G,6,FALSE)</f>
        <v>71.959999999999994</v>
      </c>
      <c r="E1060">
        <f>VLOOKUP(A1060,[1]Library_Genotypes_unfiltered_27!$A:$G,7,FALSE)</f>
        <v>2.04</v>
      </c>
      <c r="F1060" s="1" t="str">
        <f t="shared" si="103"/>
        <v>129</v>
      </c>
      <c r="G1060" s="3">
        <v>43374</v>
      </c>
      <c r="H1060" s="3" t="s">
        <v>1424</v>
      </c>
      <c r="I1060" s="1">
        <v>154</v>
      </c>
      <c r="J1060" s="3" t="str">
        <f t="shared" si="102"/>
        <v>Oct 01</v>
      </c>
      <c r="K1060" s="1">
        <f t="shared" si="104"/>
        <v>45.866304</v>
      </c>
      <c r="L1060" s="1" t="str">
        <f t="shared" si="105"/>
        <v>Oct 01 45.87</v>
      </c>
      <c r="M1060" t="str">
        <f t="shared" si="100"/>
        <v>no</v>
      </c>
      <c r="N1060" t="s">
        <v>1444</v>
      </c>
    </row>
    <row r="1061" spans="1:17" x14ac:dyDescent="0.25">
      <c r="A1061" t="s">
        <v>877</v>
      </c>
      <c r="B1061" s="8">
        <f t="shared" si="101"/>
        <v>40</v>
      </c>
      <c r="C1061" s="2">
        <v>3.2839425320841595</v>
      </c>
      <c r="D1061">
        <f>VLOOKUP(A1061,[1]Library_Genotypes_unfiltered_27!$A:$G,6,FALSE)</f>
        <v>88.56</v>
      </c>
      <c r="E1061">
        <f>VLOOKUP(A1061,[1]Library_Genotypes_unfiltered_27!$A:$G,7,FALSE)</f>
        <v>2.02</v>
      </c>
      <c r="F1061" s="1" t="str">
        <f t="shared" si="103"/>
        <v>130</v>
      </c>
      <c r="G1061" s="3">
        <v>43374</v>
      </c>
      <c r="H1061" s="3" t="s">
        <v>1424</v>
      </c>
      <c r="I1061" s="1">
        <v>154</v>
      </c>
      <c r="J1061" s="3" t="str">
        <f t="shared" si="102"/>
        <v>Oct 01</v>
      </c>
      <c r="K1061" s="1">
        <f t="shared" si="104"/>
        <v>45.866304</v>
      </c>
      <c r="L1061" s="1" t="str">
        <f t="shared" si="105"/>
        <v>Oct 01 45.87</v>
      </c>
      <c r="M1061" t="str">
        <f t="shared" si="100"/>
        <v>no</v>
      </c>
      <c r="N1061" t="s">
        <v>1443</v>
      </c>
      <c r="Q1061" t="s">
        <v>5</v>
      </c>
    </row>
    <row r="1062" spans="1:17" x14ac:dyDescent="0.25">
      <c r="A1062" t="s">
        <v>878</v>
      </c>
      <c r="B1062" s="8">
        <f t="shared" si="101"/>
        <v>40</v>
      </c>
      <c r="C1062" s="2">
        <v>3.5104213274003082</v>
      </c>
      <c r="D1062">
        <f>VLOOKUP(A1062,[1]Library_Genotypes_unfiltered_27!$A:$G,6,FALSE)</f>
        <v>0</v>
      </c>
      <c r="E1062">
        <f>VLOOKUP(A1062,[1]Library_Genotypes_unfiltered_27!$A:$G,7,FALSE)</f>
        <v>11.11</v>
      </c>
      <c r="F1062" s="1" t="str">
        <f t="shared" si="103"/>
        <v>131</v>
      </c>
      <c r="G1062" s="3">
        <v>43374</v>
      </c>
      <c r="H1062" s="3" t="s">
        <v>1424</v>
      </c>
      <c r="I1062" s="1">
        <v>154</v>
      </c>
      <c r="J1062" s="3" t="str">
        <f t="shared" si="102"/>
        <v>Oct 01</v>
      </c>
      <c r="K1062" s="1">
        <f t="shared" si="104"/>
        <v>45.866304</v>
      </c>
      <c r="L1062" s="1" t="str">
        <f t="shared" si="105"/>
        <v>Oct 01 45.87</v>
      </c>
      <c r="M1062" t="str">
        <f t="shared" si="100"/>
        <v>no</v>
      </c>
      <c r="N1062" t="s">
        <v>1444</v>
      </c>
    </row>
    <row r="1063" spans="1:17" x14ac:dyDescent="0.25">
      <c r="A1063" t="s">
        <v>879</v>
      </c>
      <c r="B1063" s="8">
        <f t="shared" si="101"/>
        <v>40</v>
      </c>
      <c r="C1063" s="2">
        <v>2.264787953161489</v>
      </c>
      <c r="D1063">
        <f>VLOOKUP(A1063,[1]Library_Genotypes_unfiltered_27!$A:$G,6,FALSE)</f>
        <v>96.68</v>
      </c>
      <c r="E1063">
        <f>VLOOKUP(A1063,[1]Library_Genotypes_unfiltered_27!$A:$G,7,FALSE)</f>
        <v>0.59</v>
      </c>
      <c r="F1063" s="1" t="str">
        <f t="shared" si="103"/>
        <v>132</v>
      </c>
      <c r="G1063" s="3">
        <v>43374</v>
      </c>
      <c r="H1063" s="3" t="s">
        <v>1424</v>
      </c>
      <c r="I1063" s="1">
        <v>154</v>
      </c>
      <c r="J1063" s="3" t="str">
        <f t="shared" si="102"/>
        <v>Oct 01</v>
      </c>
      <c r="K1063" s="1">
        <f t="shared" si="104"/>
        <v>45.866304</v>
      </c>
      <c r="L1063" s="1" t="str">
        <f t="shared" si="105"/>
        <v>Oct 01 45.87</v>
      </c>
      <c r="M1063" t="str">
        <f t="shared" si="100"/>
        <v>yes</v>
      </c>
      <c r="N1063" t="s">
        <v>1444</v>
      </c>
      <c r="O1063" t="str">
        <f>VLOOKUP(A1063,'[2]genotype table (dups removed)'!$TS$3:$TV$419,4,FALSE)</f>
        <v>Homozygous Spring</v>
      </c>
      <c r="Q1063" t="s">
        <v>5</v>
      </c>
    </row>
    <row r="1064" spans="1:17" x14ac:dyDescent="0.25">
      <c r="A1064" t="s">
        <v>880</v>
      </c>
      <c r="B1064" s="8">
        <f t="shared" si="101"/>
        <v>40</v>
      </c>
      <c r="C1064" s="2">
        <v>11.890136754097817</v>
      </c>
      <c r="D1064">
        <f>VLOOKUP(A1064,[1]Library_Genotypes_unfiltered_27!$A:$G,6,FALSE)</f>
        <v>2.95</v>
      </c>
      <c r="E1064">
        <f>VLOOKUP(A1064,[1]Library_Genotypes_unfiltered_27!$A:$G,7,FALSE)</f>
        <v>2.38</v>
      </c>
      <c r="F1064" s="1" t="str">
        <f t="shared" si="103"/>
        <v>133</v>
      </c>
      <c r="G1064" s="3">
        <v>43374</v>
      </c>
      <c r="H1064" s="3" t="s">
        <v>1424</v>
      </c>
      <c r="I1064" s="1">
        <v>154</v>
      </c>
      <c r="J1064" s="3" t="str">
        <f t="shared" si="102"/>
        <v>Oct 01</v>
      </c>
      <c r="K1064" s="1">
        <f t="shared" si="104"/>
        <v>45.866304</v>
      </c>
      <c r="L1064" s="1" t="str">
        <f t="shared" si="105"/>
        <v>Oct 01 45.87</v>
      </c>
      <c r="M1064" t="str">
        <f t="shared" ref="M1064:M1127" si="106">IF(D1064&gt;90,IF(E1064&lt;2.5,"yes","no"),"no")</f>
        <v>no</v>
      </c>
      <c r="N1064" t="s">
        <v>1443</v>
      </c>
    </row>
    <row r="1065" spans="1:17" x14ac:dyDescent="0.25">
      <c r="A1065" t="s">
        <v>881</v>
      </c>
      <c r="B1065" s="8">
        <f t="shared" si="101"/>
        <v>40</v>
      </c>
      <c r="C1065" s="2">
        <v>0.67943638594844669</v>
      </c>
      <c r="D1065">
        <f>VLOOKUP(A1065,[1]Library_Genotypes_unfiltered_27!$A:$G,6,FALSE)</f>
        <v>82.29</v>
      </c>
      <c r="E1065">
        <f>VLOOKUP(A1065,[1]Library_Genotypes_unfiltered_27!$A:$G,7,FALSE)</f>
        <v>1.72</v>
      </c>
      <c r="F1065" s="1" t="str">
        <f t="shared" si="103"/>
        <v>134</v>
      </c>
      <c r="G1065" s="3">
        <v>43374</v>
      </c>
      <c r="H1065" s="3" t="s">
        <v>1424</v>
      </c>
      <c r="I1065" s="1">
        <v>154</v>
      </c>
      <c r="J1065" s="3" t="str">
        <f t="shared" si="102"/>
        <v>Oct 01</v>
      </c>
      <c r="K1065" s="1">
        <f t="shared" si="104"/>
        <v>45.866304</v>
      </c>
      <c r="L1065" s="1" t="str">
        <f t="shared" si="105"/>
        <v>Oct 01 45.87</v>
      </c>
      <c r="M1065" t="str">
        <f t="shared" si="106"/>
        <v>no</v>
      </c>
      <c r="N1065" t="s">
        <v>1444</v>
      </c>
      <c r="Q1065" t="s">
        <v>5</v>
      </c>
    </row>
    <row r="1066" spans="1:17" x14ac:dyDescent="0.25">
      <c r="A1066" t="s">
        <v>882</v>
      </c>
      <c r="B1066" s="8">
        <f t="shared" si="101"/>
        <v>40</v>
      </c>
      <c r="C1066" s="2">
        <v>7.3605608477748392</v>
      </c>
      <c r="D1066">
        <f>VLOOKUP(A1066,[1]Library_Genotypes_unfiltered_27!$A:$G,6,FALSE)</f>
        <v>98.52</v>
      </c>
      <c r="E1066">
        <f>VLOOKUP(A1066,[1]Library_Genotypes_unfiltered_27!$A:$G,7,FALSE)</f>
        <v>0.4</v>
      </c>
      <c r="F1066" s="1" t="str">
        <f t="shared" si="103"/>
        <v>135</v>
      </c>
      <c r="G1066" s="3">
        <v>43374</v>
      </c>
      <c r="H1066" s="3" t="s">
        <v>1424</v>
      </c>
      <c r="I1066" s="1">
        <v>154</v>
      </c>
      <c r="J1066" s="3" t="str">
        <f t="shared" si="102"/>
        <v>Oct 01</v>
      </c>
      <c r="K1066" s="1">
        <f t="shared" si="104"/>
        <v>45.866304</v>
      </c>
      <c r="L1066" s="1" t="str">
        <f t="shared" si="105"/>
        <v>Oct 01 45.87</v>
      </c>
      <c r="M1066" t="str">
        <f t="shared" si="106"/>
        <v>yes</v>
      </c>
      <c r="N1066" t="s">
        <v>1443</v>
      </c>
      <c r="O1066" t="str">
        <f>VLOOKUP(A1066,'[2]genotype table (dups removed)'!$TS$3:$TV$419,4,FALSE)</f>
        <v>Homozygous Spring</v>
      </c>
      <c r="Q1066" t="s">
        <v>6</v>
      </c>
    </row>
    <row r="1067" spans="1:17" x14ac:dyDescent="0.25">
      <c r="A1067" t="s">
        <v>883</v>
      </c>
      <c r="B1067" s="8">
        <f t="shared" si="101"/>
        <v>40</v>
      </c>
      <c r="C1067" s="2">
        <v>2.8309849414518613</v>
      </c>
      <c r="D1067">
        <f>VLOOKUP(A1067,[1]Library_Genotypes_unfiltered_27!$A:$G,6,FALSE)</f>
        <v>0.37</v>
      </c>
      <c r="E1067">
        <f>VLOOKUP(A1067,[1]Library_Genotypes_unfiltered_27!$A:$G,7,FALSE)</f>
        <v>0</v>
      </c>
      <c r="F1067" s="1" t="str">
        <f t="shared" si="103"/>
        <v>136</v>
      </c>
      <c r="G1067" s="3">
        <v>43374</v>
      </c>
      <c r="H1067" s="3" t="s">
        <v>1424</v>
      </c>
      <c r="I1067" s="1">
        <v>154</v>
      </c>
      <c r="J1067" s="3" t="str">
        <f t="shared" si="102"/>
        <v>Oct 01</v>
      </c>
      <c r="K1067" s="1">
        <f t="shared" si="104"/>
        <v>45.866304</v>
      </c>
      <c r="L1067" s="1" t="str">
        <f t="shared" si="105"/>
        <v>Oct 01 45.87</v>
      </c>
      <c r="M1067" t="str">
        <f t="shared" si="106"/>
        <v>no</v>
      </c>
      <c r="N1067" t="s">
        <v>1443</v>
      </c>
    </row>
    <row r="1068" spans="1:17" x14ac:dyDescent="0.25">
      <c r="A1068" t="s">
        <v>884</v>
      </c>
      <c r="B1068" s="8">
        <f t="shared" si="101"/>
        <v>40</v>
      </c>
      <c r="C1068" s="2">
        <v>15.28731868384005</v>
      </c>
      <c r="D1068">
        <f>VLOOKUP(A1068,[1]Library_Genotypes_unfiltered_27!$A:$G,6,FALSE)</f>
        <v>1.1100000000000001</v>
      </c>
      <c r="E1068">
        <f>VLOOKUP(A1068,[1]Library_Genotypes_unfiltered_27!$A:$G,7,FALSE)</f>
        <v>0</v>
      </c>
      <c r="F1068" s="1" t="str">
        <f t="shared" si="103"/>
        <v>137</v>
      </c>
      <c r="G1068" s="3">
        <v>43374</v>
      </c>
      <c r="H1068" s="3" t="s">
        <v>1424</v>
      </c>
      <c r="I1068" s="1">
        <v>154</v>
      </c>
      <c r="J1068" s="3" t="str">
        <f t="shared" si="102"/>
        <v>Oct 01</v>
      </c>
      <c r="K1068" s="1">
        <f t="shared" si="104"/>
        <v>45.866304</v>
      </c>
      <c r="L1068" s="1" t="str">
        <f t="shared" si="105"/>
        <v>Oct 01 45.87</v>
      </c>
      <c r="M1068" t="str">
        <f t="shared" si="106"/>
        <v>no</v>
      </c>
      <c r="N1068" t="s">
        <v>1444</v>
      </c>
    </row>
    <row r="1069" spans="1:17" x14ac:dyDescent="0.25">
      <c r="A1069" t="s">
        <v>885</v>
      </c>
      <c r="B1069" s="8">
        <f t="shared" si="101"/>
        <v>40</v>
      </c>
      <c r="C1069" s="2">
        <v>6.907603257142541</v>
      </c>
      <c r="D1069">
        <f>VLOOKUP(A1069,[1]Library_Genotypes_unfiltered_27!$A:$G,6,FALSE)</f>
        <v>0</v>
      </c>
      <c r="E1069">
        <f>VLOOKUP(A1069,[1]Library_Genotypes_unfiltered_27!$A:$G,7,FALSE)</f>
        <v>0</v>
      </c>
      <c r="F1069" s="1" t="str">
        <f t="shared" si="103"/>
        <v>138</v>
      </c>
      <c r="G1069" s="3">
        <v>43374</v>
      </c>
      <c r="H1069" s="3" t="s">
        <v>1424</v>
      </c>
      <c r="I1069" s="1">
        <v>154</v>
      </c>
      <c r="J1069" s="3" t="str">
        <f t="shared" si="102"/>
        <v>Oct 01</v>
      </c>
      <c r="K1069" s="1">
        <f t="shared" si="104"/>
        <v>45.866304</v>
      </c>
      <c r="L1069" s="1" t="str">
        <f t="shared" si="105"/>
        <v>Oct 01 45.87</v>
      </c>
      <c r="M1069" t="str">
        <f t="shared" si="106"/>
        <v>no</v>
      </c>
      <c r="N1069" t="s">
        <v>1443</v>
      </c>
    </row>
    <row r="1070" spans="1:17" x14ac:dyDescent="0.25">
      <c r="A1070" t="s">
        <v>886</v>
      </c>
      <c r="B1070" s="8">
        <f t="shared" si="101"/>
        <v>40</v>
      </c>
      <c r="C1070" s="2">
        <v>13.815206514285082</v>
      </c>
      <c r="D1070">
        <f>VLOOKUP(A1070,[1]Library_Genotypes_unfiltered_27!$A:$G,6,FALSE)</f>
        <v>99.26</v>
      </c>
      <c r="E1070">
        <f>VLOOKUP(A1070,[1]Library_Genotypes_unfiltered_27!$A:$G,7,FALSE)</f>
        <v>0.32</v>
      </c>
      <c r="F1070" s="1" t="str">
        <f t="shared" si="103"/>
        <v>139</v>
      </c>
      <c r="G1070" s="3">
        <v>43374</v>
      </c>
      <c r="H1070" s="3" t="s">
        <v>1424</v>
      </c>
      <c r="I1070" s="1">
        <v>154</v>
      </c>
      <c r="J1070" s="3" t="str">
        <f t="shared" si="102"/>
        <v>Oct 01</v>
      </c>
      <c r="K1070" s="1">
        <f t="shared" si="104"/>
        <v>45.866304</v>
      </c>
      <c r="L1070" s="1" t="str">
        <f t="shared" si="105"/>
        <v>Oct 01 45.87</v>
      </c>
      <c r="M1070" t="str">
        <f t="shared" si="106"/>
        <v>yes</v>
      </c>
      <c r="N1070" t="s">
        <v>1443</v>
      </c>
      <c r="O1070" t="str">
        <f>VLOOKUP(A1070,'[2]genotype table (dups removed)'!$TS$3:$TV$419,4,FALSE)</f>
        <v>Homozygous Spring</v>
      </c>
      <c r="Q1070" t="s">
        <v>5</v>
      </c>
    </row>
    <row r="1071" spans="1:17" x14ac:dyDescent="0.25">
      <c r="A1071" t="s">
        <v>887</v>
      </c>
      <c r="B1071" s="8">
        <f t="shared" si="101"/>
        <v>40</v>
      </c>
      <c r="C1071" s="2">
        <v>25.818582666040975</v>
      </c>
      <c r="D1071">
        <f>VLOOKUP(A1071,[1]Library_Genotypes_unfiltered_27!$A:$G,6,FALSE)</f>
        <v>99.26</v>
      </c>
      <c r="E1071">
        <f>VLOOKUP(A1071,[1]Library_Genotypes_unfiltered_27!$A:$G,7,FALSE)</f>
        <v>0.17</v>
      </c>
      <c r="F1071" s="1" t="str">
        <f t="shared" si="103"/>
        <v>140</v>
      </c>
      <c r="G1071" s="3">
        <v>43374</v>
      </c>
      <c r="H1071" s="3" t="s">
        <v>1424</v>
      </c>
      <c r="I1071" s="1">
        <v>154</v>
      </c>
      <c r="J1071" s="3" t="str">
        <f t="shared" si="102"/>
        <v>Oct 01</v>
      </c>
      <c r="K1071" s="1">
        <f t="shared" si="104"/>
        <v>45.866304</v>
      </c>
      <c r="L1071" s="1" t="str">
        <f t="shared" si="105"/>
        <v>Oct 01 45.87</v>
      </c>
      <c r="M1071" t="str">
        <f t="shared" si="106"/>
        <v>yes</v>
      </c>
      <c r="N1071" t="s">
        <v>1443</v>
      </c>
      <c r="O1071" t="str">
        <f>VLOOKUP(A1071,'[2]genotype table (dups removed)'!$TS$3:$TV$419,4,FALSE)</f>
        <v>Homozygous Spring</v>
      </c>
      <c r="Q1071" t="s">
        <v>6</v>
      </c>
    </row>
    <row r="1072" spans="1:17" x14ac:dyDescent="0.25">
      <c r="A1072" t="s">
        <v>888</v>
      </c>
      <c r="B1072" s="8">
        <f t="shared" si="101"/>
        <v>40</v>
      </c>
      <c r="C1072" s="2">
        <v>14.947600490865829</v>
      </c>
      <c r="D1072">
        <f>VLOOKUP(A1072,[1]Library_Genotypes_unfiltered_27!$A:$G,6,FALSE)</f>
        <v>69.37</v>
      </c>
      <c r="E1072">
        <f>VLOOKUP(A1072,[1]Library_Genotypes_unfiltered_27!$A:$G,7,FALSE)</f>
        <v>2.74</v>
      </c>
      <c r="F1072" s="1" t="str">
        <f t="shared" si="103"/>
        <v>141</v>
      </c>
      <c r="G1072" s="3">
        <v>43374</v>
      </c>
      <c r="H1072" s="3" t="s">
        <v>1424</v>
      </c>
      <c r="I1072" s="1">
        <v>154</v>
      </c>
      <c r="J1072" s="3" t="str">
        <f t="shared" si="102"/>
        <v>Oct 01</v>
      </c>
      <c r="K1072" s="1">
        <f t="shared" si="104"/>
        <v>45.866304</v>
      </c>
      <c r="L1072" s="1" t="str">
        <f t="shared" si="105"/>
        <v>Oct 01 45.87</v>
      </c>
      <c r="M1072" t="str">
        <f t="shared" si="106"/>
        <v>no</v>
      </c>
      <c r="N1072" t="s">
        <v>1444</v>
      </c>
    </row>
    <row r="1073" spans="1:17" x14ac:dyDescent="0.25">
      <c r="A1073" t="s">
        <v>889</v>
      </c>
      <c r="B1073" s="8">
        <f t="shared" si="101"/>
        <v>40</v>
      </c>
      <c r="C1073" s="2">
        <v>3.0574637367680104</v>
      </c>
      <c r="D1073">
        <f>VLOOKUP(A1073,[1]Library_Genotypes_unfiltered_27!$A:$G,6,FALSE)</f>
        <v>2.21</v>
      </c>
      <c r="E1073">
        <f>VLOOKUP(A1073,[1]Library_Genotypes_unfiltered_27!$A:$G,7,FALSE)</f>
        <v>7.84</v>
      </c>
      <c r="F1073" s="1" t="str">
        <f t="shared" si="103"/>
        <v>142</v>
      </c>
      <c r="G1073" s="3">
        <v>43374</v>
      </c>
      <c r="H1073" s="3" t="s">
        <v>1424</v>
      </c>
      <c r="I1073" s="1">
        <v>154</v>
      </c>
      <c r="J1073" s="3" t="str">
        <f t="shared" si="102"/>
        <v>Oct 01</v>
      </c>
      <c r="K1073" s="1">
        <f t="shared" si="104"/>
        <v>45.866304</v>
      </c>
      <c r="L1073" s="1" t="str">
        <f t="shared" si="105"/>
        <v>Oct 01 45.87</v>
      </c>
      <c r="M1073" t="str">
        <f t="shared" si="106"/>
        <v>no</v>
      </c>
      <c r="N1073" t="s">
        <v>1443</v>
      </c>
    </row>
    <row r="1074" spans="1:17" x14ac:dyDescent="0.25">
      <c r="A1074" t="s">
        <v>890</v>
      </c>
      <c r="B1074" s="8">
        <f t="shared" si="101"/>
        <v>40</v>
      </c>
      <c r="C1074" s="2">
        <v>15.400558081498128</v>
      </c>
      <c r="D1074">
        <f>VLOOKUP(A1074,[1]Library_Genotypes_unfiltered_27!$A:$G,6,FALSE)</f>
        <v>98.89</v>
      </c>
      <c r="E1074">
        <f>VLOOKUP(A1074,[1]Library_Genotypes_unfiltered_27!$A:$G,7,FALSE)</f>
        <v>0.45</v>
      </c>
      <c r="F1074" s="1" t="str">
        <f t="shared" si="103"/>
        <v>143</v>
      </c>
      <c r="G1074" s="3">
        <v>43374</v>
      </c>
      <c r="H1074" s="3" t="s">
        <v>1424</v>
      </c>
      <c r="I1074" s="1">
        <v>154</v>
      </c>
      <c r="J1074" s="3" t="str">
        <f t="shared" si="102"/>
        <v>Oct 01</v>
      </c>
      <c r="K1074" s="1">
        <f t="shared" si="104"/>
        <v>45.866304</v>
      </c>
      <c r="L1074" s="1" t="str">
        <f t="shared" si="105"/>
        <v>Oct 01 45.87</v>
      </c>
      <c r="M1074" t="str">
        <f t="shared" si="106"/>
        <v>yes</v>
      </c>
      <c r="N1074" t="s">
        <v>1443</v>
      </c>
      <c r="O1074" t="str">
        <f>VLOOKUP(A1074,'[2]genotype table (dups removed)'!$TS$3:$TV$419,4,FALSE)</f>
        <v>Homozygous Spring</v>
      </c>
      <c r="Q1074" t="s">
        <v>5</v>
      </c>
    </row>
    <row r="1075" spans="1:17" x14ac:dyDescent="0.25">
      <c r="A1075" t="s">
        <v>891</v>
      </c>
      <c r="B1075" s="8">
        <f t="shared" si="101"/>
        <v>40</v>
      </c>
      <c r="C1075" s="2">
        <v>6.907603257142541</v>
      </c>
      <c r="D1075">
        <f>VLOOKUP(A1075,[1]Library_Genotypes_unfiltered_27!$A:$G,6,FALSE)</f>
        <v>99.26</v>
      </c>
      <c r="E1075">
        <f>VLOOKUP(A1075,[1]Library_Genotypes_unfiltered_27!$A:$G,7,FALSE)</f>
        <v>0.54</v>
      </c>
      <c r="F1075" s="1" t="str">
        <f t="shared" si="103"/>
        <v>144</v>
      </c>
      <c r="G1075" s="3">
        <v>43374</v>
      </c>
      <c r="H1075" s="3" t="s">
        <v>1424</v>
      </c>
      <c r="I1075" s="1">
        <v>154</v>
      </c>
      <c r="J1075" s="3" t="str">
        <f t="shared" si="102"/>
        <v>Oct 01</v>
      </c>
      <c r="K1075" s="1">
        <f t="shared" si="104"/>
        <v>45.866304</v>
      </c>
      <c r="L1075" s="1" t="str">
        <f t="shared" si="105"/>
        <v>Oct 01 45.87</v>
      </c>
      <c r="M1075" t="str">
        <f t="shared" si="106"/>
        <v>yes</v>
      </c>
      <c r="N1075" t="s">
        <v>1443</v>
      </c>
      <c r="O1075" t="str">
        <f>VLOOKUP(A1075,'[2]genotype table (dups removed)'!$TS$3:$TV$419,4,FALSE)</f>
        <v>Homozygous Spring</v>
      </c>
      <c r="Q1075" t="s">
        <v>6</v>
      </c>
    </row>
    <row r="1076" spans="1:17" x14ac:dyDescent="0.25">
      <c r="A1076" t="s">
        <v>892</v>
      </c>
      <c r="B1076" s="8">
        <f t="shared" si="101"/>
        <v>40</v>
      </c>
      <c r="C1076" s="2">
        <v>3.2839425320841595</v>
      </c>
      <c r="D1076">
        <f>VLOOKUP(A1076,[1]Library_Genotypes_unfiltered_27!$A:$G,6,FALSE)</f>
        <v>0</v>
      </c>
      <c r="E1076">
        <f>VLOOKUP(A1076,[1]Library_Genotypes_unfiltered_27!$A:$G,7,FALSE)</f>
        <v>0</v>
      </c>
      <c r="F1076" s="1" t="str">
        <f t="shared" si="103"/>
        <v>145</v>
      </c>
      <c r="G1076" s="3">
        <v>43374</v>
      </c>
      <c r="H1076" s="3" t="s">
        <v>1424</v>
      </c>
      <c r="I1076" s="1">
        <v>154</v>
      </c>
      <c r="J1076" s="3" t="str">
        <f t="shared" si="102"/>
        <v>Oct 01</v>
      </c>
      <c r="K1076" s="1">
        <f t="shared" si="104"/>
        <v>45.866304</v>
      </c>
      <c r="L1076" s="1" t="str">
        <f t="shared" si="105"/>
        <v>Oct 01 45.87</v>
      </c>
      <c r="M1076" t="str">
        <f t="shared" si="106"/>
        <v>no</v>
      </c>
      <c r="N1076" t="s">
        <v>1443</v>
      </c>
    </row>
    <row r="1077" spans="1:17" x14ac:dyDescent="0.25">
      <c r="A1077" t="s">
        <v>893</v>
      </c>
      <c r="B1077" s="8">
        <f t="shared" si="101"/>
        <v>40</v>
      </c>
      <c r="C1077" s="2">
        <v>7.5870396430909883</v>
      </c>
      <c r="D1077">
        <f>VLOOKUP(A1077,[1]Library_Genotypes_unfiltered_27!$A:$G,6,FALSE)</f>
        <v>75.650000000000006</v>
      </c>
      <c r="E1077">
        <f>VLOOKUP(A1077,[1]Library_Genotypes_unfiltered_27!$A:$G,7,FALSE)</f>
        <v>2.4500000000000002</v>
      </c>
      <c r="F1077" s="1" t="str">
        <f t="shared" si="103"/>
        <v>146</v>
      </c>
      <c r="G1077" s="3">
        <v>43374</v>
      </c>
      <c r="H1077" s="3" t="s">
        <v>1424</v>
      </c>
      <c r="I1077" s="1">
        <v>154</v>
      </c>
      <c r="J1077" s="3" t="str">
        <f t="shared" si="102"/>
        <v>Oct 01</v>
      </c>
      <c r="K1077" s="1">
        <f t="shared" si="104"/>
        <v>45.866304</v>
      </c>
      <c r="L1077" s="1" t="str">
        <f t="shared" si="105"/>
        <v>Oct 01 45.87</v>
      </c>
      <c r="M1077" t="str">
        <f t="shared" si="106"/>
        <v>no</v>
      </c>
      <c r="N1077" t="s">
        <v>1443</v>
      </c>
    </row>
    <row r="1078" spans="1:17" x14ac:dyDescent="0.25">
      <c r="A1078" t="s">
        <v>894</v>
      </c>
      <c r="B1078" s="8">
        <f t="shared" si="101"/>
        <v>40</v>
      </c>
      <c r="C1078" s="2">
        <v>18.344782420608059</v>
      </c>
      <c r="D1078">
        <f>VLOOKUP(A1078,[1]Library_Genotypes_unfiltered_27!$A:$G,6,FALSE)</f>
        <v>69.739999999999995</v>
      </c>
      <c r="E1078">
        <f>VLOOKUP(A1078,[1]Library_Genotypes_unfiltered_27!$A:$G,7,FALSE)</f>
        <v>2.4300000000000002</v>
      </c>
      <c r="F1078" s="1" t="str">
        <f t="shared" si="103"/>
        <v>147</v>
      </c>
      <c r="G1078" s="3">
        <v>43374</v>
      </c>
      <c r="H1078" s="3" t="s">
        <v>1424</v>
      </c>
      <c r="I1078" s="1">
        <v>154</v>
      </c>
      <c r="J1078" s="3" t="str">
        <f t="shared" si="102"/>
        <v>Oct 01</v>
      </c>
      <c r="K1078" s="1">
        <f t="shared" si="104"/>
        <v>45.866304</v>
      </c>
      <c r="L1078" s="1" t="str">
        <f t="shared" si="105"/>
        <v>Oct 01 45.87</v>
      </c>
      <c r="M1078" t="str">
        <f t="shared" si="106"/>
        <v>no</v>
      </c>
      <c r="N1078" t="s">
        <v>1443</v>
      </c>
      <c r="Q1078" t="s">
        <v>5</v>
      </c>
    </row>
    <row r="1079" spans="1:17" x14ac:dyDescent="0.25">
      <c r="A1079" t="s">
        <v>895</v>
      </c>
      <c r="B1079" s="8">
        <f t="shared" si="101"/>
        <v>40</v>
      </c>
      <c r="C1079" s="2">
        <v>5.2090122922714244</v>
      </c>
      <c r="D1079">
        <f>VLOOKUP(A1079,[1]Library_Genotypes_unfiltered_27!$A:$G,6,FALSE)</f>
        <v>44.65</v>
      </c>
      <c r="E1079">
        <f>VLOOKUP(A1079,[1]Library_Genotypes_unfiltered_27!$A:$G,7,FALSE)</f>
        <v>2.94</v>
      </c>
      <c r="F1079" s="1" t="str">
        <f t="shared" si="103"/>
        <v>148</v>
      </c>
      <c r="G1079" s="3">
        <v>43374</v>
      </c>
      <c r="H1079" s="3" t="s">
        <v>1424</v>
      </c>
      <c r="I1079" s="1">
        <v>154</v>
      </c>
      <c r="J1079" s="3" t="str">
        <f t="shared" si="102"/>
        <v>Oct 01</v>
      </c>
      <c r="K1079" s="1">
        <f t="shared" si="104"/>
        <v>45.866304</v>
      </c>
      <c r="L1079" s="1" t="str">
        <f t="shared" si="105"/>
        <v>Oct 01 45.87</v>
      </c>
      <c r="M1079" t="str">
        <f t="shared" si="106"/>
        <v>no</v>
      </c>
      <c r="N1079" t="s">
        <v>1443</v>
      </c>
    </row>
    <row r="1080" spans="1:17" x14ac:dyDescent="0.25">
      <c r="A1080" t="s">
        <v>896</v>
      </c>
      <c r="B1080" s="8">
        <f t="shared" si="101"/>
        <v>40</v>
      </c>
      <c r="C1080" s="2">
        <v>8.719433619671733</v>
      </c>
      <c r="D1080">
        <f>VLOOKUP(A1080,[1]Library_Genotypes_unfiltered_27!$A:$G,6,FALSE)</f>
        <v>99.63</v>
      </c>
      <c r="E1080">
        <f>VLOOKUP(A1080,[1]Library_Genotypes_unfiltered_27!$A:$G,7,FALSE)</f>
        <v>0.16</v>
      </c>
      <c r="F1080" s="1" t="str">
        <f t="shared" si="103"/>
        <v>149</v>
      </c>
      <c r="G1080" s="3">
        <v>43374</v>
      </c>
      <c r="H1080" s="3" t="s">
        <v>1424</v>
      </c>
      <c r="I1080" s="1">
        <v>154</v>
      </c>
      <c r="J1080" s="3" t="str">
        <f t="shared" si="102"/>
        <v>Oct 01</v>
      </c>
      <c r="K1080" s="1">
        <f t="shared" si="104"/>
        <v>45.866304</v>
      </c>
      <c r="L1080" s="1" t="str">
        <f t="shared" si="105"/>
        <v>Oct 01 45.87</v>
      </c>
      <c r="M1080" t="str">
        <f t="shared" si="106"/>
        <v>yes</v>
      </c>
      <c r="N1080" t="s">
        <v>1443</v>
      </c>
      <c r="O1080" t="str">
        <f>VLOOKUP(A1080,'[2]genotype table (dups removed)'!$TS$3:$TV$419,4,FALSE)</f>
        <v>Homozygous Spring</v>
      </c>
      <c r="Q1080" t="s">
        <v>6</v>
      </c>
    </row>
    <row r="1081" spans="1:17" x14ac:dyDescent="0.25">
      <c r="A1081" t="s">
        <v>897</v>
      </c>
      <c r="B1081" s="8">
        <f t="shared" si="101"/>
        <v>40</v>
      </c>
      <c r="C1081" s="2">
        <v>0.45295759063229785</v>
      </c>
      <c r="D1081">
        <f>VLOOKUP(A1081,[1]Library_Genotypes_unfiltered_27!$A:$G,6,FALSE)</f>
        <v>1.1100000000000001</v>
      </c>
      <c r="E1081">
        <f>VLOOKUP(A1081,[1]Library_Genotypes_unfiltered_27!$A:$G,7,FALSE)</f>
        <v>0</v>
      </c>
      <c r="F1081" s="1" t="str">
        <f t="shared" si="103"/>
        <v>150</v>
      </c>
      <c r="G1081" s="3">
        <v>43375</v>
      </c>
      <c r="H1081" s="3" t="s">
        <v>1426</v>
      </c>
      <c r="I1081" s="1">
        <v>150</v>
      </c>
      <c r="J1081" s="3" t="str">
        <f t="shared" si="102"/>
        <v>Oct 02</v>
      </c>
      <c r="K1081" s="1">
        <f t="shared" si="104"/>
        <v>39.428927999999999</v>
      </c>
      <c r="L1081" s="1" t="str">
        <f t="shared" si="105"/>
        <v>Oct 02 39.43</v>
      </c>
      <c r="M1081" t="str">
        <f t="shared" si="106"/>
        <v>no</v>
      </c>
      <c r="N1081" t="s">
        <v>1442</v>
      </c>
    </row>
    <row r="1082" spans="1:17" x14ac:dyDescent="0.25">
      <c r="A1082" t="s">
        <v>898</v>
      </c>
      <c r="B1082" s="8">
        <f t="shared" si="101"/>
        <v>40</v>
      </c>
      <c r="C1082" s="2">
        <v>1.0191545789226699</v>
      </c>
      <c r="D1082">
        <f>VLOOKUP(A1082,[1]Library_Genotypes_unfiltered_27!$A:$G,6,FALSE)</f>
        <v>69.37</v>
      </c>
      <c r="E1082">
        <f>VLOOKUP(A1082,[1]Library_Genotypes_unfiltered_27!$A:$G,7,FALSE)</f>
        <v>1.83</v>
      </c>
      <c r="F1082" s="1" t="str">
        <f t="shared" si="103"/>
        <v>151</v>
      </c>
      <c r="G1082" s="3">
        <v>43375</v>
      </c>
      <c r="H1082" s="3" t="s">
        <v>1426</v>
      </c>
      <c r="I1082" s="1">
        <v>150</v>
      </c>
      <c r="J1082" s="3" t="str">
        <f t="shared" si="102"/>
        <v>Oct 02</v>
      </c>
      <c r="K1082" s="1">
        <f t="shared" si="104"/>
        <v>39.428927999999999</v>
      </c>
      <c r="L1082" s="1" t="str">
        <f t="shared" si="105"/>
        <v>Oct 02 39.43</v>
      </c>
      <c r="M1082" t="str">
        <f t="shared" si="106"/>
        <v>no</v>
      </c>
      <c r="N1082" t="s">
        <v>1444</v>
      </c>
      <c r="Q1082" t="s">
        <v>6</v>
      </c>
    </row>
    <row r="1083" spans="1:17" x14ac:dyDescent="0.25">
      <c r="A1083" t="s">
        <v>899</v>
      </c>
      <c r="B1083" s="8">
        <f t="shared" si="101"/>
        <v>40</v>
      </c>
      <c r="C1083" s="2">
        <v>0.11323939765807446</v>
      </c>
      <c r="D1083">
        <f>VLOOKUP(A1083,[1]Library_Genotypes_unfiltered_27!$A:$G,6,FALSE)</f>
        <v>1.1100000000000001</v>
      </c>
      <c r="E1083">
        <f>VLOOKUP(A1083,[1]Library_Genotypes_unfiltered_27!$A:$G,7,FALSE)</f>
        <v>3.7</v>
      </c>
      <c r="F1083" s="1" t="str">
        <f t="shared" si="103"/>
        <v>152</v>
      </c>
      <c r="G1083" s="3">
        <v>43375</v>
      </c>
      <c r="H1083" s="3" t="s">
        <v>1426</v>
      </c>
      <c r="I1083" s="1">
        <v>150</v>
      </c>
      <c r="J1083" s="3" t="str">
        <f t="shared" si="102"/>
        <v>Oct 02</v>
      </c>
      <c r="K1083" s="1">
        <f t="shared" si="104"/>
        <v>39.428927999999999</v>
      </c>
      <c r="L1083" s="1" t="str">
        <f t="shared" si="105"/>
        <v>Oct 02 39.43</v>
      </c>
      <c r="M1083" t="str">
        <f t="shared" si="106"/>
        <v>no</v>
      </c>
      <c r="N1083" t="s">
        <v>1444</v>
      </c>
    </row>
    <row r="1084" spans="1:17" x14ac:dyDescent="0.25">
      <c r="A1084" t="s">
        <v>900</v>
      </c>
      <c r="B1084" s="8">
        <f t="shared" si="101"/>
        <v>40</v>
      </c>
      <c r="C1084" s="2">
        <v>4.0766183156906797</v>
      </c>
      <c r="D1084">
        <f>VLOOKUP(A1084,[1]Library_Genotypes_unfiltered_27!$A:$G,6,FALSE)</f>
        <v>0</v>
      </c>
      <c r="E1084">
        <f>VLOOKUP(A1084,[1]Library_Genotypes_unfiltered_27!$A:$G,7,FALSE)</f>
        <v>0</v>
      </c>
      <c r="F1084" s="1" t="str">
        <f t="shared" si="103"/>
        <v>153</v>
      </c>
      <c r="G1084" s="3">
        <v>43375</v>
      </c>
      <c r="H1084" s="3" t="s">
        <v>1426</v>
      </c>
      <c r="I1084" s="1">
        <v>150</v>
      </c>
      <c r="J1084" s="3" t="str">
        <f t="shared" si="102"/>
        <v>Oct 02</v>
      </c>
      <c r="K1084" s="1">
        <f t="shared" si="104"/>
        <v>39.428927999999999</v>
      </c>
      <c r="L1084" s="1" t="str">
        <f t="shared" si="105"/>
        <v>Oct 02 39.43</v>
      </c>
      <c r="M1084" t="str">
        <f t="shared" si="106"/>
        <v>no</v>
      </c>
      <c r="N1084" t="s">
        <v>1443</v>
      </c>
    </row>
    <row r="1085" spans="1:17" x14ac:dyDescent="0.25">
      <c r="A1085" t="s">
        <v>901</v>
      </c>
      <c r="B1085" s="8">
        <f t="shared" si="101"/>
        <v>40</v>
      </c>
      <c r="C1085" s="2">
        <v>3.8501395203745319</v>
      </c>
      <c r="D1085">
        <f>VLOOKUP(A1085,[1]Library_Genotypes_unfiltered_27!$A:$G,6,FALSE)</f>
        <v>0</v>
      </c>
      <c r="E1085">
        <f>VLOOKUP(A1085,[1]Library_Genotypes_unfiltered_27!$A:$G,7,FALSE)</f>
        <v>0</v>
      </c>
      <c r="F1085" s="1" t="str">
        <f t="shared" si="103"/>
        <v>154</v>
      </c>
      <c r="G1085" s="3">
        <v>43375</v>
      </c>
      <c r="H1085" s="3" t="s">
        <v>1426</v>
      </c>
      <c r="I1085" s="1">
        <v>150</v>
      </c>
      <c r="J1085" s="3" t="str">
        <f t="shared" si="102"/>
        <v>Oct 02</v>
      </c>
      <c r="K1085" s="1">
        <f t="shared" si="104"/>
        <v>39.428927999999999</v>
      </c>
      <c r="L1085" s="1" t="str">
        <f t="shared" si="105"/>
        <v>Oct 02 39.43</v>
      </c>
      <c r="M1085" t="str">
        <f t="shared" si="106"/>
        <v>no</v>
      </c>
      <c r="N1085" t="s">
        <v>1443</v>
      </c>
    </row>
    <row r="1086" spans="1:17" x14ac:dyDescent="0.25">
      <c r="A1086" t="s">
        <v>902</v>
      </c>
      <c r="B1086" s="8">
        <f t="shared" si="101"/>
        <v>40</v>
      </c>
      <c r="C1086" s="2">
        <v>6.4546456665102436</v>
      </c>
      <c r="D1086">
        <f>VLOOKUP(A1086,[1]Library_Genotypes_unfiltered_27!$A:$G,6,FALSE)</f>
        <v>98.89</v>
      </c>
      <c r="E1086">
        <f>VLOOKUP(A1086,[1]Library_Genotypes_unfiltered_27!$A:$G,7,FALSE)</f>
        <v>0.25</v>
      </c>
      <c r="F1086" s="1" t="str">
        <f t="shared" si="103"/>
        <v>155</v>
      </c>
      <c r="G1086" s="3">
        <v>43375</v>
      </c>
      <c r="H1086" s="3" t="s">
        <v>1426</v>
      </c>
      <c r="I1086" s="1">
        <v>150</v>
      </c>
      <c r="J1086" s="3" t="str">
        <f t="shared" si="102"/>
        <v>Oct 02</v>
      </c>
      <c r="K1086" s="1">
        <f t="shared" si="104"/>
        <v>39.428927999999999</v>
      </c>
      <c r="L1086" s="1" t="str">
        <f t="shared" si="105"/>
        <v>Oct 02 39.43</v>
      </c>
      <c r="M1086" t="str">
        <f t="shared" si="106"/>
        <v>yes</v>
      </c>
      <c r="N1086" t="s">
        <v>1443</v>
      </c>
      <c r="O1086" t="str">
        <f>VLOOKUP(A1086,'[2]genotype table (dups removed)'!$TS$3:$TV$419,4,FALSE)</f>
        <v>Homozygous Spring</v>
      </c>
      <c r="Q1086" t="s">
        <v>6</v>
      </c>
    </row>
    <row r="1087" spans="1:17" x14ac:dyDescent="0.25">
      <c r="A1087" t="s">
        <v>903</v>
      </c>
      <c r="B1087" s="8">
        <f t="shared" ref="B1087:B1150" si="107">INT((G1087-DATE(YEAR(G1087),1,1))/7)+1</f>
        <v>40</v>
      </c>
      <c r="C1087" s="2">
        <v>2.0383091578453398</v>
      </c>
      <c r="D1087">
        <f>VLOOKUP(A1087,[1]Library_Genotypes_unfiltered_27!$A:$G,6,FALSE)</f>
        <v>6.64</v>
      </c>
      <c r="E1087">
        <f>VLOOKUP(A1087,[1]Library_Genotypes_unfiltered_27!$A:$G,7,FALSE)</f>
        <v>3.61</v>
      </c>
      <c r="F1087" s="1" t="str">
        <f t="shared" si="103"/>
        <v>156</v>
      </c>
      <c r="G1087" s="3">
        <v>43375</v>
      </c>
      <c r="H1087" s="3" t="s">
        <v>1426</v>
      </c>
      <c r="I1087" s="1">
        <v>150</v>
      </c>
      <c r="J1087" s="3" t="str">
        <f t="shared" si="102"/>
        <v>Oct 02</v>
      </c>
      <c r="K1087" s="1">
        <f t="shared" si="104"/>
        <v>39.428927999999999</v>
      </c>
      <c r="L1087" s="1" t="str">
        <f t="shared" si="105"/>
        <v>Oct 02 39.43</v>
      </c>
      <c r="M1087" t="str">
        <f t="shared" si="106"/>
        <v>no</v>
      </c>
      <c r="N1087" t="s">
        <v>1443</v>
      </c>
    </row>
    <row r="1088" spans="1:17" x14ac:dyDescent="0.25">
      <c r="A1088" t="s">
        <v>904</v>
      </c>
      <c r="B1088" s="8">
        <f t="shared" si="107"/>
        <v>40</v>
      </c>
      <c r="C1088" s="2">
        <v>5.2090122922714244</v>
      </c>
      <c r="D1088">
        <f>VLOOKUP(A1088,[1]Library_Genotypes_unfiltered_27!$A:$G,6,FALSE)</f>
        <v>0</v>
      </c>
      <c r="E1088">
        <f>VLOOKUP(A1088,[1]Library_Genotypes_unfiltered_27!$A:$G,7,FALSE)</f>
        <v>0</v>
      </c>
      <c r="F1088" s="1" t="str">
        <f t="shared" si="103"/>
        <v>157</v>
      </c>
      <c r="G1088" s="3">
        <v>43375</v>
      </c>
      <c r="H1088" s="3" t="s">
        <v>1426</v>
      </c>
      <c r="I1088" s="1">
        <v>150</v>
      </c>
      <c r="J1088" s="3" t="str">
        <f t="shared" si="102"/>
        <v>Oct 02</v>
      </c>
      <c r="K1088" s="1">
        <f t="shared" si="104"/>
        <v>39.428927999999999</v>
      </c>
      <c r="L1088" s="1" t="str">
        <f t="shared" si="105"/>
        <v>Oct 02 39.43</v>
      </c>
      <c r="M1088" t="str">
        <f t="shared" si="106"/>
        <v>no</v>
      </c>
      <c r="N1088" t="s">
        <v>1443</v>
      </c>
    </row>
    <row r="1089" spans="1:17" x14ac:dyDescent="0.25">
      <c r="A1089" t="s">
        <v>905</v>
      </c>
      <c r="B1089" s="8">
        <f t="shared" si="107"/>
        <v>40</v>
      </c>
      <c r="C1089" s="2">
        <v>1.3588727718968934</v>
      </c>
      <c r="D1089">
        <f>VLOOKUP(A1089,[1]Library_Genotypes_unfiltered_27!$A:$G,6,FALSE)</f>
        <v>0</v>
      </c>
      <c r="E1089">
        <f>VLOOKUP(A1089,[1]Library_Genotypes_unfiltered_27!$A:$G,7,FALSE)</f>
        <v>0</v>
      </c>
      <c r="F1089" s="1" t="str">
        <f t="shared" si="103"/>
        <v>158</v>
      </c>
      <c r="G1089" s="3">
        <v>43375</v>
      </c>
      <c r="H1089" s="3" t="s">
        <v>1426</v>
      </c>
      <c r="I1089" s="1">
        <v>150</v>
      </c>
      <c r="J1089" s="3" t="str">
        <f t="shared" si="102"/>
        <v>Oct 02</v>
      </c>
      <c r="K1089" s="1">
        <f t="shared" si="104"/>
        <v>39.428927999999999</v>
      </c>
      <c r="L1089" s="1" t="str">
        <f t="shared" si="105"/>
        <v>Oct 02 39.43</v>
      </c>
      <c r="M1089" t="str">
        <f t="shared" si="106"/>
        <v>no</v>
      </c>
    </row>
    <row r="1090" spans="1:17" x14ac:dyDescent="0.25">
      <c r="A1090" t="s">
        <v>906</v>
      </c>
      <c r="B1090" s="8">
        <f t="shared" si="107"/>
        <v>40</v>
      </c>
      <c r="C1090" s="2">
        <v>1.4721121695549679</v>
      </c>
      <c r="D1090">
        <f>VLOOKUP(A1090,[1]Library_Genotypes_unfiltered_27!$A:$G,6,FALSE)</f>
        <v>0</v>
      </c>
      <c r="E1090">
        <f>VLOOKUP(A1090,[1]Library_Genotypes_unfiltered_27!$A:$G,7,FALSE)</f>
        <v>0</v>
      </c>
      <c r="F1090" s="1" t="str">
        <f t="shared" si="103"/>
        <v>159</v>
      </c>
      <c r="G1090" s="3">
        <v>43375</v>
      </c>
      <c r="H1090" s="3" t="s">
        <v>1426</v>
      </c>
      <c r="I1090" s="1">
        <v>150</v>
      </c>
      <c r="J1090" s="3" t="str">
        <f t="shared" ref="J1090:J1153" si="108">CONCATENATE(TEXT(G1090,"MMM")," ",TEXT(G1090,"DD"))</f>
        <v>Oct 02</v>
      </c>
      <c r="K1090" s="1">
        <f t="shared" si="104"/>
        <v>39.428927999999999</v>
      </c>
      <c r="L1090" s="1" t="str">
        <f t="shared" si="105"/>
        <v>Oct 02 39.43</v>
      </c>
      <c r="M1090" t="str">
        <f t="shared" si="106"/>
        <v>no</v>
      </c>
      <c r="N1090" t="s">
        <v>1443</v>
      </c>
    </row>
    <row r="1091" spans="1:17" x14ac:dyDescent="0.25">
      <c r="A1091" t="s">
        <v>907</v>
      </c>
      <c r="B1091" s="8">
        <f t="shared" si="107"/>
        <v>40</v>
      </c>
      <c r="C1091" s="2">
        <v>4.3030971110068288</v>
      </c>
      <c r="D1091">
        <f>VLOOKUP(A1091,[1]Library_Genotypes_unfiltered_27!$A:$G,6,FALSE)</f>
        <v>23.25</v>
      </c>
      <c r="E1091">
        <f>VLOOKUP(A1091,[1]Library_Genotypes_unfiltered_27!$A:$G,7,FALSE)</f>
        <v>4.16</v>
      </c>
      <c r="F1091" s="1" t="str">
        <f t="shared" ref="F1091:F1154" si="109">RIGHT(A1091,3)</f>
        <v>160</v>
      </c>
      <c r="G1091" s="3">
        <v>43375</v>
      </c>
      <c r="H1091" s="3" t="s">
        <v>1426</v>
      </c>
      <c r="I1091" s="1">
        <v>150</v>
      </c>
      <c r="J1091" s="3" t="str">
        <f t="shared" si="108"/>
        <v>Oct 02</v>
      </c>
      <c r="K1091" s="1">
        <f t="shared" ref="K1091:K1154" si="110">CONVERT(I1091-125.5,"mi","km")</f>
        <v>39.428927999999999</v>
      </c>
      <c r="L1091" s="1" t="str">
        <f t="shared" ref="L1091:L1154" si="111">CONCATENATE(J1091," ",ROUND(K1091,2))</f>
        <v>Oct 02 39.43</v>
      </c>
      <c r="M1091" t="str">
        <f t="shared" si="106"/>
        <v>no</v>
      </c>
      <c r="N1091" t="s">
        <v>1443</v>
      </c>
    </row>
    <row r="1092" spans="1:17" x14ac:dyDescent="0.25">
      <c r="A1092" t="s">
        <v>908</v>
      </c>
      <c r="B1092" s="8">
        <f t="shared" si="107"/>
        <v>40</v>
      </c>
      <c r="C1092" s="2">
        <v>3.170703134426085</v>
      </c>
      <c r="D1092">
        <f>VLOOKUP(A1092,[1]Library_Genotypes_unfiltered_27!$A:$G,6,FALSE)</f>
        <v>0</v>
      </c>
      <c r="E1092">
        <f>VLOOKUP(A1092,[1]Library_Genotypes_unfiltered_27!$A:$G,7,FALSE)</f>
        <v>0</v>
      </c>
      <c r="F1092" s="1" t="str">
        <f t="shared" si="109"/>
        <v>161</v>
      </c>
      <c r="G1092" s="3">
        <v>43375</v>
      </c>
      <c r="H1092" s="3" t="s">
        <v>1426</v>
      </c>
      <c r="I1092" s="1">
        <v>150</v>
      </c>
      <c r="J1092" s="3" t="str">
        <f t="shared" si="108"/>
        <v>Oct 02</v>
      </c>
      <c r="K1092" s="1">
        <f t="shared" si="110"/>
        <v>39.428927999999999</v>
      </c>
      <c r="L1092" s="1" t="str">
        <f t="shared" si="111"/>
        <v>Oct 02 39.43</v>
      </c>
      <c r="M1092" t="str">
        <f t="shared" si="106"/>
        <v>no</v>
      </c>
      <c r="N1092" t="s">
        <v>1443</v>
      </c>
    </row>
    <row r="1093" spans="1:17" x14ac:dyDescent="0.25">
      <c r="A1093" t="s">
        <v>909</v>
      </c>
      <c r="B1093" s="8">
        <f t="shared" si="107"/>
        <v>40</v>
      </c>
      <c r="C1093" s="2">
        <v>7.5870396430909883</v>
      </c>
      <c r="D1093">
        <f>VLOOKUP(A1093,[1]Library_Genotypes_unfiltered_27!$A:$G,6,FALSE)</f>
        <v>10.7</v>
      </c>
      <c r="E1093">
        <f>VLOOKUP(A1093,[1]Library_Genotypes_unfiltered_27!$A:$G,7,FALSE)</f>
        <v>9.2200000000000006</v>
      </c>
      <c r="F1093" s="1" t="str">
        <f t="shared" si="109"/>
        <v>162</v>
      </c>
      <c r="G1093" s="3">
        <v>43375</v>
      </c>
      <c r="H1093" s="3" t="s">
        <v>1426</v>
      </c>
      <c r="I1093" s="1">
        <v>150</v>
      </c>
      <c r="J1093" s="3" t="str">
        <f t="shared" si="108"/>
        <v>Oct 02</v>
      </c>
      <c r="K1093" s="1">
        <f t="shared" si="110"/>
        <v>39.428927999999999</v>
      </c>
      <c r="L1093" s="1" t="str">
        <f t="shared" si="111"/>
        <v>Oct 02 39.43</v>
      </c>
      <c r="M1093" t="str">
        <f t="shared" si="106"/>
        <v>no</v>
      </c>
      <c r="N1093" t="s">
        <v>1443</v>
      </c>
    </row>
    <row r="1094" spans="1:17" x14ac:dyDescent="0.25">
      <c r="A1094" t="s">
        <v>910</v>
      </c>
      <c r="B1094" s="8">
        <f t="shared" si="107"/>
        <v>40</v>
      </c>
      <c r="C1094" s="2">
        <v>3.0574637367680104</v>
      </c>
      <c r="D1094">
        <f>VLOOKUP(A1094,[1]Library_Genotypes_unfiltered_27!$A:$G,6,FALSE)</f>
        <v>4.0599999999999996</v>
      </c>
      <c r="E1094">
        <f>VLOOKUP(A1094,[1]Library_Genotypes_unfiltered_27!$A:$G,7,FALSE)</f>
        <v>2.34</v>
      </c>
      <c r="F1094" s="1" t="str">
        <f t="shared" si="109"/>
        <v>163</v>
      </c>
      <c r="G1094" s="3">
        <v>43375</v>
      </c>
      <c r="H1094" s="3" t="s">
        <v>1426</v>
      </c>
      <c r="I1094" s="1">
        <v>150</v>
      </c>
      <c r="J1094" s="3" t="str">
        <f t="shared" si="108"/>
        <v>Oct 02</v>
      </c>
      <c r="K1094" s="1">
        <f t="shared" si="110"/>
        <v>39.428927999999999</v>
      </c>
      <c r="L1094" s="1" t="str">
        <f t="shared" si="111"/>
        <v>Oct 02 39.43</v>
      </c>
      <c r="M1094" t="str">
        <f t="shared" si="106"/>
        <v>no</v>
      </c>
      <c r="N1094" t="s">
        <v>1443</v>
      </c>
    </row>
    <row r="1095" spans="1:17" x14ac:dyDescent="0.25">
      <c r="A1095" t="s">
        <v>911</v>
      </c>
      <c r="B1095" s="8">
        <f t="shared" si="107"/>
        <v>40</v>
      </c>
      <c r="C1095" s="2">
        <v>7.7002790407490638</v>
      </c>
      <c r="D1095">
        <f>VLOOKUP(A1095,[1]Library_Genotypes_unfiltered_27!$A:$G,6,FALSE)</f>
        <v>99.26</v>
      </c>
      <c r="E1095">
        <f>VLOOKUP(A1095,[1]Library_Genotypes_unfiltered_27!$A:$G,7,FALSE)</f>
        <v>0.19</v>
      </c>
      <c r="F1095" s="1" t="str">
        <f t="shared" si="109"/>
        <v>164</v>
      </c>
      <c r="G1095" s="3">
        <v>43375</v>
      </c>
      <c r="H1095" s="3" t="s">
        <v>1426</v>
      </c>
      <c r="I1095" s="1">
        <v>150</v>
      </c>
      <c r="J1095" s="3" t="str">
        <f t="shared" si="108"/>
        <v>Oct 02</v>
      </c>
      <c r="K1095" s="1">
        <f t="shared" si="110"/>
        <v>39.428927999999999</v>
      </c>
      <c r="L1095" s="1" t="str">
        <f t="shared" si="111"/>
        <v>Oct 02 39.43</v>
      </c>
      <c r="M1095" t="str">
        <f t="shared" si="106"/>
        <v>yes</v>
      </c>
      <c r="N1095" t="s">
        <v>1443</v>
      </c>
      <c r="O1095" t="str">
        <f>VLOOKUP(A1095,'[2]genotype table (dups removed)'!$TS$3:$TV$419,4,FALSE)</f>
        <v>Homozygous Spring</v>
      </c>
      <c r="Q1095" t="s">
        <v>6</v>
      </c>
    </row>
    <row r="1096" spans="1:17" x14ac:dyDescent="0.25">
      <c r="A1096" t="s">
        <v>912</v>
      </c>
      <c r="B1096" s="8">
        <f t="shared" si="107"/>
        <v>40</v>
      </c>
      <c r="C1096" s="2">
        <v>0.11323939765807446</v>
      </c>
      <c r="D1096">
        <f>VLOOKUP(A1096,[1]Library_Genotypes_unfiltered_27!$A:$G,6,FALSE)</f>
        <v>1.85</v>
      </c>
      <c r="E1096">
        <f>VLOOKUP(A1096,[1]Library_Genotypes_unfiltered_27!$A:$G,7,FALSE)</f>
        <v>4.55</v>
      </c>
      <c r="F1096" s="1" t="str">
        <f t="shared" si="109"/>
        <v>165</v>
      </c>
      <c r="G1096" s="3">
        <v>43375</v>
      </c>
      <c r="H1096" s="3" t="s">
        <v>1426</v>
      </c>
      <c r="I1096" s="1">
        <v>150</v>
      </c>
      <c r="J1096" s="3" t="str">
        <f t="shared" si="108"/>
        <v>Oct 02</v>
      </c>
      <c r="K1096" s="1">
        <f t="shared" si="110"/>
        <v>39.428927999999999</v>
      </c>
      <c r="L1096" s="1" t="str">
        <f t="shared" si="111"/>
        <v>Oct 02 39.43</v>
      </c>
      <c r="M1096" t="str">
        <f t="shared" si="106"/>
        <v>no</v>
      </c>
      <c r="N1096" t="s">
        <v>1443</v>
      </c>
    </row>
    <row r="1097" spans="1:17" x14ac:dyDescent="0.25">
      <c r="A1097" t="s">
        <v>913</v>
      </c>
      <c r="B1097" s="8">
        <f t="shared" si="107"/>
        <v>40</v>
      </c>
      <c r="C1097" s="2">
        <v>8.2664760290394348</v>
      </c>
      <c r="D1097">
        <f>VLOOKUP(A1097,[1]Library_Genotypes_unfiltered_27!$A:$G,6,FALSE)</f>
        <v>55.72</v>
      </c>
      <c r="E1097">
        <f>VLOOKUP(A1097,[1]Library_Genotypes_unfiltered_27!$A:$G,7,FALSE)</f>
        <v>2.11</v>
      </c>
      <c r="F1097" s="1" t="str">
        <f t="shared" si="109"/>
        <v>166</v>
      </c>
      <c r="G1097" s="3">
        <v>43375</v>
      </c>
      <c r="H1097" s="3" t="s">
        <v>1426</v>
      </c>
      <c r="I1097" s="1">
        <v>150</v>
      </c>
      <c r="J1097" s="3" t="str">
        <f t="shared" si="108"/>
        <v>Oct 02</v>
      </c>
      <c r="K1097" s="1">
        <f t="shared" si="110"/>
        <v>39.428927999999999</v>
      </c>
      <c r="L1097" s="1" t="str">
        <f t="shared" si="111"/>
        <v>Oct 02 39.43</v>
      </c>
      <c r="M1097" t="str">
        <f t="shared" si="106"/>
        <v>no</v>
      </c>
      <c r="N1097" t="s">
        <v>1443</v>
      </c>
      <c r="Q1097" t="s">
        <v>6</v>
      </c>
    </row>
    <row r="1098" spans="1:17" x14ac:dyDescent="0.25">
      <c r="A1098" t="s">
        <v>914</v>
      </c>
      <c r="B1098" s="8">
        <f t="shared" si="107"/>
        <v>40</v>
      </c>
      <c r="C1098" s="2">
        <v>0.11323939765807446</v>
      </c>
      <c r="D1098">
        <f>VLOOKUP(A1098,[1]Library_Genotypes_unfiltered_27!$A:$G,6,FALSE)</f>
        <v>8.1199999999999992</v>
      </c>
      <c r="E1098">
        <f>VLOOKUP(A1098,[1]Library_Genotypes_unfiltered_27!$A:$G,7,FALSE)</f>
        <v>2.19</v>
      </c>
      <c r="F1098" s="1" t="str">
        <f t="shared" si="109"/>
        <v>167</v>
      </c>
      <c r="G1098" s="3">
        <v>43375</v>
      </c>
      <c r="H1098" s="3" t="s">
        <v>1426</v>
      </c>
      <c r="I1098" s="1">
        <v>150</v>
      </c>
      <c r="J1098" s="3" t="str">
        <f t="shared" si="108"/>
        <v>Oct 02</v>
      </c>
      <c r="K1098" s="1">
        <f t="shared" si="110"/>
        <v>39.428927999999999</v>
      </c>
      <c r="L1098" s="1" t="str">
        <f t="shared" si="111"/>
        <v>Oct 02 39.43</v>
      </c>
      <c r="M1098" t="str">
        <f t="shared" si="106"/>
        <v>no</v>
      </c>
      <c r="N1098" t="s">
        <v>1443</v>
      </c>
    </row>
    <row r="1099" spans="1:17" x14ac:dyDescent="0.25">
      <c r="A1099" t="s">
        <v>915</v>
      </c>
      <c r="B1099" s="8">
        <f t="shared" si="107"/>
        <v>40</v>
      </c>
      <c r="C1099" s="2">
        <v>7.4738002454329147</v>
      </c>
      <c r="D1099">
        <f>VLOOKUP(A1099,[1]Library_Genotypes_unfiltered_27!$A:$G,6,FALSE)</f>
        <v>8.86</v>
      </c>
      <c r="E1099">
        <f>VLOOKUP(A1099,[1]Library_Genotypes_unfiltered_27!$A:$G,7,FALSE)</f>
        <v>4.8600000000000003</v>
      </c>
      <c r="F1099" s="1" t="str">
        <f t="shared" si="109"/>
        <v>168</v>
      </c>
      <c r="G1099" s="3">
        <v>43375</v>
      </c>
      <c r="H1099" s="3" t="s">
        <v>1426</v>
      </c>
      <c r="I1099" s="1">
        <v>150</v>
      </c>
      <c r="J1099" s="3" t="str">
        <f t="shared" si="108"/>
        <v>Oct 02</v>
      </c>
      <c r="K1099" s="1">
        <f t="shared" si="110"/>
        <v>39.428927999999999</v>
      </c>
      <c r="L1099" s="1" t="str">
        <f t="shared" si="111"/>
        <v>Oct 02 39.43</v>
      </c>
      <c r="M1099" t="str">
        <f t="shared" si="106"/>
        <v>no</v>
      </c>
      <c r="N1099" t="s">
        <v>1443</v>
      </c>
    </row>
    <row r="1100" spans="1:17" x14ac:dyDescent="0.25">
      <c r="A1100" t="s">
        <v>916</v>
      </c>
      <c r="B1100" s="8">
        <f t="shared" si="107"/>
        <v>40</v>
      </c>
      <c r="C1100" s="2">
        <v>0.90591518126459569</v>
      </c>
      <c r="D1100">
        <f>VLOOKUP(A1100,[1]Library_Genotypes_unfiltered_27!$A:$G,6,FALSE)</f>
        <v>0</v>
      </c>
      <c r="E1100">
        <f>VLOOKUP(A1100,[1]Library_Genotypes_unfiltered_27!$A:$G,7,FALSE)</f>
        <v>0</v>
      </c>
      <c r="F1100" s="1" t="str">
        <f t="shared" si="109"/>
        <v>169</v>
      </c>
      <c r="G1100" s="3">
        <v>43375</v>
      </c>
      <c r="H1100" s="3" t="s">
        <v>1426</v>
      </c>
      <c r="I1100" s="1">
        <v>150</v>
      </c>
      <c r="J1100" s="3" t="str">
        <f t="shared" si="108"/>
        <v>Oct 02</v>
      </c>
      <c r="K1100" s="1">
        <f t="shared" si="110"/>
        <v>39.428927999999999</v>
      </c>
      <c r="L1100" s="1" t="str">
        <f t="shared" si="111"/>
        <v>Oct 02 39.43</v>
      </c>
      <c r="M1100" t="str">
        <f t="shared" si="106"/>
        <v>no</v>
      </c>
      <c r="N1100" t="s">
        <v>1443</v>
      </c>
    </row>
    <row r="1101" spans="1:17" x14ac:dyDescent="0.25">
      <c r="A1101" t="s">
        <v>917</v>
      </c>
      <c r="B1101" s="8">
        <f t="shared" si="107"/>
        <v>40</v>
      </c>
      <c r="C1101" s="2">
        <v>1.3588727718968934</v>
      </c>
      <c r="D1101">
        <f>VLOOKUP(A1101,[1]Library_Genotypes_unfiltered_27!$A:$G,6,FALSE)</f>
        <v>0</v>
      </c>
      <c r="E1101">
        <f>VLOOKUP(A1101,[1]Library_Genotypes_unfiltered_27!$A:$G,7,FALSE)</f>
        <v>0</v>
      </c>
      <c r="F1101" s="1" t="str">
        <f t="shared" si="109"/>
        <v>170</v>
      </c>
      <c r="G1101" s="3">
        <v>43375</v>
      </c>
      <c r="H1101" s="3" t="s">
        <v>1426</v>
      </c>
      <c r="I1101" s="1">
        <v>150</v>
      </c>
      <c r="J1101" s="3" t="str">
        <f t="shared" si="108"/>
        <v>Oct 02</v>
      </c>
      <c r="K1101" s="1">
        <f t="shared" si="110"/>
        <v>39.428927999999999</v>
      </c>
      <c r="L1101" s="1" t="str">
        <f t="shared" si="111"/>
        <v>Oct 02 39.43</v>
      </c>
      <c r="M1101" t="str">
        <f t="shared" si="106"/>
        <v>no</v>
      </c>
      <c r="N1101" t="s">
        <v>1443</v>
      </c>
    </row>
    <row r="1102" spans="1:17" x14ac:dyDescent="0.25">
      <c r="A1102" t="s">
        <v>918</v>
      </c>
      <c r="B1102" s="8">
        <f t="shared" si="107"/>
        <v>40</v>
      </c>
      <c r="C1102" s="2">
        <v>3.8501395203745319</v>
      </c>
      <c r="D1102">
        <f>VLOOKUP(A1102,[1]Library_Genotypes_unfiltered_27!$A:$G,6,FALSE)</f>
        <v>97.79</v>
      </c>
      <c r="E1102">
        <f>VLOOKUP(A1102,[1]Library_Genotypes_unfiltered_27!$A:$G,7,FALSE)</f>
        <v>0.6</v>
      </c>
      <c r="F1102" s="1" t="str">
        <f t="shared" si="109"/>
        <v>171</v>
      </c>
      <c r="G1102" s="3">
        <v>43375</v>
      </c>
      <c r="H1102" s="3" t="s">
        <v>1426</v>
      </c>
      <c r="I1102" s="1">
        <v>150</v>
      </c>
      <c r="J1102" s="3" t="str">
        <f t="shared" si="108"/>
        <v>Oct 02</v>
      </c>
      <c r="K1102" s="1">
        <f t="shared" si="110"/>
        <v>39.428927999999999</v>
      </c>
      <c r="L1102" s="1" t="str">
        <f t="shared" si="111"/>
        <v>Oct 02 39.43</v>
      </c>
      <c r="M1102" t="str">
        <f t="shared" si="106"/>
        <v>yes</v>
      </c>
      <c r="N1102" t="s">
        <v>1443</v>
      </c>
      <c r="O1102" t="str">
        <f>VLOOKUP(A1102,'[2]genotype table (dups removed)'!$TS$3:$TV$419,4,FALSE)</f>
        <v>Homozygous Spring</v>
      </c>
      <c r="Q1102" t="s">
        <v>6</v>
      </c>
    </row>
    <row r="1103" spans="1:17" x14ac:dyDescent="0.25">
      <c r="A1103" t="s">
        <v>919</v>
      </c>
      <c r="B1103" s="8">
        <f t="shared" si="107"/>
        <v>40</v>
      </c>
      <c r="C1103" s="2">
        <v>0.90591518126459569</v>
      </c>
      <c r="D1103">
        <f>VLOOKUP(A1103,[1]Library_Genotypes_unfiltered_27!$A:$G,6,FALSE)</f>
        <v>95.2</v>
      </c>
      <c r="E1103">
        <f>VLOOKUP(A1103,[1]Library_Genotypes_unfiltered_27!$A:$G,7,FALSE)</f>
        <v>0.59</v>
      </c>
      <c r="F1103" s="1" t="str">
        <f t="shared" si="109"/>
        <v>172</v>
      </c>
      <c r="G1103" s="3">
        <v>43375</v>
      </c>
      <c r="H1103" s="3" t="s">
        <v>1426</v>
      </c>
      <c r="I1103" s="1">
        <v>150</v>
      </c>
      <c r="J1103" s="3" t="str">
        <f t="shared" si="108"/>
        <v>Oct 02</v>
      </c>
      <c r="K1103" s="1">
        <f t="shared" si="110"/>
        <v>39.428927999999999</v>
      </c>
      <c r="L1103" s="1" t="str">
        <f t="shared" si="111"/>
        <v>Oct 02 39.43</v>
      </c>
      <c r="M1103" t="str">
        <f t="shared" si="106"/>
        <v>yes</v>
      </c>
      <c r="N1103" t="s">
        <v>1444</v>
      </c>
      <c r="O1103" t="str">
        <f>VLOOKUP(A1103,'[2]genotype table (dups removed)'!$TS$3:$TV$419,4,FALSE)</f>
        <v>Heterozygous</v>
      </c>
      <c r="Q1103" t="s">
        <v>6</v>
      </c>
    </row>
    <row r="1104" spans="1:17" x14ac:dyDescent="0.25">
      <c r="A1104" t="s">
        <v>920</v>
      </c>
      <c r="B1104" s="8">
        <f t="shared" si="107"/>
        <v>40</v>
      </c>
      <c r="C1104" s="2">
        <v>0.11323939765807446</v>
      </c>
      <c r="D1104">
        <f>VLOOKUP(A1104,[1]Library_Genotypes_unfiltered_27!$A:$G,6,FALSE)</f>
        <v>3.32</v>
      </c>
      <c r="E1104">
        <f>VLOOKUP(A1104,[1]Library_Genotypes_unfiltered_27!$A:$G,7,FALSE)</f>
        <v>1.94</v>
      </c>
      <c r="F1104" s="1" t="str">
        <f t="shared" si="109"/>
        <v>173</v>
      </c>
      <c r="G1104" s="3">
        <v>43375</v>
      </c>
      <c r="H1104" s="3" t="s">
        <v>1426</v>
      </c>
      <c r="I1104" s="1">
        <v>150</v>
      </c>
      <c r="J1104" s="3" t="str">
        <f t="shared" si="108"/>
        <v>Oct 02</v>
      </c>
      <c r="K1104" s="1">
        <f t="shared" si="110"/>
        <v>39.428927999999999</v>
      </c>
      <c r="L1104" s="1" t="str">
        <f t="shared" si="111"/>
        <v>Oct 02 39.43</v>
      </c>
      <c r="M1104" t="str">
        <f t="shared" si="106"/>
        <v>no</v>
      </c>
      <c r="N1104" t="s">
        <v>1444</v>
      </c>
    </row>
    <row r="1105" spans="1:17" x14ac:dyDescent="0.25">
      <c r="A1105" t="s">
        <v>921</v>
      </c>
      <c r="B1105" s="8">
        <f t="shared" si="107"/>
        <v>40</v>
      </c>
      <c r="C1105" s="2">
        <v>3.6236607250583828</v>
      </c>
      <c r="D1105">
        <f>VLOOKUP(A1105,[1]Library_Genotypes_unfiltered_27!$A:$G,6,FALSE)</f>
        <v>5.54</v>
      </c>
      <c r="E1105">
        <f>VLOOKUP(A1105,[1]Library_Genotypes_unfiltered_27!$A:$G,7,FALSE)</f>
        <v>5.2</v>
      </c>
      <c r="F1105" s="1" t="str">
        <f t="shared" si="109"/>
        <v>174</v>
      </c>
      <c r="G1105" s="3">
        <v>43375</v>
      </c>
      <c r="H1105" s="3" t="s">
        <v>1425</v>
      </c>
      <c r="I1105" s="1">
        <v>147.4</v>
      </c>
      <c r="J1105" s="3" t="str">
        <f t="shared" si="108"/>
        <v>Oct 02</v>
      </c>
      <c r="K1105" s="1">
        <f t="shared" si="110"/>
        <v>35.244633600000007</v>
      </c>
      <c r="L1105" s="1" t="str">
        <f t="shared" si="111"/>
        <v>Oct 02 35.24</v>
      </c>
      <c r="M1105" t="str">
        <f t="shared" si="106"/>
        <v>no</v>
      </c>
      <c r="N1105" t="s">
        <v>1443</v>
      </c>
    </row>
    <row r="1106" spans="1:17" x14ac:dyDescent="0.25">
      <c r="A1106" t="s">
        <v>922</v>
      </c>
      <c r="B1106" s="8">
        <f t="shared" si="107"/>
        <v>40</v>
      </c>
      <c r="C1106" s="2">
        <v>0.45295759063229785</v>
      </c>
      <c r="D1106">
        <f>VLOOKUP(A1106,[1]Library_Genotypes_unfiltered_27!$A:$G,6,FALSE)</f>
        <v>56.46</v>
      </c>
      <c r="E1106">
        <f>VLOOKUP(A1106,[1]Library_Genotypes_unfiltered_27!$A:$G,7,FALSE)</f>
        <v>3.3</v>
      </c>
      <c r="F1106" s="1" t="str">
        <f t="shared" si="109"/>
        <v>175</v>
      </c>
      <c r="G1106" s="3">
        <v>43375</v>
      </c>
      <c r="H1106" s="3" t="s">
        <v>1425</v>
      </c>
      <c r="I1106" s="1">
        <v>147.4</v>
      </c>
      <c r="J1106" s="3" t="str">
        <f t="shared" si="108"/>
        <v>Oct 02</v>
      </c>
      <c r="K1106" s="1">
        <f t="shared" si="110"/>
        <v>35.244633600000007</v>
      </c>
      <c r="L1106" s="1" t="str">
        <f t="shared" si="111"/>
        <v>Oct 02 35.24</v>
      </c>
      <c r="M1106" t="str">
        <f t="shared" si="106"/>
        <v>no</v>
      </c>
      <c r="N1106" t="s">
        <v>1444</v>
      </c>
    </row>
    <row r="1107" spans="1:17" x14ac:dyDescent="0.25">
      <c r="A1107" t="s">
        <v>923</v>
      </c>
      <c r="B1107" s="8">
        <f t="shared" si="107"/>
        <v>40</v>
      </c>
      <c r="C1107" s="2">
        <v>3.9633789180326064</v>
      </c>
      <c r="D1107">
        <f>VLOOKUP(A1107,[1]Library_Genotypes_unfiltered_27!$A:$G,6,FALSE)</f>
        <v>0.37</v>
      </c>
      <c r="E1107">
        <f>VLOOKUP(A1107,[1]Library_Genotypes_unfiltered_27!$A:$G,7,FALSE)</f>
        <v>0</v>
      </c>
      <c r="F1107" s="1" t="str">
        <f t="shared" si="109"/>
        <v>176</v>
      </c>
      <c r="G1107" s="3">
        <v>43375</v>
      </c>
      <c r="H1107" s="3" t="s">
        <v>1425</v>
      </c>
      <c r="I1107" s="1">
        <v>147.4</v>
      </c>
      <c r="J1107" s="3" t="str">
        <f t="shared" si="108"/>
        <v>Oct 02</v>
      </c>
      <c r="K1107" s="1">
        <f t="shared" si="110"/>
        <v>35.244633600000007</v>
      </c>
      <c r="L1107" s="1" t="str">
        <f t="shared" si="111"/>
        <v>Oct 02 35.24</v>
      </c>
      <c r="M1107" t="str">
        <f t="shared" si="106"/>
        <v>no</v>
      </c>
      <c r="N1107" t="s">
        <v>1443</v>
      </c>
    </row>
    <row r="1108" spans="1:17" x14ac:dyDescent="0.25">
      <c r="A1108" t="s">
        <v>924</v>
      </c>
      <c r="B1108" s="8">
        <f t="shared" si="107"/>
        <v>40</v>
      </c>
      <c r="C1108" s="2">
        <v>6.907603257142541</v>
      </c>
      <c r="D1108">
        <f>VLOOKUP(A1108,[1]Library_Genotypes_unfiltered_27!$A:$G,6,FALSE)</f>
        <v>12.92</v>
      </c>
      <c r="E1108">
        <f>VLOOKUP(A1108,[1]Library_Genotypes_unfiltered_27!$A:$G,7,FALSE)</f>
        <v>5.77</v>
      </c>
      <c r="F1108" s="1" t="str">
        <f t="shared" si="109"/>
        <v>177</v>
      </c>
      <c r="G1108" s="3">
        <v>43375</v>
      </c>
      <c r="H1108" s="3" t="s">
        <v>1425</v>
      </c>
      <c r="I1108" s="1">
        <v>147.4</v>
      </c>
      <c r="J1108" s="3" t="str">
        <f t="shared" si="108"/>
        <v>Oct 02</v>
      </c>
      <c r="K1108" s="1">
        <f t="shared" si="110"/>
        <v>35.244633600000007</v>
      </c>
      <c r="L1108" s="1" t="str">
        <f t="shared" si="111"/>
        <v>Oct 02 35.24</v>
      </c>
      <c r="M1108" t="str">
        <f t="shared" si="106"/>
        <v>no</v>
      </c>
      <c r="N1108" t="s">
        <v>1444</v>
      </c>
    </row>
    <row r="1109" spans="1:17" x14ac:dyDescent="0.25">
      <c r="A1109" t="s">
        <v>925</v>
      </c>
      <c r="B1109" s="8">
        <f t="shared" si="107"/>
        <v>40</v>
      </c>
      <c r="C1109" s="2">
        <v>6.907603257142541</v>
      </c>
      <c r="D1109">
        <f>VLOOKUP(A1109,[1]Library_Genotypes_unfiltered_27!$A:$G,6,FALSE)</f>
        <v>49.82</v>
      </c>
      <c r="E1109">
        <f>VLOOKUP(A1109,[1]Library_Genotypes_unfiltered_27!$A:$G,7,FALSE)</f>
        <v>1.49</v>
      </c>
      <c r="F1109" s="1" t="str">
        <f t="shared" si="109"/>
        <v>178</v>
      </c>
      <c r="G1109" s="3">
        <v>43375</v>
      </c>
      <c r="H1109" s="3" t="s">
        <v>1425</v>
      </c>
      <c r="I1109" s="1">
        <v>147.4</v>
      </c>
      <c r="J1109" s="3" t="str">
        <f t="shared" si="108"/>
        <v>Oct 02</v>
      </c>
      <c r="K1109" s="1">
        <f t="shared" si="110"/>
        <v>35.244633600000007</v>
      </c>
      <c r="L1109" s="1" t="str">
        <f t="shared" si="111"/>
        <v>Oct 02 35.24</v>
      </c>
      <c r="M1109" t="str">
        <f t="shared" si="106"/>
        <v>no</v>
      </c>
      <c r="N1109" t="s">
        <v>1444</v>
      </c>
      <c r="Q1109" t="s">
        <v>5</v>
      </c>
    </row>
    <row r="1110" spans="1:17" x14ac:dyDescent="0.25">
      <c r="A1110" t="s">
        <v>926</v>
      </c>
      <c r="B1110" s="8">
        <f t="shared" si="107"/>
        <v>40</v>
      </c>
      <c r="C1110" s="2">
        <v>5.6619698829037226</v>
      </c>
      <c r="D1110">
        <f>VLOOKUP(A1110,[1]Library_Genotypes_unfiltered_27!$A:$G,6,FALSE)</f>
        <v>87.82</v>
      </c>
      <c r="E1110">
        <f>VLOOKUP(A1110,[1]Library_Genotypes_unfiltered_27!$A:$G,7,FALSE)</f>
        <v>0.64</v>
      </c>
      <c r="F1110" s="1" t="str">
        <f t="shared" si="109"/>
        <v>179</v>
      </c>
      <c r="G1110" s="3">
        <v>43375</v>
      </c>
      <c r="H1110" s="3" t="s">
        <v>1425</v>
      </c>
      <c r="I1110" s="1">
        <v>147.4</v>
      </c>
      <c r="J1110" s="3" t="str">
        <f t="shared" si="108"/>
        <v>Oct 02</v>
      </c>
      <c r="K1110" s="1">
        <f t="shared" si="110"/>
        <v>35.244633600000007</v>
      </c>
      <c r="L1110" s="1" t="str">
        <f t="shared" si="111"/>
        <v>Oct 02 35.24</v>
      </c>
      <c r="M1110" t="str">
        <f t="shared" si="106"/>
        <v>no</v>
      </c>
      <c r="N1110" t="s">
        <v>1443</v>
      </c>
      <c r="Q1110" t="s">
        <v>6</v>
      </c>
    </row>
    <row r="1111" spans="1:17" x14ac:dyDescent="0.25">
      <c r="A1111" t="s">
        <v>927</v>
      </c>
      <c r="B1111" s="8">
        <f t="shared" si="107"/>
        <v>40</v>
      </c>
      <c r="C1111" s="2">
        <v>1.3588727718968934</v>
      </c>
      <c r="D1111">
        <f>VLOOKUP(A1111,[1]Library_Genotypes_unfiltered_27!$A:$G,6,FALSE)</f>
        <v>0.37</v>
      </c>
      <c r="E1111">
        <f>VLOOKUP(A1111,[1]Library_Genotypes_unfiltered_27!$A:$G,7,FALSE)</f>
        <v>0</v>
      </c>
      <c r="F1111" s="1" t="str">
        <f t="shared" si="109"/>
        <v>180</v>
      </c>
      <c r="G1111" s="3">
        <v>43375</v>
      </c>
      <c r="H1111" s="3" t="s">
        <v>1425</v>
      </c>
      <c r="I1111" s="1">
        <v>147.4</v>
      </c>
      <c r="J1111" s="3" t="str">
        <f t="shared" si="108"/>
        <v>Oct 02</v>
      </c>
      <c r="K1111" s="1">
        <f t="shared" si="110"/>
        <v>35.244633600000007</v>
      </c>
      <c r="L1111" s="1" t="str">
        <f t="shared" si="111"/>
        <v>Oct 02 35.24</v>
      </c>
      <c r="M1111" t="str">
        <f t="shared" si="106"/>
        <v>no</v>
      </c>
    </row>
    <row r="1112" spans="1:17" x14ac:dyDescent="0.25">
      <c r="A1112" t="s">
        <v>928</v>
      </c>
      <c r="B1112" s="8">
        <f t="shared" si="107"/>
        <v>40</v>
      </c>
      <c r="C1112" s="2">
        <v>4.756054701639127</v>
      </c>
      <c r="D1112">
        <f>VLOOKUP(A1112,[1]Library_Genotypes_unfiltered_27!$A:$G,6,FALSE)</f>
        <v>97.05</v>
      </c>
      <c r="E1112">
        <f>VLOOKUP(A1112,[1]Library_Genotypes_unfiltered_27!$A:$G,7,FALSE)</f>
        <v>0.61</v>
      </c>
      <c r="F1112" s="1" t="str">
        <f t="shared" si="109"/>
        <v>181</v>
      </c>
      <c r="G1112" s="3">
        <v>43375</v>
      </c>
      <c r="H1112" s="3" t="s">
        <v>1425</v>
      </c>
      <c r="I1112" s="1">
        <v>147.4</v>
      </c>
      <c r="J1112" s="3" t="str">
        <f t="shared" si="108"/>
        <v>Oct 02</v>
      </c>
      <c r="K1112" s="1">
        <f t="shared" si="110"/>
        <v>35.244633600000007</v>
      </c>
      <c r="L1112" s="1" t="str">
        <f t="shared" si="111"/>
        <v>Oct 02 35.24</v>
      </c>
      <c r="M1112" t="str">
        <f t="shared" si="106"/>
        <v>yes</v>
      </c>
      <c r="N1112" t="s">
        <v>1443</v>
      </c>
      <c r="O1112" t="str">
        <f>VLOOKUP(A1112,'[2]genotype table (dups removed)'!$TS$3:$TV$419,4,FALSE)</f>
        <v>Homozygous Spring</v>
      </c>
      <c r="Q1112" t="s">
        <v>6</v>
      </c>
    </row>
    <row r="1113" spans="1:17" x14ac:dyDescent="0.25">
      <c r="A1113" t="s">
        <v>929</v>
      </c>
      <c r="B1113" s="8">
        <f t="shared" si="107"/>
        <v>40</v>
      </c>
      <c r="C1113" s="2">
        <v>7.7002790407490638</v>
      </c>
      <c r="D1113">
        <f>VLOOKUP(A1113,[1]Library_Genotypes_unfiltered_27!$A:$G,6,FALSE)</f>
        <v>99.26</v>
      </c>
      <c r="E1113">
        <f>VLOOKUP(A1113,[1]Library_Genotypes_unfiltered_27!$A:$G,7,FALSE)</f>
        <v>0.12</v>
      </c>
      <c r="F1113" s="1" t="str">
        <f t="shared" si="109"/>
        <v>182</v>
      </c>
      <c r="G1113" s="3">
        <v>43375</v>
      </c>
      <c r="H1113" s="3" t="s">
        <v>1425</v>
      </c>
      <c r="I1113" s="1">
        <v>147.4</v>
      </c>
      <c r="J1113" s="3" t="str">
        <f t="shared" si="108"/>
        <v>Oct 02</v>
      </c>
      <c r="K1113" s="1">
        <f t="shared" si="110"/>
        <v>35.244633600000007</v>
      </c>
      <c r="L1113" s="1" t="str">
        <f t="shared" si="111"/>
        <v>Oct 02 35.24</v>
      </c>
      <c r="M1113" t="str">
        <f t="shared" si="106"/>
        <v>yes</v>
      </c>
      <c r="N1113" t="s">
        <v>1444</v>
      </c>
      <c r="O1113" t="str">
        <f>VLOOKUP(A1113,'[2]genotype table (dups removed)'!$TS$3:$TV$419,4,FALSE)</f>
        <v>Heterozygous</v>
      </c>
      <c r="Q1113" t="s">
        <v>6</v>
      </c>
    </row>
    <row r="1114" spans="1:17" x14ac:dyDescent="0.25">
      <c r="A1114" t="s">
        <v>930</v>
      </c>
      <c r="B1114" s="8">
        <f t="shared" si="107"/>
        <v>40</v>
      </c>
      <c r="C1114" s="2">
        <v>3.170703134426085</v>
      </c>
      <c r="D1114">
        <f>VLOOKUP(A1114,[1]Library_Genotypes_unfiltered_27!$A:$G,6,FALSE)</f>
        <v>4.0599999999999996</v>
      </c>
      <c r="E1114">
        <f>VLOOKUP(A1114,[1]Library_Genotypes_unfiltered_27!$A:$G,7,FALSE)</f>
        <v>4.96</v>
      </c>
      <c r="F1114" s="1" t="str">
        <f t="shared" si="109"/>
        <v>183</v>
      </c>
      <c r="G1114" s="3">
        <v>43375</v>
      </c>
      <c r="H1114" s="3" t="s">
        <v>1425</v>
      </c>
      <c r="I1114" s="1">
        <v>147.4</v>
      </c>
      <c r="J1114" s="3" t="str">
        <f t="shared" si="108"/>
        <v>Oct 02</v>
      </c>
      <c r="K1114" s="1">
        <f t="shared" si="110"/>
        <v>35.244633600000007</v>
      </c>
      <c r="L1114" s="1" t="str">
        <f t="shared" si="111"/>
        <v>Oct 02 35.24</v>
      </c>
      <c r="M1114" t="str">
        <f t="shared" si="106"/>
        <v>no</v>
      </c>
      <c r="N1114" t="s">
        <v>1443</v>
      </c>
    </row>
    <row r="1115" spans="1:17" x14ac:dyDescent="0.25">
      <c r="A1115" t="s">
        <v>931</v>
      </c>
      <c r="B1115" s="8">
        <f t="shared" si="107"/>
        <v>40</v>
      </c>
      <c r="C1115" s="2">
        <v>3.2839425320841595</v>
      </c>
      <c r="D1115">
        <f>VLOOKUP(A1115,[1]Library_Genotypes_unfiltered_27!$A:$G,6,FALSE)</f>
        <v>98.15</v>
      </c>
      <c r="E1115">
        <f>VLOOKUP(A1115,[1]Library_Genotypes_unfiltered_27!$A:$G,7,FALSE)</f>
        <v>0.72</v>
      </c>
      <c r="F1115" s="1" t="str">
        <f t="shared" si="109"/>
        <v>184</v>
      </c>
      <c r="G1115" s="3">
        <v>43375</v>
      </c>
      <c r="H1115" s="3" t="s">
        <v>1425</v>
      </c>
      <c r="I1115" s="1">
        <v>147.4</v>
      </c>
      <c r="J1115" s="3" t="str">
        <f t="shared" si="108"/>
        <v>Oct 02</v>
      </c>
      <c r="K1115" s="1">
        <f t="shared" si="110"/>
        <v>35.244633600000007</v>
      </c>
      <c r="L1115" s="1" t="str">
        <f t="shared" si="111"/>
        <v>Oct 02 35.24</v>
      </c>
      <c r="M1115" t="str">
        <f t="shared" si="106"/>
        <v>yes</v>
      </c>
      <c r="N1115" t="s">
        <v>1443</v>
      </c>
      <c r="O1115" t="str">
        <f>VLOOKUP(A1115,'[2]genotype table (dups removed)'!$TS$3:$TV$419,4,FALSE)</f>
        <v>Homozygous Spring</v>
      </c>
      <c r="Q1115" t="s">
        <v>5</v>
      </c>
    </row>
    <row r="1116" spans="1:17" x14ac:dyDescent="0.25">
      <c r="A1116" t="s">
        <v>932</v>
      </c>
      <c r="B1116" s="8">
        <f t="shared" si="107"/>
        <v>40</v>
      </c>
      <c r="C1116" s="2">
        <v>0.56619698829037224</v>
      </c>
      <c r="D1116">
        <f>VLOOKUP(A1116,[1]Library_Genotypes_unfiltered_27!$A:$G,6,FALSE)</f>
        <v>5.17</v>
      </c>
      <c r="E1116">
        <f>VLOOKUP(A1116,[1]Library_Genotypes_unfiltered_27!$A:$G,7,FALSE)</f>
        <v>12.06</v>
      </c>
      <c r="F1116" s="1" t="str">
        <f t="shared" si="109"/>
        <v>185</v>
      </c>
      <c r="G1116" s="3">
        <v>43375</v>
      </c>
      <c r="H1116" s="3" t="s">
        <v>1425</v>
      </c>
      <c r="I1116" s="1">
        <v>147.4</v>
      </c>
      <c r="J1116" s="3" t="str">
        <f t="shared" si="108"/>
        <v>Oct 02</v>
      </c>
      <c r="K1116" s="1">
        <f t="shared" si="110"/>
        <v>35.244633600000007</v>
      </c>
      <c r="L1116" s="1" t="str">
        <f t="shared" si="111"/>
        <v>Oct 02 35.24</v>
      </c>
      <c r="M1116" t="str">
        <f t="shared" si="106"/>
        <v>no</v>
      </c>
      <c r="N1116" t="s">
        <v>1443</v>
      </c>
    </row>
    <row r="1117" spans="1:17" x14ac:dyDescent="0.25">
      <c r="A1117" t="s">
        <v>933</v>
      </c>
      <c r="B1117" s="8">
        <f t="shared" si="107"/>
        <v>40</v>
      </c>
      <c r="C1117" s="2">
        <v>7.1340820524586901</v>
      </c>
      <c r="D1117">
        <f>VLOOKUP(A1117,[1]Library_Genotypes_unfiltered_27!$A:$G,6,FALSE)</f>
        <v>5.17</v>
      </c>
      <c r="E1117">
        <f>VLOOKUP(A1117,[1]Library_Genotypes_unfiltered_27!$A:$G,7,FALSE)</f>
        <v>8.06</v>
      </c>
      <c r="F1117" s="1" t="str">
        <f t="shared" si="109"/>
        <v>186</v>
      </c>
      <c r="G1117" s="3">
        <v>43375</v>
      </c>
      <c r="H1117" s="3" t="s">
        <v>1425</v>
      </c>
      <c r="I1117" s="1">
        <v>147.4</v>
      </c>
      <c r="J1117" s="3" t="str">
        <f t="shared" si="108"/>
        <v>Oct 02</v>
      </c>
      <c r="K1117" s="1">
        <f t="shared" si="110"/>
        <v>35.244633600000007</v>
      </c>
      <c r="L1117" s="1" t="str">
        <f t="shared" si="111"/>
        <v>Oct 02 35.24</v>
      </c>
      <c r="M1117" t="str">
        <f t="shared" si="106"/>
        <v>no</v>
      </c>
      <c r="N1117" t="s">
        <v>1443</v>
      </c>
    </row>
    <row r="1118" spans="1:17" x14ac:dyDescent="0.25">
      <c r="A1118" t="s">
        <v>934</v>
      </c>
      <c r="B1118" s="8">
        <f t="shared" si="107"/>
        <v>40</v>
      </c>
      <c r="C1118" s="2">
        <v>5.0957728946133507</v>
      </c>
      <c r="D1118">
        <f>VLOOKUP(A1118,[1]Library_Genotypes_unfiltered_27!$A:$G,6,FALSE)</f>
        <v>0</v>
      </c>
      <c r="E1118">
        <f>VLOOKUP(A1118,[1]Library_Genotypes_unfiltered_27!$A:$G,7,FALSE)</f>
        <v>0</v>
      </c>
      <c r="F1118" s="1" t="str">
        <f t="shared" si="109"/>
        <v>187</v>
      </c>
      <c r="G1118" s="3">
        <v>43375</v>
      </c>
      <c r="H1118" s="3" t="s">
        <v>1425</v>
      </c>
      <c r="I1118" s="1">
        <v>147.4</v>
      </c>
      <c r="J1118" s="3" t="str">
        <f t="shared" si="108"/>
        <v>Oct 02</v>
      </c>
      <c r="K1118" s="1">
        <f t="shared" si="110"/>
        <v>35.244633600000007</v>
      </c>
      <c r="L1118" s="1" t="str">
        <f t="shared" si="111"/>
        <v>Oct 02 35.24</v>
      </c>
      <c r="M1118" t="str">
        <f t="shared" si="106"/>
        <v>no</v>
      </c>
      <c r="N1118" t="s">
        <v>1444</v>
      </c>
    </row>
    <row r="1119" spans="1:17" x14ac:dyDescent="0.25">
      <c r="A1119" t="s">
        <v>935</v>
      </c>
      <c r="B1119" s="8">
        <f t="shared" si="107"/>
        <v>40</v>
      </c>
      <c r="C1119" s="2">
        <v>2.9442243391099359</v>
      </c>
      <c r="D1119">
        <f>VLOOKUP(A1119,[1]Library_Genotypes_unfiltered_27!$A:$G,6,FALSE)</f>
        <v>0</v>
      </c>
      <c r="E1119">
        <f>VLOOKUP(A1119,[1]Library_Genotypes_unfiltered_27!$A:$G,7,FALSE)</f>
        <v>0</v>
      </c>
      <c r="F1119" s="1" t="str">
        <f t="shared" si="109"/>
        <v>188</v>
      </c>
      <c r="G1119" s="3">
        <v>43375</v>
      </c>
      <c r="H1119" s="3" t="s">
        <v>1425</v>
      </c>
      <c r="I1119" s="1">
        <v>147.4</v>
      </c>
      <c r="J1119" s="3" t="str">
        <f t="shared" si="108"/>
        <v>Oct 02</v>
      </c>
      <c r="K1119" s="1">
        <f t="shared" si="110"/>
        <v>35.244633600000007</v>
      </c>
      <c r="L1119" s="1" t="str">
        <f t="shared" si="111"/>
        <v>Oct 02 35.24</v>
      </c>
      <c r="M1119" t="str">
        <f t="shared" si="106"/>
        <v>no</v>
      </c>
      <c r="N1119" t="s">
        <v>1443</v>
      </c>
    </row>
    <row r="1120" spans="1:17" x14ac:dyDescent="0.25">
      <c r="A1120" t="s">
        <v>936</v>
      </c>
      <c r="B1120" s="8">
        <f t="shared" si="107"/>
        <v>40</v>
      </c>
      <c r="C1120" s="2">
        <v>3.170703134426085</v>
      </c>
      <c r="D1120">
        <f>VLOOKUP(A1120,[1]Library_Genotypes_unfiltered_27!$A:$G,6,FALSE)</f>
        <v>8.49</v>
      </c>
      <c r="E1120">
        <f>VLOOKUP(A1120,[1]Library_Genotypes_unfiltered_27!$A:$G,7,FALSE)</f>
        <v>3.02</v>
      </c>
      <c r="F1120" s="1" t="str">
        <f t="shared" si="109"/>
        <v>189</v>
      </c>
      <c r="G1120" s="3">
        <v>43375</v>
      </c>
      <c r="H1120" s="3" t="s">
        <v>1425</v>
      </c>
      <c r="I1120" s="1">
        <v>147.4</v>
      </c>
      <c r="J1120" s="3" t="str">
        <f t="shared" si="108"/>
        <v>Oct 02</v>
      </c>
      <c r="K1120" s="1">
        <f t="shared" si="110"/>
        <v>35.244633600000007</v>
      </c>
      <c r="L1120" s="1" t="str">
        <f t="shared" si="111"/>
        <v>Oct 02 35.24</v>
      </c>
      <c r="M1120" t="str">
        <f t="shared" si="106"/>
        <v>no</v>
      </c>
      <c r="N1120" t="s">
        <v>1443</v>
      </c>
    </row>
    <row r="1121" spans="1:17" x14ac:dyDescent="0.25">
      <c r="A1121" t="s">
        <v>937</v>
      </c>
      <c r="B1121" s="8">
        <f t="shared" si="107"/>
        <v>40</v>
      </c>
      <c r="C1121" s="2">
        <v>4.298814873427065</v>
      </c>
      <c r="D1121">
        <f>VLOOKUP(A1121,[1]Library_Genotypes_unfiltered_27!$A:$G,6,FALSE)</f>
        <v>0</v>
      </c>
      <c r="E1121">
        <f>VLOOKUP(A1121,[1]Library_Genotypes_unfiltered_27!$A:$G,7,FALSE)</f>
        <v>0</v>
      </c>
      <c r="F1121" s="1" t="str">
        <f t="shared" si="109"/>
        <v>190</v>
      </c>
      <c r="G1121" s="3">
        <v>43375</v>
      </c>
      <c r="H1121" s="3" t="s">
        <v>1425</v>
      </c>
      <c r="I1121" s="1">
        <v>147.4</v>
      </c>
      <c r="J1121" s="3" t="str">
        <f t="shared" si="108"/>
        <v>Oct 02</v>
      </c>
      <c r="K1121" s="1">
        <f t="shared" si="110"/>
        <v>35.244633600000007</v>
      </c>
      <c r="L1121" s="1" t="str">
        <f t="shared" si="111"/>
        <v>Oct 02 35.24</v>
      </c>
      <c r="M1121" t="str">
        <f t="shared" si="106"/>
        <v>no</v>
      </c>
      <c r="N1121" t="s">
        <v>1443</v>
      </c>
    </row>
    <row r="1122" spans="1:17" x14ac:dyDescent="0.25">
      <c r="A1122" t="s">
        <v>938</v>
      </c>
      <c r="B1122" s="8">
        <f t="shared" si="107"/>
        <v>40</v>
      </c>
      <c r="C1122" s="2">
        <v>6.34140626885217</v>
      </c>
      <c r="D1122">
        <f>VLOOKUP(A1122,[1]Library_Genotypes_unfiltered_27!$A:$G,6,FALSE)</f>
        <v>97.05</v>
      </c>
      <c r="E1122">
        <f>VLOOKUP(A1122,[1]Library_Genotypes_unfiltered_27!$A:$G,7,FALSE)</f>
        <v>0.55000000000000004</v>
      </c>
      <c r="F1122" s="1" t="str">
        <f t="shared" si="109"/>
        <v>191</v>
      </c>
      <c r="G1122" s="3">
        <v>43375</v>
      </c>
      <c r="H1122" s="3" t="s">
        <v>1425</v>
      </c>
      <c r="I1122" s="1">
        <v>147.4</v>
      </c>
      <c r="J1122" s="3" t="str">
        <f t="shared" si="108"/>
        <v>Oct 02</v>
      </c>
      <c r="K1122" s="1">
        <f t="shared" si="110"/>
        <v>35.244633600000007</v>
      </c>
      <c r="L1122" s="1" t="str">
        <f t="shared" si="111"/>
        <v>Oct 02 35.24</v>
      </c>
      <c r="M1122" t="str">
        <f t="shared" si="106"/>
        <v>yes</v>
      </c>
      <c r="N1122" t="s">
        <v>1443</v>
      </c>
      <c r="O1122" t="str">
        <f>VLOOKUP(A1122,'[2]genotype table (dups removed)'!$TS$3:$TV$419,4,FALSE)</f>
        <v>Homozygous Spring</v>
      </c>
      <c r="Q1122" t="s">
        <v>6</v>
      </c>
    </row>
    <row r="1123" spans="1:17" x14ac:dyDescent="0.25">
      <c r="A1123" t="s">
        <v>939</v>
      </c>
      <c r="B1123" s="8">
        <f t="shared" si="107"/>
        <v>40</v>
      </c>
      <c r="C1123" s="2">
        <v>4.0766183156906797</v>
      </c>
      <c r="D1123">
        <f>VLOOKUP(A1123,[1]Library_Genotypes_unfiltered_27!$A:$G,6,FALSE)</f>
        <v>99.63</v>
      </c>
      <c r="E1123">
        <f>VLOOKUP(A1123,[1]Library_Genotypes_unfiltered_27!$A:$G,7,FALSE)</f>
        <v>0.25</v>
      </c>
      <c r="F1123" s="1" t="str">
        <f t="shared" si="109"/>
        <v>192</v>
      </c>
      <c r="G1123" s="3">
        <v>43375</v>
      </c>
      <c r="H1123" s="3" t="s">
        <v>1425</v>
      </c>
      <c r="I1123" s="1">
        <v>147.4</v>
      </c>
      <c r="J1123" s="3" t="str">
        <f t="shared" si="108"/>
        <v>Oct 02</v>
      </c>
      <c r="K1123" s="1">
        <f t="shared" si="110"/>
        <v>35.244633600000007</v>
      </c>
      <c r="L1123" s="1" t="str">
        <f t="shared" si="111"/>
        <v>Oct 02 35.24</v>
      </c>
      <c r="M1123" t="str">
        <f t="shared" si="106"/>
        <v>yes</v>
      </c>
      <c r="N1123" t="s">
        <v>1443</v>
      </c>
      <c r="O1123" t="str">
        <f>VLOOKUP(A1123,'[2]genotype table (dups removed)'!$TS$3:$TV$419,4,FALSE)</f>
        <v>Homozygous Spring</v>
      </c>
      <c r="Q1123" t="s">
        <v>5</v>
      </c>
    </row>
    <row r="1124" spans="1:17" x14ac:dyDescent="0.25">
      <c r="A1124" t="s">
        <v>940</v>
      </c>
      <c r="B1124" s="8">
        <f t="shared" si="107"/>
        <v>40</v>
      </c>
      <c r="C1124" s="2">
        <v>0.67943638594844669</v>
      </c>
      <c r="D1124">
        <f>VLOOKUP(A1124,[1]Library_Genotypes_unfiltered_27!$A:$G,6,FALSE)</f>
        <v>7.38</v>
      </c>
      <c r="E1124">
        <f>VLOOKUP(A1124,[1]Library_Genotypes_unfiltered_27!$A:$G,7,FALSE)</f>
        <v>9.07</v>
      </c>
      <c r="F1124" s="1" t="str">
        <f t="shared" si="109"/>
        <v>193</v>
      </c>
      <c r="G1124" s="3">
        <v>43375</v>
      </c>
      <c r="H1124" s="3" t="s">
        <v>1425</v>
      </c>
      <c r="I1124" s="1">
        <v>147.4</v>
      </c>
      <c r="J1124" s="3" t="str">
        <f t="shared" si="108"/>
        <v>Oct 02</v>
      </c>
      <c r="K1124" s="1">
        <f t="shared" si="110"/>
        <v>35.244633600000007</v>
      </c>
      <c r="L1124" s="1" t="str">
        <f t="shared" si="111"/>
        <v>Oct 02 35.24</v>
      </c>
      <c r="M1124" t="str">
        <f t="shared" si="106"/>
        <v>no</v>
      </c>
      <c r="N1124" t="s">
        <v>1443</v>
      </c>
    </row>
    <row r="1125" spans="1:17" x14ac:dyDescent="0.25">
      <c r="A1125" t="s">
        <v>941</v>
      </c>
      <c r="B1125" s="8">
        <f t="shared" si="107"/>
        <v>40</v>
      </c>
      <c r="C1125" s="2">
        <v>2.264787953161489</v>
      </c>
      <c r="D1125">
        <f>VLOOKUP(A1125,[1]Library_Genotypes_unfiltered_27!$A:$G,6,FALSE)</f>
        <v>99.26</v>
      </c>
      <c r="E1125">
        <f>VLOOKUP(A1125,[1]Library_Genotypes_unfiltered_27!$A:$G,7,FALSE)</f>
        <v>0.3</v>
      </c>
      <c r="F1125" s="1" t="str">
        <f t="shared" si="109"/>
        <v>194</v>
      </c>
      <c r="G1125" s="3">
        <v>43375</v>
      </c>
      <c r="H1125" s="3" t="s">
        <v>1425</v>
      </c>
      <c r="I1125" s="1">
        <v>147.4</v>
      </c>
      <c r="J1125" s="3" t="str">
        <f t="shared" si="108"/>
        <v>Oct 02</v>
      </c>
      <c r="K1125" s="1">
        <f t="shared" si="110"/>
        <v>35.244633600000007</v>
      </c>
      <c r="L1125" s="1" t="str">
        <f t="shared" si="111"/>
        <v>Oct 02 35.24</v>
      </c>
      <c r="M1125" t="str">
        <f t="shared" si="106"/>
        <v>yes</v>
      </c>
      <c r="N1125" t="s">
        <v>1443</v>
      </c>
      <c r="O1125" t="str">
        <f>VLOOKUP(A1125,'[2]genotype table (dups removed)'!$TS$3:$TV$419,4,FALSE)</f>
        <v>Homozygous Spring</v>
      </c>
      <c r="Q1125" t="s">
        <v>6</v>
      </c>
    </row>
    <row r="1126" spans="1:17" x14ac:dyDescent="0.25">
      <c r="A1126" t="s">
        <v>942</v>
      </c>
      <c r="B1126" s="8">
        <f t="shared" si="107"/>
        <v>40</v>
      </c>
      <c r="C1126" s="2">
        <v>7.4738002454329147</v>
      </c>
      <c r="D1126">
        <f>VLOOKUP(A1126,[1]Library_Genotypes_unfiltered_27!$A:$G,6,FALSE)</f>
        <v>90.41</v>
      </c>
      <c r="E1126">
        <f>VLOOKUP(A1126,[1]Library_Genotypes_unfiltered_27!$A:$G,7,FALSE)</f>
        <v>2.4</v>
      </c>
      <c r="F1126" s="1" t="str">
        <f t="shared" si="109"/>
        <v>195</v>
      </c>
      <c r="G1126" s="3">
        <v>43375</v>
      </c>
      <c r="H1126" s="3" t="s">
        <v>1425</v>
      </c>
      <c r="I1126" s="1">
        <v>147.4</v>
      </c>
      <c r="J1126" s="3" t="str">
        <f t="shared" si="108"/>
        <v>Oct 02</v>
      </c>
      <c r="K1126" s="1">
        <f t="shared" si="110"/>
        <v>35.244633600000007</v>
      </c>
      <c r="L1126" s="1" t="str">
        <f t="shared" si="111"/>
        <v>Oct 02 35.24</v>
      </c>
      <c r="M1126" t="str">
        <f t="shared" si="106"/>
        <v>yes</v>
      </c>
      <c r="N1126" t="s">
        <v>1443</v>
      </c>
      <c r="O1126" t="str">
        <f>VLOOKUP(A1126,'[2]genotype table (dups removed)'!$TS$3:$TV$419,4,FALSE)</f>
        <v>Homozygous Spring</v>
      </c>
      <c r="Q1126" t="s">
        <v>6</v>
      </c>
    </row>
    <row r="1127" spans="1:17" x14ac:dyDescent="0.25">
      <c r="A1127" t="s">
        <v>943</v>
      </c>
      <c r="B1127" s="8">
        <f t="shared" si="107"/>
        <v>40</v>
      </c>
      <c r="C1127" s="2">
        <v>2.8309849414518613</v>
      </c>
      <c r="D1127">
        <f>VLOOKUP(A1127,[1]Library_Genotypes_unfiltered_27!$A:$G,6,FALSE)</f>
        <v>90.41</v>
      </c>
      <c r="E1127">
        <f>VLOOKUP(A1127,[1]Library_Genotypes_unfiltered_27!$A:$G,7,FALSE)</f>
        <v>1.64</v>
      </c>
      <c r="F1127" s="1" t="str">
        <f t="shared" si="109"/>
        <v>196</v>
      </c>
      <c r="G1127" s="3">
        <v>43376</v>
      </c>
      <c r="H1127" s="3" t="s">
        <v>1427</v>
      </c>
      <c r="I1127" s="1">
        <v>144.19999999999999</v>
      </c>
      <c r="J1127" s="3" t="str">
        <f t="shared" si="108"/>
        <v>Oct 03</v>
      </c>
      <c r="K1127" s="1">
        <f t="shared" si="110"/>
        <v>30.094732799999981</v>
      </c>
      <c r="L1127" s="1" t="str">
        <f t="shared" si="111"/>
        <v>Oct 03 30.09</v>
      </c>
      <c r="M1127" t="str">
        <f t="shared" si="106"/>
        <v>yes</v>
      </c>
      <c r="N1127" t="s">
        <v>1443</v>
      </c>
      <c r="Q1127" t="s">
        <v>5</v>
      </c>
    </row>
    <row r="1128" spans="1:17" x14ac:dyDescent="0.25">
      <c r="A1128" t="s">
        <v>944</v>
      </c>
      <c r="B1128" s="8">
        <f t="shared" si="107"/>
        <v>40</v>
      </c>
      <c r="C1128" s="2">
        <v>6.907603257142541</v>
      </c>
      <c r="D1128">
        <f>VLOOKUP(A1128,[1]Library_Genotypes_unfiltered_27!$A:$G,6,FALSE)</f>
        <v>1.48</v>
      </c>
      <c r="E1128">
        <f>VLOOKUP(A1128,[1]Library_Genotypes_unfiltered_27!$A:$G,7,FALSE)</f>
        <v>5.95</v>
      </c>
      <c r="F1128" s="1" t="str">
        <f t="shared" si="109"/>
        <v>197</v>
      </c>
      <c r="G1128" s="3">
        <v>43376</v>
      </c>
      <c r="H1128" s="3" t="s">
        <v>1427</v>
      </c>
      <c r="I1128" s="1">
        <v>144.19999999999999</v>
      </c>
      <c r="J1128" s="3" t="str">
        <f t="shared" si="108"/>
        <v>Oct 03</v>
      </c>
      <c r="K1128" s="1">
        <f t="shared" si="110"/>
        <v>30.094732799999981</v>
      </c>
      <c r="L1128" s="1" t="str">
        <f t="shared" si="111"/>
        <v>Oct 03 30.09</v>
      </c>
      <c r="M1128" t="str">
        <f t="shared" ref="M1128:M1191" si="112">IF(D1128&gt;90,IF(E1128&lt;2.5,"yes","no"),"no")</f>
        <v>no</v>
      </c>
      <c r="N1128" t="s">
        <v>1443</v>
      </c>
    </row>
    <row r="1129" spans="1:17" x14ac:dyDescent="0.25">
      <c r="A1129" t="s">
        <v>945</v>
      </c>
      <c r="B1129" s="8">
        <f t="shared" si="107"/>
        <v>40</v>
      </c>
      <c r="C1129" s="2">
        <v>14.154924707259307</v>
      </c>
      <c r="D1129">
        <f>VLOOKUP(A1129,[1]Library_Genotypes_unfiltered_27!$A:$G,6,FALSE)</f>
        <v>98.89</v>
      </c>
      <c r="E1129">
        <f>VLOOKUP(A1129,[1]Library_Genotypes_unfiltered_27!$A:$G,7,FALSE)</f>
        <v>0.15</v>
      </c>
      <c r="F1129" s="1" t="str">
        <f t="shared" si="109"/>
        <v>198</v>
      </c>
      <c r="G1129" s="3">
        <v>43376</v>
      </c>
      <c r="H1129" s="3" t="s">
        <v>1427</v>
      </c>
      <c r="I1129" s="1">
        <v>144.19999999999999</v>
      </c>
      <c r="J1129" s="3" t="str">
        <f t="shared" si="108"/>
        <v>Oct 03</v>
      </c>
      <c r="K1129" s="1">
        <f t="shared" si="110"/>
        <v>30.094732799999981</v>
      </c>
      <c r="L1129" s="1" t="str">
        <f t="shared" si="111"/>
        <v>Oct 03 30.09</v>
      </c>
      <c r="M1129" t="str">
        <f t="shared" si="112"/>
        <v>yes</v>
      </c>
      <c r="N1129" t="s">
        <v>1443</v>
      </c>
      <c r="O1129" t="str">
        <f>VLOOKUP(A1129,'[2]genotype table (dups removed)'!$TS$3:$TV$419,4,FALSE)</f>
        <v>Homozygous Spring</v>
      </c>
      <c r="Q1129" t="s">
        <v>6</v>
      </c>
    </row>
    <row r="1130" spans="1:17" x14ac:dyDescent="0.25">
      <c r="A1130" t="s">
        <v>946</v>
      </c>
      <c r="B1130" s="8">
        <f t="shared" si="107"/>
        <v>40</v>
      </c>
      <c r="C1130" s="2">
        <v>0.22647879531614892</v>
      </c>
      <c r="D1130">
        <f>VLOOKUP(A1130,[1]Library_Genotypes_unfiltered_27!$A:$G,6,FALSE)</f>
        <v>15.13</v>
      </c>
      <c r="E1130">
        <f>VLOOKUP(A1130,[1]Library_Genotypes_unfiltered_27!$A:$G,7,FALSE)</f>
        <v>4</v>
      </c>
      <c r="F1130" s="1" t="str">
        <f t="shared" si="109"/>
        <v>199</v>
      </c>
      <c r="G1130" s="3">
        <v>43376</v>
      </c>
      <c r="H1130" s="3" t="s">
        <v>1427</v>
      </c>
      <c r="I1130" s="1">
        <v>144.19999999999999</v>
      </c>
      <c r="J1130" s="3" t="str">
        <f t="shared" si="108"/>
        <v>Oct 03</v>
      </c>
      <c r="K1130" s="1">
        <f t="shared" si="110"/>
        <v>30.094732799999981</v>
      </c>
      <c r="L1130" s="1" t="str">
        <f t="shared" si="111"/>
        <v>Oct 03 30.09</v>
      </c>
      <c r="M1130" t="str">
        <f t="shared" si="112"/>
        <v>no</v>
      </c>
      <c r="N1130" t="s">
        <v>1443</v>
      </c>
    </row>
    <row r="1131" spans="1:17" x14ac:dyDescent="0.25">
      <c r="A1131" t="s">
        <v>947</v>
      </c>
      <c r="B1131" s="8">
        <f t="shared" si="107"/>
        <v>40</v>
      </c>
      <c r="C1131" s="2">
        <v>4.3030971110068288</v>
      </c>
      <c r="D1131">
        <f>VLOOKUP(A1131,[1]Library_Genotypes_unfiltered_27!$A:$G,6,FALSE)</f>
        <v>72.69</v>
      </c>
      <c r="E1131">
        <f>VLOOKUP(A1131,[1]Library_Genotypes_unfiltered_27!$A:$G,7,FALSE)</f>
        <v>3.95</v>
      </c>
      <c r="F1131" s="1" t="str">
        <f t="shared" si="109"/>
        <v>200</v>
      </c>
      <c r="G1131" s="3">
        <v>43376</v>
      </c>
      <c r="H1131" s="3" t="s">
        <v>1427</v>
      </c>
      <c r="I1131" s="1">
        <v>144.19999999999999</v>
      </c>
      <c r="J1131" s="3" t="str">
        <f t="shared" si="108"/>
        <v>Oct 03</v>
      </c>
      <c r="K1131" s="1">
        <f t="shared" si="110"/>
        <v>30.094732799999981</v>
      </c>
      <c r="L1131" s="1" t="str">
        <f t="shared" si="111"/>
        <v>Oct 03 30.09</v>
      </c>
      <c r="M1131" t="str">
        <f t="shared" si="112"/>
        <v>no</v>
      </c>
      <c r="N1131" t="s">
        <v>1444</v>
      </c>
    </row>
    <row r="1132" spans="1:17" x14ac:dyDescent="0.25">
      <c r="A1132" t="s">
        <v>948</v>
      </c>
      <c r="B1132" s="8">
        <f t="shared" si="107"/>
        <v>40</v>
      </c>
      <c r="C1132" s="2">
        <v>3.5713609765450456</v>
      </c>
      <c r="D1132">
        <f>VLOOKUP(A1132,[1]Library_Genotypes_unfiltered_27!$A:$G,6,FALSE)</f>
        <v>4.8</v>
      </c>
      <c r="E1132">
        <f>VLOOKUP(A1132,[1]Library_Genotypes_unfiltered_27!$A:$G,7,FALSE)</f>
        <v>6.07</v>
      </c>
      <c r="F1132" s="1" t="str">
        <f t="shared" si="109"/>
        <v>201</v>
      </c>
      <c r="G1132" s="3">
        <v>43376</v>
      </c>
      <c r="H1132" s="3" t="s">
        <v>1427</v>
      </c>
      <c r="I1132" s="1">
        <v>144.19999999999999</v>
      </c>
      <c r="J1132" s="3" t="str">
        <f t="shared" si="108"/>
        <v>Oct 03</v>
      </c>
      <c r="K1132" s="1">
        <f t="shared" si="110"/>
        <v>30.094732799999981</v>
      </c>
      <c r="L1132" s="1" t="str">
        <f t="shared" si="111"/>
        <v>Oct 03 30.09</v>
      </c>
      <c r="M1132" t="str">
        <f t="shared" si="112"/>
        <v>no</v>
      </c>
      <c r="N1132" t="s">
        <v>1444</v>
      </c>
    </row>
    <row r="1133" spans="1:17" x14ac:dyDescent="0.25">
      <c r="A1133" t="s">
        <v>949</v>
      </c>
      <c r="B1133" s="8">
        <f t="shared" si="107"/>
        <v>40</v>
      </c>
      <c r="C1133" s="2">
        <v>9.6772361945091561</v>
      </c>
      <c r="D1133">
        <f>VLOOKUP(A1133,[1]Library_Genotypes_unfiltered_27!$A:$G,6,FALSE)</f>
        <v>99.63</v>
      </c>
      <c r="E1133">
        <f>VLOOKUP(A1133,[1]Library_Genotypes_unfiltered_27!$A:$G,7,FALSE)</f>
        <v>0.39</v>
      </c>
      <c r="F1133" s="1" t="str">
        <f t="shared" si="109"/>
        <v>202</v>
      </c>
      <c r="G1133" s="3">
        <v>43376</v>
      </c>
      <c r="H1133" s="3" t="s">
        <v>1427</v>
      </c>
      <c r="I1133" s="1">
        <v>144.19999999999999</v>
      </c>
      <c r="J1133" s="3" t="str">
        <f t="shared" si="108"/>
        <v>Oct 03</v>
      </c>
      <c r="K1133" s="1">
        <f t="shared" si="110"/>
        <v>30.094732799999981</v>
      </c>
      <c r="L1133" s="1" t="str">
        <f t="shared" si="111"/>
        <v>Oct 03 30.09</v>
      </c>
      <c r="M1133" t="str">
        <f t="shared" si="112"/>
        <v>yes</v>
      </c>
      <c r="N1133" t="s">
        <v>1443</v>
      </c>
      <c r="O1133" t="str">
        <f>VLOOKUP(A1133,'[2]genotype table (dups removed)'!$TS$3:$TV$419,4,FALSE)</f>
        <v>Homozygous Spring</v>
      </c>
      <c r="Q1133" t="s">
        <v>5</v>
      </c>
    </row>
    <row r="1134" spans="1:17" x14ac:dyDescent="0.25">
      <c r="A1134" t="s">
        <v>950</v>
      </c>
      <c r="B1134" s="8">
        <f t="shared" si="107"/>
        <v>40</v>
      </c>
      <c r="C1134" s="2">
        <v>7.0275167602983153</v>
      </c>
      <c r="D1134">
        <f>VLOOKUP(A1134,[1]Library_Genotypes_unfiltered_27!$A:$G,6,FALSE)</f>
        <v>98.89</v>
      </c>
      <c r="E1134">
        <f>VLOOKUP(A1134,[1]Library_Genotypes_unfiltered_27!$A:$G,7,FALSE)</f>
        <v>0.33</v>
      </c>
      <c r="F1134" s="1" t="str">
        <f t="shared" si="109"/>
        <v>203</v>
      </c>
      <c r="G1134" s="3">
        <v>43376</v>
      </c>
      <c r="H1134" s="3" t="s">
        <v>1427</v>
      </c>
      <c r="I1134" s="1">
        <v>144.19999999999999</v>
      </c>
      <c r="J1134" s="3" t="str">
        <f t="shared" si="108"/>
        <v>Oct 03</v>
      </c>
      <c r="K1134" s="1">
        <f t="shared" si="110"/>
        <v>30.094732799999981</v>
      </c>
      <c r="L1134" s="1" t="str">
        <f t="shared" si="111"/>
        <v>Oct 03 30.09</v>
      </c>
      <c r="M1134" t="str">
        <f t="shared" si="112"/>
        <v>yes</v>
      </c>
      <c r="N1134" t="s">
        <v>1444</v>
      </c>
      <c r="O1134" t="str">
        <f>VLOOKUP(A1134,'[2]genotype table (dups removed)'!$TS$3:$TV$419,4,FALSE)</f>
        <v>Heterozygous</v>
      </c>
      <c r="Q1134" t="s">
        <v>6</v>
      </c>
    </row>
    <row r="1135" spans="1:17" x14ac:dyDescent="0.25">
      <c r="A1135" t="s">
        <v>951</v>
      </c>
      <c r="B1135" s="8">
        <f t="shared" si="107"/>
        <v>40</v>
      </c>
      <c r="C1135" s="2">
        <v>13.479007556637754</v>
      </c>
      <c r="D1135">
        <f>VLOOKUP(A1135,[1]Library_Genotypes_unfiltered_27!$A:$G,6,FALSE)</f>
        <v>98.52</v>
      </c>
      <c r="E1135">
        <f>VLOOKUP(A1135,[1]Library_Genotypes_unfiltered_27!$A:$G,7,FALSE)</f>
        <v>0.37</v>
      </c>
      <c r="F1135" s="1" t="str">
        <f t="shared" si="109"/>
        <v>204</v>
      </c>
      <c r="G1135" s="3">
        <v>43376</v>
      </c>
      <c r="H1135" s="3" t="s">
        <v>1427</v>
      </c>
      <c r="I1135" s="1">
        <v>144.19999999999999</v>
      </c>
      <c r="J1135" s="3" t="str">
        <f t="shared" si="108"/>
        <v>Oct 03</v>
      </c>
      <c r="K1135" s="1">
        <f t="shared" si="110"/>
        <v>30.094732799999981</v>
      </c>
      <c r="L1135" s="1" t="str">
        <f t="shared" si="111"/>
        <v>Oct 03 30.09</v>
      </c>
      <c r="M1135" t="str">
        <f t="shared" si="112"/>
        <v>yes</v>
      </c>
      <c r="N1135" t="s">
        <v>1443</v>
      </c>
      <c r="O1135" t="str">
        <f>VLOOKUP(A1135,'[2]genotype table (dups removed)'!$TS$3:$TV$419,4,FALSE)</f>
        <v>Homozygous Spring</v>
      </c>
      <c r="Q1135" t="s">
        <v>6</v>
      </c>
    </row>
    <row r="1136" spans="1:17" x14ac:dyDescent="0.25">
      <c r="A1136" t="s">
        <v>952</v>
      </c>
      <c r="B1136" s="8">
        <f t="shared" si="107"/>
        <v>40</v>
      </c>
      <c r="C1136" s="2">
        <v>0.34561557837532697</v>
      </c>
      <c r="D1136">
        <f>VLOOKUP(A1136,[1]Library_Genotypes_unfiltered_27!$A:$G,6,FALSE)</f>
        <v>0.74</v>
      </c>
      <c r="E1136">
        <f>VLOOKUP(A1136,[1]Library_Genotypes_unfiltered_27!$A:$G,7,FALSE)</f>
        <v>0</v>
      </c>
      <c r="F1136" s="1" t="str">
        <f t="shared" si="109"/>
        <v>205</v>
      </c>
      <c r="G1136" s="3">
        <v>43376</v>
      </c>
      <c r="H1136" s="3" t="s">
        <v>1427</v>
      </c>
      <c r="I1136" s="1">
        <v>144.19999999999999</v>
      </c>
      <c r="J1136" s="3" t="str">
        <f t="shared" si="108"/>
        <v>Oct 03</v>
      </c>
      <c r="K1136" s="1">
        <f t="shared" si="110"/>
        <v>30.094732799999981</v>
      </c>
      <c r="L1136" s="1" t="str">
        <f t="shared" si="111"/>
        <v>Oct 03 30.09</v>
      </c>
      <c r="M1136" t="str">
        <f t="shared" si="112"/>
        <v>no</v>
      </c>
      <c r="N1136" t="s">
        <v>1442</v>
      </c>
    </row>
    <row r="1137" spans="1:17" x14ac:dyDescent="0.25">
      <c r="A1137" t="s">
        <v>953</v>
      </c>
      <c r="B1137" s="8">
        <f t="shared" si="107"/>
        <v>40</v>
      </c>
      <c r="C1137" s="2">
        <v>1.7280778918766351</v>
      </c>
      <c r="D1137">
        <f>VLOOKUP(A1137,[1]Library_Genotypes_unfiltered_27!$A:$G,6,FALSE)</f>
        <v>95.94</v>
      </c>
      <c r="E1137">
        <f>VLOOKUP(A1137,[1]Library_Genotypes_unfiltered_27!$A:$G,7,FALSE)</f>
        <v>1.23</v>
      </c>
      <c r="F1137" s="1" t="str">
        <f t="shared" si="109"/>
        <v>206</v>
      </c>
      <c r="G1137" s="3">
        <v>43376</v>
      </c>
      <c r="H1137" s="3" t="s">
        <v>1427</v>
      </c>
      <c r="I1137" s="1">
        <v>144.19999999999999</v>
      </c>
      <c r="J1137" s="3" t="str">
        <f t="shared" si="108"/>
        <v>Oct 03</v>
      </c>
      <c r="K1137" s="1">
        <f t="shared" si="110"/>
        <v>30.094732799999981</v>
      </c>
      <c r="L1137" s="1" t="str">
        <f t="shared" si="111"/>
        <v>Oct 03 30.09</v>
      </c>
      <c r="M1137" t="str">
        <f t="shared" si="112"/>
        <v>yes</v>
      </c>
      <c r="N1137" t="s">
        <v>1443</v>
      </c>
      <c r="O1137" t="str">
        <f>VLOOKUP(A1137,'[2]genotype table (dups removed)'!$TS$3:$TV$419,4,FALSE)</f>
        <v>Homozygous Spring</v>
      </c>
      <c r="Q1137" t="s">
        <v>6</v>
      </c>
    </row>
    <row r="1138" spans="1:17" x14ac:dyDescent="0.25">
      <c r="A1138" t="s">
        <v>954</v>
      </c>
      <c r="B1138" s="8">
        <f t="shared" si="107"/>
        <v>40</v>
      </c>
      <c r="C1138" s="2">
        <v>3.3317646914317605</v>
      </c>
      <c r="D1138">
        <f>VLOOKUP(A1138,[1]Library_Genotypes_unfiltered_27!$A:$G,6,FALSE)</f>
        <v>99.26</v>
      </c>
      <c r="E1138">
        <f>VLOOKUP(A1138,[1]Library_Genotypes_unfiltered_27!$A:$G,7,FALSE)</f>
        <v>0.27</v>
      </c>
      <c r="F1138" s="1" t="str">
        <f t="shared" si="109"/>
        <v>207</v>
      </c>
      <c r="G1138" s="3">
        <v>43376</v>
      </c>
      <c r="H1138" s="3" t="s">
        <v>1427</v>
      </c>
      <c r="I1138" s="1">
        <v>144.19999999999999</v>
      </c>
      <c r="J1138" s="3" t="str">
        <f t="shared" si="108"/>
        <v>Oct 03</v>
      </c>
      <c r="K1138" s="1">
        <f t="shared" si="110"/>
        <v>30.094732799999981</v>
      </c>
      <c r="L1138" s="1" t="str">
        <f t="shared" si="111"/>
        <v>Oct 03 30.09</v>
      </c>
      <c r="M1138" t="str">
        <f t="shared" si="112"/>
        <v>yes</v>
      </c>
      <c r="N1138" t="s">
        <v>1443</v>
      </c>
      <c r="O1138" t="str">
        <f>VLOOKUP(A1138,'[2]genotype table (dups removed)'!$TS$3:$TV$419,4,FALSE)</f>
        <v>Homozygous Spring</v>
      </c>
      <c r="Q1138" t="s">
        <v>5</v>
      </c>
    </row>
    <row r="1139" spans="1:17" x14ac:dyDescent="0.25">
      <c r="A1139" t="s">
        <v>955</v>
      </c>
      <c r="B1139" s="8">
        <f t="shared" si="107"/>
        <v>40</v>
      </c>
      <c r="C1139" s="2">
        <v>8.5981024295013171</v>
      </c>
      <c r="D1139">
        <f>VLOOKUP(A1139,[1]Library_Genotypes_unfiltered_27!$A:$G,6,FALSE)</f>
        <v>24.35</v>
      </c>
      <c r="E1139">
        <f>VLOOKUP(A1139,[1]Library_Genotypes_unfiltered_27!$A:$G,7,FALSE)</f>
        <v>4.87</v>
      </c>
      <c r="F1139" s="1" t="str">
        <f t="shared" si="109"/>
        <v>208</v>
      </c>
      <c r="G1139" s="3">
        <v>43376</v>
      </c>
      <c r="H1139" s="3" t="s">
        <v>1427</v>
      </c>
      <c r="I1139" s="1">
        <v>144.19999999999999</v>
      </c>
      <c r="J1139" s="3" t="str">
        <f t="shared" si="108"/>
        <v>Oct 03</v>
      </c>
      <c r="K1139" s="1">
        <f t="shared" si="110"/>
        <v>30.094732799999981</v>
      </c>
      <c r="L1139" s="1" t="str">
        <f t="shared" si="111"/>
        <v>Oct 03 30.09</v>
      </c>
      <c r="M1139" t="str">
        <f t="shared" si="112"/>
        <v>no</v>
      </c>
      <c r="N1139" t="s">
        <v>1443</v>
      </c>
    </row>
    <row r="1140" spans="1:17" x14ac:dyDescent="0.25">
      <c r="A1140" t="s">
        <v>956</v>
      </c>
      <c r="B1140" s="8">
        <f t="shared" si="107"/>
        <v>40</v>
      </c>
      <c r="C1140" s="2">
        <v>0.32242884110629938</v>
      </c>
      <c r="D1140">
        <f>VLOOKUP(A1140,[1]Library_Genotypes_unfiltered_27!$A:$G,6,FALSE)</f>
        <v>6.64</v>
      </c>
      <c r="E1140">
        <f>VLOOKUP(A1140,[1]Library_Genotypes_unfiltered_27!$A:$G,7,FALSE)</f>
        <v>7.56</v>
      </c>
      <c r="F1140" s="1" t="str">
        <f t="shared" si="109"/>
        <v>209</v>
      </c>
      <c r="G1140" s="3">
        <v>43376</v>
      </c>
      <c r="H1140" s="3" t="s">
        <v>1427</v>
      </c>
      <c r="I1140" s="1">
        <v>144.19999999999999</v>
      </c>
      <c r="J1140" s="3" t="str">
        <f t="shared" si="108"/>
        <v>Oct 03</v>
      </c>
      <c r="K1140" s="1">
        <f t="shared" si="110"/>
        <v>30.094732799999981</v>
      </c>
      <c r="L1140" s="1" t="str">
        <f t="shared" si="111"/>
        <v>Oct 03 30.09</v>
      </c>
      <c r="M1140" t="str">
        <f t="shared" si="112"/>
        <v>no</v>
      </c>
      <c r="N1140" t="s">
        <v>1444</v>
      </c>
    </row>
    <row r="1141" spans="1:17" x14ac:dyDescent="0.25">
      <c r="A1141" t="s">
        <v>957</v>
      </c>
      <c r="B1141" s="8">
        <f t="shared" si="107"/>
        <v>40</v>
      </c>
      <c r="C1141" s="2">
        <v>7.2009107847073537</v>
      </c>
      <c r="D1141">
        <f>VLOOKUP(A1141,[1]Library_Genotypes_unfiltered_27!$A:$G,6,FALSE)</f>
        <v>63.47</v>
      </c>
      <c r="E1141">
        <f>VLOOKUP(A1141,[1]Library_Genotypes_unfiltered_27!$A:$G,7,FALSE)</f>
        <v>6.49</v>
      </c>
      <c r="F1141" s="1" t="str">
        <f t="shared" si="109"/>
        <v>210</v>
      </c>
      <c r="G1141" s="3">
        <v>43376</v>
      </c>
      <c r="H1141" s="3" t="s">
        <v>1427</v>
      </c>
      <c r="I1141" s="1">
        <v>144.19999999999999</v>
      </c>
      <c r="J1141" s="3" t="str">
        <f t="shared" si="108"/>
        <v>Oct 03</v>
      </c>
      <c r="K1141" s="1">
        <f t="shared" si="110"/>
        <v>30.094732799999981</v>
      </c>
      <c r="L1141" s="1" t="str">
        <f t="shared" si="111"/>
        <v>Oct 03 30.09</v>
      </c>
      <c r="M1141" t="str">
        <f t="shared" si="112"/>
        <v>no</v>
      </c>
      <c r="N1141" t="s">
        <v>1443</v>
      </c>
    </row>
    <row r="1142" spans="1:17" x14ac:dyDescent="0.25">
      <c r="A1142" t="s">
        <v>958</v>
      </c>
      <c r="B1142" s="8">
        <f t="shared" si="107"/>
        <v>40</v>
      </c>
      <c r="C1142" s="2">
        <v>13.756963887202108</v>
      </c>
      <c r="D1142">
        <f>VLOOKUP(A1142,[1]Library_Genotypes_unfiltered_27!$A:$G,6,FALSE)</f>
        <v>99.26</v>
      </c>
      <c r="E1142">
        <f>VLOOKUP(A1142,[1]Library_Genotypes_unfiltered_27!$A:$G,7,FALSE)</f>
        <v>0.37</v>
      </c>
      <c r="F1142" s="1" t="str">
        <f t="shared" si="109"/>
        <v>211</v>
      </c>
      <c r="G1142" s="3">
        <v>43376</v>
      </c>
      <c r="H1142" s="3" t="s">
        <v>1427</v>
      </c>
      <c r="I1142" s="1">
        <v>144.19999999999999</v>
      </c>
      <c r="J1142" s="3" t="str">
        <f t="shared" si="108"/>
        <v>Oct 03</v>
      </c>
      <c r="K1142" s="1">
        <f t="shared" si="110"/>
        <v>30.094732799999981</v>
      </c>
      <c r="L1142" s="1" t="str">
        <f t="shared" si="111"/>
        <v>Oct 03 30.09</v>
      </c>
      <c r="M1142" t="str">
        <f t="shared" si="112"/>
        <v>yes</v>
      </c>
      <c r="N1142" t="s">
        <v>1443</v>
      </c>
      <c r="O1142" t="str">
        <f>VLOOKUP(A1142,'[2]genotype table (dups removed)'!$TS$3:$TV$419,4,FALSE)</f>
        <v>Homozygous Spring</v>
      </c>
      <c r="Q1142" t="s">
        <v>5</v>
      </c>
    </row>
    <row r="1143" spans="1:17" x14ac:dyDescent="0.25">
      <c r="A1143" t="s">
        <v>959</v>
      </c>
      <c r="B1143" s="8">
        <f t="shared" si="107"/>
        <v>40</v>
      </c>
      <c r="C1143" s="2">
        <v>1.0747628036876646</v>
      </c>
      <c r="D1143">
        <f>VLOOKUP(A1143,[1]Library_Genotypes_unfiltered_27!$A:$G,6,FALSE)</f>
        <v>0.37</v>
      </c>
      <c r="E1143">
        <f>VLOOKUP(A1143,[1]Library_Genotypes_unfiltered_27!$A:$G,7,FALSE)</f>
        <v>0</v>
      </c>
      <c r="F1143" s="1" t="str">
        <f t="shared" si="109"/>
        <v>212</v>
      </c>
      <c r="G1143" s="3">
        <v>43376</v>
      </c>
      <c r="H1143" s="3" t="s">
        <v>1427</v>
      </c>
      <c r="I1143" s="1">
        <v>144.19999999999999</v>
      </c>
      <c r="J1143" s="3" t="str">
        <f t="shared" si="108"/>
        <v>Oct 03</v>
      </c>
      <c r="K1143" s="1">
        <f t="shared" si="110"/>
        <v>30.094732799999981</v>
      </c>
      <c r="L1143" s="1" t="str">
        <f t="shared" si="111"/>
        <v>Oct 03 30.09</v>
      </c>
      <c r="M1143" t="str">
        <f t="shared" si="112"/>
        <v>no</v>
      </c>
    </row>
    <row r="1144" spans="1:17" x14ac:dyDescent="0.25">
      <c r="A1144" t="s">
        <v>960</v>
      </c>
      <c r="B1144" s="8">
        <f t="shared" si="107"/>
        <v>40</v>
      </c>
      <c r="C1144" s="2">
        <v>0</v>
      </c>
      <c r="D1144">
        <f>VLOOKUP(A1144,[1]Library_Genotypes_unfiltered_27!$A:$G,6,FALSE)</f>
        <v>0</v>
      </c>
      <c r="E1144">
        <f>VLOOKUP(A1144,[1]Library_Genotypes_unfiltered_27!$A:$G,7,FALSE)</f>
        <v>0</v>
      </c>
      <c r="F1144" s="1" t="str">
        <f t="shared" si="109"/>
        <v>213</v>
      </c>
      <c r="G1144" s="3">
        <v>43376</v>
      </c>
      <c r="H1144" s="3" t="s">
        <v>1427</v>
      </c>
      <c r="I1144" s="1">
        <v>144.19999999999999</v>
      </c>
      <c r="J1144" s="3" t="str">
        <f t="shared" si="108"/>
        <v>Oct 03</v>
      </c>
      <c r="K1144" s="1">
        <f t="shared" si="110"/>
        <v>30.094732799999981</v>
      </c>
      <c r="L1144" s="1" t="str">
        <f t="shared" si="111"/>
        <v>Oct 03 30.09</v>
      </c>
      <c r="M1144" t="str">
        <f t="shared" si="112"/>
        <v>no</v>
      </c>
    </row>
    <row r="1145" spans="1:17" x14ac:dyDescent="0.25">
      <c r="A1145" t="s">
        <v>961</v>
      </c>
      <c r="B1145" s="8">
        <f t="shared" si="107"/>
        <v>40</v>
      </c>
      <c r="C1145" s="2">
        <v>6.9859582239698206</v>
      </c>
      <c r="D1145">
        <f>VLOOKUP(A1145,[1]Library_Genotypes_unfiltered_27!$A:$G,6,FALSE)</f>
        <v>9.9600000000000009</v>
      </c>
      <c r="E1145">
        <f>VLOOKUP(A1145,[1]Library_Genotypes_unfiltered_27!$A:$G,7,FALSE)</f>
        <v>8.91</v>
      </c>
      <c r="F1145" s="1" t="str">
        <f t="shared" si="109"/>
        <v>214</v>
      </c>
      <c r="G1145" s="3">
        <v>43376</v>
      </c>
      <c r="H1145" s="3" t="s">
        <v>1427</v>
      </c>
      <c r="I1145" s="1">
        <v>144.19999999999999</v>
      </c>
      <c r="J1145" s="3" t="str">
        <f t="shared" si="108"/>
        <v>Oct 03</v>
      </c>
      <c r="K1145" s="1">
        <f t="shared" si="110"/>
        <v>30.094732799999981</v>
      </c>
      <c r="L1145" s="1" t="str">
        <f t="shared" si="111"/>
        <v>Oct 03 30.09</v>
      </c>
      <c r="M1145" t="str">
        <f t="shared" si="112"/>
        <v>no</v>
      </c>
      <c r="N1145" t="s">
        <v>1444</v>
      </c>
    </row>
    <row r="1146" spans="1:17" x14ac:dyDescent="0.25">
      <c r="A1146" t="s">
        <v>962</v>
      </c>
      <c r="B1146" s="8">
        <f t="shared" si="107"/>
        <v>40</v>
      </c>
      <c r="C1146" s="2">
        <v>0</v>
      </c>
      <c r="D1146">
        <f>VLOOKUP(A1146,[1]Library_Genotypes_unfiltered_27!$A:$G,6,FALSE)</f>
        <v>0</v>
      </c>
      <c r="E1146">
        <f>VLOOKUP(A1146,[1]Library_Genotypes_unfiltered_27!$A:$G,7,FALSE)</f>
        <v>0</v>
      </c>
      <c r="F1146" s="1" t="str">
        <f t="shared" si="109"/>
        <v>215</v>
      </c>
      <c r="G1146" s="3">
        <v>43376</v>
      </c>
      <c r="H1146" s="3" t="s">
        <v>1427</v>
      </c>
      <c r="I1146" s="1">
        <v>144.19999999999999</v>
      </c>
      <c r="J1146" s="3" t="str">
        <f t="shared" si="108"/>
        <v>Oct 03</v>
      </c>
      <c r="K1146" s="1">
        <f t="shared" si="110"/>
        <v>30.094732799999981</v>
      </c>
      <c r="L1146" s="1" t="str">
        <f t="shared" si="111"/>
        <v>Oct 03 30.09</v>
      </c>
      <c r="M1146" t="str">
        <f t="shared" si="112"/>
        <v>no</v>
      </c>
      <c r="N1146" t="s">
        <v>1443</v>
      </c>
    </row>
    <row r="1147" spans="1:17" x14ac:dyDescent="0.25">
      <c r="A1147" t="s">
        <v>963</v>
      </c>
      <c r="B1147" s="8">
        <f t="shared" si="107"/>
        <v>40</v>
      </c>
      <c r="C1147" s="2">
        <v>3.5467172521692936</v>
      </c>
      <c r="D1147">
        <f>VLOOKUP(A1147,[1]Library_Genotypes_unfiltered_27!$A:$G,6,FALSE)</f>
        <v>0</v>
      </c>
      <c r="E1147">
        <f>VLOOKUP(A1147,[1]Library_Genotypes_unfiltered_27!$A:$G,7,FALSE)</f>
        <v>0</v>
      </c>
      <c r="F1147" s="1" t="str">
        <f t="shared" si="109"/>
        <v>216</v>
      </c>
      <c r="G1147" s="3">
        <v>43376</v>
      </c>
      <c r="H1147" s="3" t="s">
        <v>1427</v>
      </c>
      <c r="I1147" s="1">
        <v>144.19999999999999</v>
      </c>
      <c r="J1147" s="3" t="str">
        <f t="shared" si="108"/>
        <v>Oct 03</v>
      </c>
      <c r="K1147" s="1">
        <f t="shared" si="110"/>
        <v>30.094732799999981</v>
      </c>
      <c r="L1147" s="1" t="str">
        <f t="shared" si="111"/>
        <v>Oct 03 30.09</v>
      </c>
      <c r="M1147" t="str">
        <f t="shared" si="112"/>
        <v>no</v>
      </c>
      <c r="N1147" t="s">
        <v>1442</v>
      </c>
    </row>
    <row r="1148" spans="1:17" x14ac:dyDescent="0.25">
      <c r="A1148" t="s">
        <v>964</v>
      </c>
      <c r="B1148" s="8">
        <f t="shared" si="107"/>
        <v>40</v>
      </c>
      <c r="C1148" s="2">
        <v>1.182239084056431</v>
      </c>
      <c r="D1148">
        <f>VLOOKUP(A1148,[1]Library_Genotypes_unfiltered_27!$A:$G,6,FALSE)</f>
        <v>1.1100000000000001</v>
      </c>
      <c r="E1148">
        <f>VLOOKUP(A1148,[1]Library_Genotypes_unfiltered_27!$A:$G,7,FALSE)</f>
        <v>2.78</v>
      </c>
      <c r="F1148" s="1" t="str">
        <f t="shared" si="109"/>
        <v>217</v>
      </c>
      <c r="G1148" s="3">
        <v>43376</v>
      </c>
      <c r="H1148" s="3" t="s">
        <v>1427</v>
      </c>
      <c r="I1148" s="1">
        <v>144.19999999999999</v>
      </c>
      <c r="J1148" s="3" t="str">
        <f t="shared" si="108"/>
        <v>Oct 03</v>
      </c>
      <c r="K1148" s="1">
        <f t="shared" si="110"/>
        <v>30.094732799999981</v>
      </c>
      <c r="L1148" s="1" t="str">
        <f t="shared" si="111"/>
        <v>Oct 03 30.09</v>
      </c>
      <c r="M1148" t="str">
        <f t="shared" si="112"/>
        <v>no</v>
      </c>
      <c r="N1148" t="s">
        <v>1444</v>
      </c>
    </row>
    <row r="1149" spans="1:17" x14ac:dyDescent="0.25">
      <c r="A1149" t="s">
        <v>965</v>
      </c>
      <c r="B1149" s="8">
        <f t="shared" si="107"/>
        <v>40</v>
      </c>
      <c r="C1149" s="2">
        <v>11.822390840564312</v>
      </c>
      <c r="D1149">
        <f>VLOOKUP(A1149,[1]Library_Genotypes_unfiltered_27!$A:$G,6,FALSE)</f>
        <v>99.26</v>
      </c>
      <c r="E1149">
        <f>VLOOKUP(A1149,[1]Library_Genotypes_unfiltered_27!$A:$G,7,FALSE)</f>
        <v>0.41</v>
      </c>
      <c r="F1149" s="1" t="str">
        <f t="shared" si="109"/>
        <v>218</v>
      </c>
      <c r="G1149" s="3">
        <v>43376</v>
      </c>
      <c r="H1149" s="3" t="s">
        <v>1427</v>
      </c>
      <c r="I1149" s="1">
        <v>144.19999999999999</v>
      </c>
      <c r="J1149" s="3" t="str">
        <f t="shared" si="108"/>
        <v>Oct 03</v>
      </c>
      <c r="K1149" s="1">
        <f t="shared" si="110"/>
        <v>30.094732799999981</v>
      </c>
      <c r="L1149" s="1" t="str">
        <f t="shared" si="111"/>
        <v>Oct 03 30.09</v>
      </c>
      <c r="M1149" t="str">
        <f t="shared" si="112"/>
        <v>yes</v>
      </c>
      <c r="N1149" t="s">
        <v>1443</v>
      </c>
      <c r="O1149" t="str">
        <f>VLOOKUP(A1149,'[2]genotype table (dups removed)'!$TS$3:$TV$419,4,FALSE)</f>
        <v>Homozygous Spring</v>
      </c>
      <c r="Q1149" t="s">
        <v>6</v>
      </c>
    </row>
    <row r="1150" spans="1:17" x14ac:dyDescent="0.25">
      <c r="A1150" t="s">
        <v>966</v>
      </c>
      <c r="B1150" s="8">
        <f t="shared" si="107"/>
        <v>40</v>
      </c>
      <c r="C1150" s="2">
        <v>2.579430728850395</v>
      </c>
      <c r="D1150">
        <f>VLOOKUP(A1150,[1]Library_Genotypes_unfiltered_27!$A:$G,6,FALSE)</f>
        <v>67.16</v>
      </c>
      <c r="E1150">
        <f>VLOOKUP(A1150,[1]Library_Genotypes_unfiltered_27!$A:$G,7,FALSE)</f>
        <v>3.62</v>
      </c>
      <c r="F1150" s="1" t="str">
        <f t="shared" si="109"/>
        <v>219</v>
      </c>
      <c r="G1150" s="3">
        <v>43376</v>
      </c>
      <c r="H1150" s="3" t="s">
        <v>1427</v>
      </c>
      <c r="I1150" s="1">
        <v>144.19999999999999</v>
      </c>
      <c r="J1150" s="3" t="str">
        <f t="shared" si="108"/>
        <v>Oct 03</v>
      </c>
      <c r="K1150" s="1">
        <f t="shared" si="110"/>
        <v>30.094732799999981</v>
      </c>
      <c r="L1150" s="1" t="str">
        <f t="shared" si="111"/>
        <v>Oct 03 30.09</v>
      </c>
      <c r="M1150" t="str">
        <f t="shared" si="112"/>
        <v>no</v>
      </c>
      <c r="N1150" t="s">
        <v>1443</v>
      </c>
    </row>
    <row r="1151" spans="1:17" x14ac:dyDescent="0.25">
      <c r="A1151" t="s">
        <v>967</v>
      </c>
      <c r="B1151" s="8">
        <f t="shared" ref="B1151:B1214" si="113">INT((G1151-DATE(YEAR(G1151),1,1))/7)+1</f>
        <v>40</v>
      </c>
      <c r="C1151" s="2">
        <v>8.0607210276574843</v>
      </c>
      <c r="D1151">
        <f>VLOOKUP(A1151,[1]Library_Genotypes_unfiltered_27!$A:$G,6,FALSE)</f>
        <v>0</v>
      </c>
      <c r="E1151">
        <f>VLOOKUP(A1151,[1]Library_Genotypes_unfiltered_27!$A:$G,7,FALSE)</f>
        <v>0</v>
      </c>
      <c r="F1151" s="1" t="str">
        <f t="shared" si="109"/>
        <v>220</v>
      </c>
      <c r="G1151" s="3">
        <v>43376</v>
      </c>
      <c r="H1151" s="3" t="s">
        <v>1427</v>
      </c>
      <c r="I1151" s="1">
        <v>144.19999999999999</v>
      </c>
      <c r="J1151" s="3" t="str">
        <f t="shared" si="108"/>
        <v>Oct 03</v>
      </c>
      <c r="K1151" s="1">
        <f t="shared" si="110"/>
        <v>30.094732799999981</v>
      </c>
      <c r="L1151" s="1" t="str">
        <f t="shared" si="111"/>
        <v>Oct 03 30.09</v>
      </c>
      <c r="M1151" t="str">
        <f t="shared" si="112"/>
        <v>no</v>
      </c>
      <c r="N1151" t="s">
        <v>1443</v>
      </c>
    </row>
    <row r="1152" spans="1:17" x14ac:dyDescent="0.25">
      <c r="A1152" t="s">
        <v>968</v>
      </c>
      <c r="B1152" s="8">
        <f t="shared" si="113"/>
        <v>40</v>
      </c>
      <c r="C1152" s="2">
        <v>1.182239084056431</v>
      </c>
      <c r="D1152">
        <f>VLOOKUP(A1152,[1]Library_Genotypes_unfiltered_27!$A:$G,6,FALSE)</f>
        <v>84.13</v>
      </c>
      <c r="E1152">
        <f>VLOOKUP(A1152,[1]Library_Genotypes_unfiltered_27!$A:$G,7,FALSE)</f>
        <v>0.69</v>
      </c>
      <c r="F1152" s="1" t="str">
        <f t="shared" si="109"/>
        <v>221</v>
      </c>
      <c r="G1152" s="3">
        <v>43376</v>
      </c>
      <c r="H1152" s="3" t="s">
        <v>1427</v>
      </c>
      <c r="I1152" s="1">
        <v>144.19999999999999</v>
      </c>
      <c r="J1152" s="3" t="str">
        <f t="shared" si="108"/>
        <v>Oct 03</v>
      </c>
      <c r="K1152" s="1">
        <f t="shared" si="110"/>
        <v>30.094732799999981</v>
      </c>
      <c r="L1152" s="1" t="str">
        <f t="shared" si="111"/>
        <v>Oct 03 30.09</v>
      </c>
      <c r="M1152" t="str">
        <f t="shared" si="112"/>
        <v>no</v>
      </c>
      <c r="N1152" t="s">
        <v>1443</v>
      </c>
      <c r="Q1152" t="s">
        <v>5</v>
      </c>
    </row>
    <row r="1153" spans="1:17" x14ac:dyDescent="0.25">
      <c r="A1153" t="s">
        <v>969</v>
      </c>
      <c r="B1153" s="8">
        <f t="shared" si="113"/>
        <v>40</v>
      </c>
      <c r="C1153" s="2">
        <v>0</v>
      </c>
      <c r="D1153">
        <f>VLOOKUP(A1153,[1]Library_Genotypes_unfiltered_27!$A:$G,6,FALSE)</f>
        <v>1.1100000000000001</v>
      </c>
      <c r="E1153">
        <f>VLOOKUP(A1153,[1]Library_Genotypes_unfiltered_27!$A:$G,7,FALSE)</f>
        <v>0</v>
      </c>
      <c r="F1153" s="1" t="str">
        <f t="shared" si="109"/>
        <v>222</v>
      </c>
      <c r="G1153" s="3">
        <v>43376</v>
      </c>
      <c r="H1153" s="3" t="s">
        <v>1427</v>
      </c>
      <c r="I1153" s="1">
        <v>144.19999999999999</v>
      </c>
      <c r="J1153" s="3" t="str">
        <f t="shared" si="108"/>
        <v>Oct 03</v>
      </c>
      <c r="K1153" s="1">
        <f t="shared" si="110"/>
        <v>30.094732799999981</v>
      </c>
      <c r="L1153" s="1" t="str">
        <f t="shared" si="111"/>
        <v>Oct 03 30.09</v>
      </c>
      <c r="M1153" t="str">
        <f t="shared" si="112"/>
        <v>no</v>
      </c>
      <c r="N1153" t="s">
        <v>1443</v>
      </c>
    </row>
    <row r="1154" spans="1:17" x14ac:dyDescent="0.25">
      <c r="A1154" t="s">
        <v>970</v>
      </c>
      <c r="B1154" s="8">
        <f t="shared" si="113"/>
        <v>40</v>
      </c>
      <c r="C1154" s="2">
        <v>0.32242884110629938</v>
      </c>
      <c r="D1154">
        <f>VLOOKUP(A1154,[1]Library_Genotypes_unfiltered_27!$A:$G,6,FALSE)</f>
        <v>27.68</v>
      </c>
      <c r="E1154">
        <f>VLOOKUP(A1154,[1]Library_Genotypes_unfiltered_27!$A:$G,7,FALSE)</f>
        <v>1.68</v>
      </c>
      <c r="F1154" s="1" t="str">
        <f t="shared" si="109"/>
        <v>223</v>
      </c>
      <c r="G1154" s="3">
        <v>43376</v>
      </c>
      <c r="H1154" s="3" t="s">
        <v>1427</v>
      </c>
      <c r="I1154" s="1">
        <v>144.19999999999999</v>
      </c>
      <c r="J1154" s="3" t="str">
        <f t="shared" ref="J1154:J1217" si="114">CONCATENATE(TEXT(G1154,"MMM")," ",TEXT(G1154,"DD"))</f>
        <v>Oct 03</v>
      </c>
      <c r="K1154" s="1">
        <f t="shared" si="110"/>
        <v>30.094732799999981</v>
      </c>
      <c r="L1154" s="1" t="str">
        <f t="shared" si="111"/>
        <v>Oct 03 30.09</v>
      </c>
      <c r="M1154" t="str">
        <f t="shared" si="112"/>
        <v>no</v>
      </c>
      <c r="N1154" t="s">
        <v>1443</v>
      </c>
      <c r="Q1154" t="s">
        <v>5</v>
      </c>
    </row>
    <row r="1155" spans="1:17" x14ac:dyDescent="0.25">
      <c r="A1155" t="s">
        <v>971</v>
      </c>
      <c r="B1155" s="8">
        <f t="shared" si="113"/>
        <v>40</v>
      </c>
      <c r="C1155" s="2">
        <v>3.9766223736443589</v>
      </c>
      <c r="D1155">
        <f>VLOOKUP(A1155,[1]Library_Genotypes_unfiltered_27!$A:$G,6,FALSE)</f>
        <v>0.37</v>
      </c>
      <c r="E1155">
        <f>VLOOKUP(A1155,[1]Library_Genotypes_unfiltered_27!$A:$G,7,FALSE)</f>
        <v>0</v>
      </c>
      <c r="F1155" s="1" t="str">
        <f t="shared" ref="F1155:F1218" si="115">RIGHT(A1155,3)</f>
        <v>224</v>
      </c>
      <c r="G1155" s="3">
        <v>43376</v>
      </c>
      <c r="H1155" s="3" t="s">
        <v>1427</v>
      </c>
      <c r="I1155" s="1">
        <v>144.19999999999999</v>
      </c>
      <c r="J1155" s="3" t="str">
        <f t="shared" si="114"/>
        <v>Oct 03</v>
      </c>
      <c r="K1155" s="1">
        <f t="shared" ref="K1155:K1218" si="116">CONVERT(I1155-125.5,"mi","km")</f>
        <v>30.094732799999981</v>
      </c>
      <c r="L1155" s="1" t="str">
        <f t="shared" ref="L1155:L1218" si="117">CONCATENATE(J1155," ",ROUND(K1155,2))</f>
        <v>Oct 03 30.09</v>
      </c>
      <c r="M1155" t="str">
        <f t="shared" si="112"/>
        <v>no</v>
      </c>
      <c r="N1155" t="s">
        <v>1443</v>
      </c>
    </row>
    <row r="1156" spans="1:17" x14ac:dyDescent="0.25">
      <c r="A1156" t="s">
        <v>972</v>
      </c>
      <c r="B1156" s="8">
        <f t="shared" si="113"/>
        <v>40</v>
      </c>
      <c r="C1156" s="2">
        <v>0</v>
      </c>
      <c r="D1156">
        <f>VLOOKUP(A1156,[1]Library_Genotypes_unfiltered_27!$A:$G,6,FALSE)</f>
        <v>0</v>
      </c>
      <c r="E1156">
        <f>VLOOKUP(A1156,[1]Library_Genotypes_unfiltered_27!$A:$G,7,FALSE)</f>
        <v>0</v>
      </c>
      <c r="F1156" s="1" t="str">
        <f t="shared" si="115"/>
        <v>225</v>
      </c>
      <c r="G1156" s="3">
        <v>43376</v>
      </c>
      <c r="H1156" s="3" t="s">
        <v>1427</v>
      </c>
      <c r="I1156" s="1">
        <v>144.19999999999999</v>
      </c>
      <c r="J1156" s="3" t="str">
        <f t="shared" si="114"/>
        <v>Oct 03</v>
      </c>
      <c r="K1156" s="1">
        <f t="shared" si="116"/>
        <v>30.094732799999981</v>
      </c>
      <c r="L1156" s="1" t="str">
        <f t="shared" si="117"/>
        <v>Oct 03 30.09</v>
      </c>
      <c r="M1156" t="str">
        <f t="shared" si="112"/>
        <v>no</v>
      </c>
      <c r="N1156" t="s">
        <v>1443</v>
      </c>
    </row>
    <row r="1157" spans="1:17" x14ac:dyDescent="0.25">
      <c r="A1157" t="s">
        <v>973</v>
      </c>
      <c r="B1157" s="8">
        <f t="shared" si="113"/>
        <v>40</v>
      </c>
      <c r="C1157" s="2">
        <v>0.21495256073753294</v>
      </c>
      <c r="D1157">
        <f>VLOOKUP(A1157,[1]Library_Genotypes_unfiltered_27!$A:$G,6,FALSE)</f>
        <v>0</v>
      </c>
      <c r="E1157">
        <f>VLOOKUP(A1157,[1]Library_Genotypes_unfiltered_27!$A:$G,7,FALSE)</f>
        <v>0</v>
      </c>
      <c r="F1157" s="1" t="str">
        <f t="shared" si="115"/>
        <v>226</v>
      </c>
      <c r="G1157" s="3">
        <v>43376</v>
      </c>
      <c r="H1157" s="3" t="s">
        <v>1427</v>
      </c>
      <c r="I1157" s="1">
        <v>144.19999999999999</v>
      </c>
      <c r="J1157" s="3" t="str">
        <f t="shared" si="114"/>
        <v>Oct 03</v>
      </c>
      <c r="K1157" s="1">
        <f t="shared" si="116"/>
        <v>30.094732799999981</v>
      </c>
      <c r="L1157" s="1" t="str">
        <f t="shared" si="117"/>
        <v>Oct 03 30.09</v>
      </c>
      <c r="M1157" t="str">
        <f t="shared" si="112"/>
        <v>no</v>
      </c>
      <c r="N1157" t="s">
        <v>1442</v>
      </c>
    </row>
    <row r="1158" spans="1:17" x14ac:dyDescent="0.25">
      <c r="A1158" t="s">
        <v>974</v>
      </c>
      <c r="B1158" s="8">
        <f t="shared" si="113"/>
        <v>40</v>
      </c>
      <c r="C1158" s="2">
        <v>2.7943832895879281</v>
      </c>
      <c r="D1158">
        <f>VLOOKUP(A1158,[1]Library_Genotypes_unfiltered_27!$A:$G,6,FALSE)</f>
        <v>96.31</v>
      </c>
      <c r="E1158">
        <f>VLOOKUP(A1158,[1]Library_Genotypes_unfiltered_27!$A:$G,7,FALSE)</f>
        <v>0.43</v>
      </c>
      <c r="F1158" s="1" t="str">
        <f t="shared" si="115"/>
        <v>227</v>
      </c>
      <c r="G1158" s="3">
        <v>43376</v>
      </c>
      <c r="H1158" s="3" t="s">
        <v>1433</v>
      </c>
      <c r="I1158" s="1">
        <v>140</v>
      </c>
      <c r="J1158" s="3" t="str">
        <f t="shared" si="114"/>
        <v>Oct 03</v>
      </c>
      <c r="K1158" s="1">
        <f t="shared" si="116"/>
        <v>23.335488000000002</v>
      </c>
      <c r="L1158" s="1" t="str">
        <f t="shared" si="117"/>
        <v>Oct 03 23.34</v>
      </c>
      <c r="M1158" t="str">
        <f t="shared" si="112"/>
        <v>yes</v>
      </c>
      <c r="N1158" t="s">
        <v>1443</v>
      </c>
      <c r="O1158" t="str">
        <f>VLOOKUP(A1158,'[2]genotype table (dups removed)'!$TS$3:$TV$419,4,FALSE)</f>
        <v>Homozygous Spring</v>
      </c>
      <c r="Q1158" t="s">
        <v>5</v>
      </c>
    </row>
    <row r="1159" spans="1:17" x14ac:dyDescent="0.25">
      <c r="A1159" t="s">
        <v>975</v>
      </c>
      <c r="B1159" s="8">
        <f t="shared" si="113"/>
        <v>40</v>
      </c>
      <c r="C1159" s="2">
        <v>3.2242884110629939</v>
      </c>
      <c r="D1159">
        <f>VLOOKUP(A1159,[1]Library_Genotypes_unfiltered_27!$A:$G,6,FALSE)</f>
        <v>0</v>
      </c>
      <c r="E1159">
        <f>VLOOKUP(A1159,[1]Library_Genotypes_unfiltered_27!$A:$G,7,FALSE)</f>
        <v>0</v>
      </c>
      <c r="F1159" s="1" t="str">
        <f t="shared" si="115"/>
        <v>228</v>
      </c>
      <c r="G1159" s="3">
        <v>43376</v>
      </c>
      <c r="H1159" s="3" t="s">
        <v>1433</v>
      </c>
      <c r="I1159" s="1">
        <v>140</v>
      </c>
      <c r="J1159" s="3" t="str">
        <f t="shared" si="114"/>
        <v>Oct 03</v>
      </c>
      <c r="K1159" s="1">
        <f t="shared" si="116"/>
        <v>23.335488000000002</v>
      </c>
      <c r="L1159" s="1" t="str">
        <f t="shared" si="117"/>
        <v>Oct 03 23.34</v>
      </c>
      <c r="M1159" t="str">
        <f t="shared" si="112"/>
        <v>no</v>
      </c>
      <c r="N1159" t="s">
        <v>1444</v>
      </c>
    </row>
    <row r="1160" spans="1:17" x14ac:dyDescent="0.25">
      <c r="A1160" t="s">
        <v>976</v>
      </c>
      <c r="B1160" s="8">
        <f t="shared" si="113"/>
        <v>40</v>
      </c>
      <c r="C1160" s="2">
        <v>1.2897153644251975</v>
      </c>
      <c r="D1160">
        <f>VLOOKUP(A1160,[1]Library_Genotypes_unfiltered_27!$A:$G,6,FALSE)</f>
        <v>2.58</v>
      </c>
      <c r="E1160">
        <f>VLOOKUP(A1160,[1]Library_Genotypes_unfiltered_27!$A:$G,7,FALSE)</f>
        <v>0</v>
      </c>
      <c r="F1160" s="1" t="str">
        <f t="shared" si="115"/>
        <v>229</v>
      </c>
      <c r="G1160" s="3">
        <v>43376</v>
      </c>
      <c r="H1160" s="3" t="s">
        <v>1433</v>
      </c>
      <c r="I1160" s="1">
        <v>140</v>
      </c>
      <c r="J1160" s="3" t="str">
        <f t="shared" si="114"/>
        <v>Oct 03</v>
      </c>
      <c r="K1160" s="1">
        <f t="shared" si="116"/>
        <v>23.335488000000002</v>
      </c>
      <c r="L1160" s="1" t="str">
        <f t="shared" si="117"/>
        <v>Oct 03 23.34</v>
      </c>
      <c r="M1160" t="str">
        <f t="shared" si="112"/>
        <v>no</v>
      </c>
      <c r="N1160" t="s">
        <v>1443</v>
      </c>
    </row>
    <row r="1161" spans="1:17" x14ac:dyDescent="0.25">
      <c r="A1161" t="s">
        <v>977</v>
      </c>
      <c r="B1161" s="8">
        <f t="shared" si="113"/>
        <v>40</v>
      </c>
      <c r="C1161" s="2">
        <v>6.9859582239698206</v>
      </c>
      <c r="D1161">
        <f>VLOOKUP(A1161,[1]Library_Genotypes_unfiltered_27!$A:$G,6,FALSE)</f>
        <v>0.37</v>
      </c>
      <c r="E1161">
        <f>VLOOKUP(A1161,[1]Library_Genotypes_unfiltered_27!$A:$G,7,FALSE)</f>
        <v>0</v>
      </c>
      <c r="F1161" s="1" t="str">
        <f t="shared" si="115"/>
        <v>230</v>
      </c>
      <c r="G1161" s="3">
        <v>43376</v>
      </c>
      <c r="H1161" s="3" t="s">
        <v>1433</v>
      </c>
      <c r="I1161" s="1">
        <v>140</v>
      </c>
      <c r="J1161" s="3" t="str">
        <f t="shared" si="114"/>
        <v>Oct 03</v>
      </c>
      <c r="K1161" s="1">
        <f t="shared" si="116"/>
        <v>23.335488000000002</v>
      </c>
      <c r="L1161" s="1" t="str">
        <f t="shared" si="117"/>
        <v>Oct 03 23.34</v>
      </c>
      <c r="M1161" t="str">
        <f t="shared" si="112"/>
        <v>no</v>
      </c>
      <c r="N1161" t="s">
        <v>1443</v>
      </c>
    </row>
    <row r="1162" spans="1:17" x14ac:dyDescent="0.25">
      <c r="A1162" t="s">
        <v>978</v>
      </c>
      <c r="B1162" s="8">
        <f t="shared" si="113"/>
        <v>40</v>
      </c>
      <c r="C1162" s="2">
        <v>3.1168121306942278</v>
      </c>
      <c r="D1162">
        <f>VLOOKUP(A1162,[1]Library_Genotypes_unfiltered_27!$A:$G,6,FALSE)</f>
        <v>0.74</v>
      </c>
      <c r="E1162">
        <f>VLOOKUP(A1162,[1]Library_Genotypes_unfiltered_27!$A:$G,7,FALSE)</f>
        <v>0</v>
      </c>
      <c r="F1162" s="1" t="str">
        <f t="shared" si="115"/>
        <v>231</v>
      </c>
      <c r="G1162" s="3">
        <v>43376</v>
      </c>
      <c r="H1162" s="3" t="s">
        <v>1433</v>
      </c>
      <c r="I1162" s="1">
        <v>140</v>
      </c>
      <c r="J1162" s="3" t="str">
        <f t="shared" si="114"/>
        <v>Oct 03</v>
      </c>
      <c r="K1162" s="1">
        <f t="shared" si="116"/>
        <v>23.335488000000002</v>
      </c>
      <c r="L1162" s="1" t="str">
        <f t="shared" si="117"/>
        <v>Oct 03 23.34</v>
      </c>
      <c r="M1162" t="str">
        <f t="shared" si="112"/>
        <v>no</v>
      </c>
      <c r="N1162" t="s">
        <v>1443</v>
      </c>
    </row>
    <row r="1163" spans="1:17" x14ac:dyDescent="0.25">
      <c r="A1163" t="s">
        <v>979</v>
      </c>
      <c r="B1163" s="8">
        <f t="shared" si="113"/>
        <v>40</v>
      </c>
      <c r="C1163" s="2">
        <v>2.579430728850395</v>
      </c>
      <c r="D1163">
        <f>VLOOKUP(A1163,[1]Library_Genotypes_unfiltered_27!$A:$G,6,FALSE)</f>
        <v>13.28</v>
      </c>
      <c r="E1163">
        <f>VLOOKUP(A1163,[1]Library_Genotypes_unfiltered_27!$A:$G,7,FALSE)</f>
        <v>1.2</v>
      </c>
      <c r="F1163" s="1" t="str">
        <f t="shared" si="115"/>
        <v>232</v>
      </c>
      <c r="G1163" s="3">
        <v>43376</v>
      </c>
      <c r="H1163" s="3" t="s">
        <v>1433</v>
      </c>
      <c r="I1163" s="1">
        <v>140</v>
      </c>
      <c r="J1163" s="3" t="str">
        <f t="shared" si="114"/>
        <v>Oct 03</v>
      </c>
      <c r="K1163" s="1">
        <f t="shared" si="116"/>
        <v>23.335488000000002</v>
      </c>
      <c r="L1163" s="1" t="str">
        <f t="shared" si="117"/>
        <v>Oct 03 23.34</v>
      </c>
      <c r="M1163" t="str">
        <f t="shared" si="112"/>
        <v>no</v>
      </c>
      <c r="N1163" t="s">
        <v>1444</v>
      </c>
    </row>
    <row r="1164" spans="1:17" x14ac:dyDescent="0.25">
      <c r="A1164" t="s">
        <v>980</v>
      </c>
      <c r="B1164" s="8">
        <f t="shared" si="113"/>
        <v>40</v>
      </c>
      <c r="C1164" s="2">
        <v>1.8270967662690301</v>
      </c>
      <c r="D1164">
        <f>VLOOKUP(A1164,[1]Library_Genotypes_unfiltered_27!$A:$G,6,FALSE)</f>
        <v>81.180000000000007</v>
      </c>
      <c r="E1164">
        <f>VLOOKUP(A1164,[1]Library_Genotypes_unfiltered_27!$A:$G,7,FALSE)</f>
        <v>2.04</v>
      </c>
      <c r="F1164" s="1" t="str">
        <f t="shared" si="115"/>
        <v>233</v>
      </c>
      <c r="G1164" s="3">
        <v>43376</v>
      </c>
      <c r="H1164" s="3" t="s">
        <v>1433</v>
      </c>
      <c r="I1164" s="1">
        <v>140</v>
      </c>
      <c r="J1164" s="3" t="str">
        <f t="shared" si="114"/>
        <v>Oct 03</v>
      </c>
      <c r="K1164" s="1">
        <f t="shared" si="116"/>
        <v>23.335488000000002</v>
      </c>
      <c r="L1164" s="1" t="str">
        <f t="shared" si="117"/>
        <v>Oct 03 23.34</v>
      </c>
      <c r="M1164" t="str">
        <f t="shared" si="112"/>
        <v>no</v>
      </c>
      <c r="N1164" t="s">
        <v>1443</v>
      </c>
      <c r="Q1164" t="s">
        <v>5</v>
      </c>
    </row>
    <row r="1165" spans="1:17" x14ac:dyDescent="0.25">
      <c r="A1165" t="s">
        <v>981</v>
      </c>
      <c r="B1165" s="8">
        <f t="shared" si="113"/>
        <v>40</v>
      </c>
      <c r="C1165" s="2">
        <v>1.3971916447939641</v>
      </c>
      <c r="D1165">
        <f>VLOOKUP(A1165,[1]Library_Genotypes_unfiltered_27!$A:$G,6,FALSE)</f>
        <v>17.34</v>
      </c>
      <c r="E1165">
        <f>VLOOKUP(A1165,[1]Library_Genotypes_unfiltered_27!$A:$G,7,FALSE)</f>
        <v>4.55</v>
      </c>
      <c r="F1165" s="1" t="str">
        <f t="shared" si="115"/>
        <v>234</v>
      </c>
      <c r="G1165" s="3">
        <v>43376</v>
      </c>
      <c r="H1165" s="3" t="s">
        <v>1433</v>
      </c>
      <c r="I1165" s="1">
        <v>140</v>
      </c>
      <c r="J1165" s="3" t="str">
        <f t="shared" si="114"/>
        <v>Oct 03</v>
      </c>
      <c r="K1165" s="1">
        <f t="shared" si="116"/>
        <v>23.335488000000002</v>
      </c>
      <c r="L1165" s="1" t="str">
        <f t="shared" si="117"/>
        <v>Oct 03 23.34</v>
      </c>
      <c r="M1165" t="str">
        <f t="shared" si="112"/>
        <v>no</v>
      </c>
      <c r="N1165" t="s">
        <v>1443</v>
      </c>
    </row>
    <row r="1166" spans="1:17" x14ac:dyDescent="0.25">
      <c r="A1166" t="s">
        <v>982</v>
      </c>
      <c r="B1166" s="8">
        <f t="shared" si="113"/>
        <v>40</v>
      </c>
      <c r="C1166" s="2">
        <v>2.1495256073753293</v>
      </c>
      <c r="D1166">
        <f>VLOOKUP(A1166,[1]Library_Genotypes_unfiltered_27!$A:$G,6,FALSE)</f>
        <v>93.36</v>
      </c>
      <c r="E1166">
        <f>VLOOKUP(A1166,[1]Library_Genotypes_unfiltered_27!$A:$G,7,FALSE)</f>
        <v>0.51</v>
      </c>
      <c r="F1166" s="1" t="str">
        <f t="shared" si="115"/>
        <v>235</v>
      </c>
      <c r="G1166" s="3">
        <v>43376</v>
      </c>
      <c r="H1166" s="3" t="s">
        <v>1433</v>
      </c>
      <c r="I1166" s="1">
        <v>140</v>
      </c>
      <c r="J1166" s="3" t="str">
        <f t="shared" si="114"/>
        <v>Oct 03</v>
      </c>
      <c r="K1166" s="1">
        <f t="shared" si="116"/>
        <v>23.335488000000002</v>
      </c>
      <c r="L1166" s="1" t="str">
        <f t="shared" si="117"/>
        <v>Oct 03 23.34</v>
      </c>
      <c r="M1166" t="str">
        <f t="shared" si="112"/>
        <v>yes</v>
      </c>
      <c r="N1166" t="s">
        <v>1443</v>
      </c>
      <c r="Q1166" t="s">
        <v>6</v>
      </c>
    </row>
    <row r="1167" spans="1:17" x14ac:dyDescent="0.25">
      <c r="A1167" t="s">
        <v>983</v>
      </c>
      <c r="B1167" s="8">
        <f t="shared" si="113"/>
        <v>40</v>
      </c>
      <c r="C1167" s="2">
        <v>0.75233396258136531</v>
      </c>
      <c r="D1167">
        <f>VLOOKUP(A1167,[1]Library_Genotypes_unfiltered_27!$A:$G,6,FALSE)</f>
        <v>0</v>
      </c>
      <c r="E1167">
        <f>VLOOKUP(A1167,[1]Library_Genotypes_unfiltered_27!$A:$G,7,FALSE)</f>
        <v>0</v>
      </c>
      <c r="F1167" s="1" t="str">
        <f t="shared" si="115"/>
        <v>236</v>
      </c>
      <c r="G1167" s="3">
        <v>43376</v>
      </c>
      <c r="H1167" s="3" t="s">
        <v>1433</v>
      </c>
      <c r="I1167" s="1">
        <v>140</v>
      </c>
      <c r="J1167" s="3" t="str">
        <f t="shared" si="114"/>
        <v>Oct 03</v>
      </c>
      <c r="K1167" s="1">
        <f t="shared" si="116"/>
        <v>23.335488000000002</v>
      </c>
      <c r="L1167" s="1" t="str">
        <f t="shared" si="117"/>
        <v>Oct 03 23.34</v>
      </c>
      <c r="M1167" t="str">
        <f t="shared" si="112"/>
        <v>no</v>
      </c>
    </row>
    <row r="1168" spans="1:17" x14ac:dyDescent="0.25">
      <c r="A1168" t="s">
        <v>984</v>
      </c>
      <c r="B1168" s="8">
        <f t="shared" si="113"/>
        <v>40</v>
      </c>
      <c r="C1168" s="2">
        <v>0</v>
      </c>
      <c r="D1168">
        <f>VLOOKUP(A1168,[1]Library_Genotypes_unfiltered_27!$A:$G,6,FALSE)</f>
        <v>2.95</v>
      </c>
      <c r="E1168">
        <f>VLOOKUP(A1168,[1]Library_Genotypes_unfiltered_27!$A:$G,7,FALSE)</f>
        <v>5.79</v>
      </c>
      <c r="F1168" s="1" t="str">
        <f t="shared" si="115"/>
        <v>237</v>
      </c>
      <c r="G1168" s="3">
        <v>43376</v>
      </c>
      <c r="H1168" s="3" t="s">
        <v>1433</v>
      </c>
      <c r="I1168" s="1">
        <v>140</v>
      </c>
      <c r="J1168" s="3" t="str">
        <f t="shared" si="114"/>
        <v>Oct 03</v>
      </c>
      <c r="K1168" s="1">
        <f t="shared" si="116"/>
        <v>23.335488000000002</v>
      </c>
      <c r="L1168" s="1" t="str">
        <f t="shared" si="117"/>
        <v>Oct 03 23.34</v>
      </c>
      <c r="M1168" t="str">
        <f t="shared" si="112"/>
        <v>no</v>
      </c>
      <c r="N1168" t="s">
        <v>1442</v>
      </c>
    </row>
    <row r="1169" spans="1:17" x14ac:dyDescent="0.25">
      <c r="A1169" t="s">
        <v>985</v>
      </c>
      <c r="B1169" s="8">
        <f t="shared" si="113"/>
        <v>40</v>
      </c>
      <c r="C1169" s="2">
        <v>8.9205312706076167</v>
      </c>
      <c r="D1169">
        <f>VLOOKUP(A1169,[1]Library_Genotypes_unfiltered_27!$A:$G,6,FALSE)</f>
        <v>1.1100000000000001</v>
      </c>
      <c r="E1169">
        <f>VLOOKUP(A1169,[1]Library_Genotypes_unfiltered_27!$A:$G,7,FALSE)</f>
        <v>6.52</v>
      </c>
      <c r="F1169" s="1" t="str">
        <f t="shared" si="115"/>
        <v>238</v>
      </c>
      <c r="G1169" s="3">
        <v>43377</v>
      </c>
      <c r="H1169" s="3" t="s">
        <v>1429</v>
      </c>
      <c r="I1169" s="1">
        <v>136.6</v>
      </c>
      <c r="J1169" s="3" t="str">
        <f t="shared" si="114"/>
        <v>Oct 04</v>
      </c>
      <c r="K1169" s="1">
        <f t="shared" si="116"/>
        <v>17.863718399999993</v>
      </c>
      <c r="L1169" s="1" t="str">
        <f t="shared" si="117"/>
        <v>Oct 04 17.86</v>
      </c>
      <c r="M1169" t="str">
        <f t="shared" si="112"/>
        <v>no</v>
      </c>
      <c r="N1169" t="s">
        <v>1444</v>
      </c>
    </row>
    <row r="1170" spans="1:17" x14ac:dyDescent="0.25">
      <c r="A1170" t="s">
        <v>986</v>
      </c>
      <c r="B1170" s="8">
        <f t="shared" si="113"/>
        <v>40</v>
      </c>
      <c r="C1170" s="2">
        <v>0.32242884110629938</v>
      </c>
      <c r="D1170">
        <f>VLOOKUP(A1170,[1]Library_Genotypes_unfiltered_27!$A:$G,6,FALSE)</f>
        <v>1.48</v>
      </c>
      <c r="E1170">
        <f>VLOOKUP(A1170,[1]Library_Genotypes_unfiltered_27!$A:$G,7,FALSE)</f>
        <v>3.03</v>
      </c>
      <c r="F1170" s="1" t="str">
        <f t="shared" si="115"/>
        <v>239</v>
      </c>
      <c r="G1170" s="3">
        <v>43377</v>
      </c>
      <c r="H1170" s="3" t="s">
        <v>1429</v>
      </c>
      <c r="I1170" s="1">
        <v>136.6</v>
      </c>
      <c r="J1170" s="3" t="str">
        <f t="shared" si="114"/>
        <v>Oct 04</v>
      </c>
      <c r="K1170" s="1">
        <f t="shared" si="116"/>
        <v>17.863718399999993</v>
      </c>
      <c r="L1170" s="1" t="str">
        <f t="shared" si="117"/>
        <v>Oct 04 17.86</v>
      </c>
      <c r="M1170" t="str">
        <f t="shared" si="112"/>
        <v>no</v>
      </c>
      <c r="N1170" t="s">
        <v>1442</v>
      </c>
    </row>
    <row r="1171" spans="1:17" x14ac:dyDescent="0.25">
      <c r="A1171" t="s">
        <v>987</v>
      </c>
      <c r="B1171" s="8">
        <f t="shared" si="113"/>
        <v>40</v>
      </c>
      <c r="C1171" s="2">
        <v>9.3504363920826812</v>
      </c>
      <c r="D1171">
        <f>VLOOKUP(A1171,[1]Library_Genotypes_unfiltered_27!$A:$G,6,FALSE)</f>
        <v>38.01</v>
      </c>
      <c r="E1171">
        <f>VLOOKUP(A1171,[1]Library_Genotypes_unfiltered_27!$A:$G,7,FALSE)</f>
        <v>3.85</v>
      </c>
      <c r="F1171" s="1" t="str">
        <f t="shared" si="115"/>
        <v>240</v>
      </c>
      <c r="G1171" s="3">
        <v>43377</v>
      </c>
      <c r="H1171" s="3" t="s">
        <v>1429</v>
      </c>
      <c r="I1171" s="1">
        <v>136.6</v>
      </c>
      <c r="J1171" s="3" t="str">
        <f t="shared" si="114"/>
        <v>Oct 04</v>
      </c>
      <c r="K1171" s="1">
        <f t="shared" si="116"/>
        <v>17.863718399999993</v>
      </c>
      <c r="L1171" s="1" t="str">
        <f t="shared" si="117"/>
        <v>Oct 04 17.86</v>
      </c>
      <c r="M1171" t="str">
        <f t="shared" si="112"/>
        <v>no</v>
      </c>
      <c r="N1171" t="s">
        <v>1444</v>
      </c>
    </row>
    <row r="1172" spans="1:17" x14ac:dyDescent="0.25">
      <c r="A1172" t="s">
        <v>988</v>
      </c>
      <c r="B1172" s="8">
        <f t="shared" si="113"/>
        <v>40</v>
      </c>
      <c r="C1172" s="2">
        <v>25.364402167028885</v>
      </c>
      <c r="D1172">
        <f>VLOOKUP(A1172,[1]Library_Genotypes_unfiltered_27!$A:$G,6,FALSE)</f>
        <v>98.15</v>
      </c>
      <c r="E1172">
        <f>VLOOKUP(A1172,[1]Library_Genotypes_unfiltered_27!$A:$G,7,FALSE)</f>
        <v>0.28000000000000003</v>
      </c>
      <c r="F1172" s="1" t="str">
        <f t="shared" si="115"/>
        <v>241</v>
      </c>
      <c r="G1172" s="3">
        <v>43377</v>
      </c>
      <c r="H1172" s="3" t="s">
        <v>1429</v>
      </c>
      <c r="I1172" s="1">
        <v>136.6</v>
      </c>
      <c r="J1172" s="3" t="str">
        <f t="shared" si="114"/>
        <v>Oct 04</v>
      </c>
      <c r="K1172" s="1">
        <f t="shared" si="116"/>
        <v>17.863718399999993</v>
      </c>
      <c r="L1172" s="1" t="str">
        <f t="shared" si="117"/>
        <v>Oct 04 17.86</v>
      </c>
      <c r="M1172" t="str">
        <f t="shared" si="112"/>
        <v>yes</v>
      </c>
      <c r="N1172" t="s">
        <v>1443</v>
      </c>
      <c r="O1172" t="str">
        <f>VLOOKUP(A1172,'[2]genotype table (dups removed)'!$TS$3:$TV$419,4,FALSE)</f>
        <v>Homozygous Spring</v>
      </c>
      <c r="Q1172" t="s">
        <v>6</v>
      </c>
    </row>
    <row r="1173" spans="1:17" x14ac:dyDescent="0.25">
      <c r="A1173" t="s">
        <v>989</v>
      </c>
      <c r="B1173" s="8">
        <f t="shared" si="113"/>
        <v>40</v>
      </c>
      <c r="C1173" s="2">
        <v>5.6962428595446228</v>
      </c>
      <c r="D1173">
        <f>VLOOKUP(A1173,[1]Library_Genotypes_unfiltered_27!$A:$G,6,FALSE)</f>
        <v>23.99</v>
      </c>
      <c r="E1173">
        <f>VLOOKUP(A1173,[1]Library_Genotypes_unfiltered_27!$A:$G,7,FALSE)</f>
        <v>2.12</v>
      </c>
      <c r="F1173" s="1" t="str">
        <f t="shared" si="115"/>
        <v>242</v>
      </c>
      <c r="G1173" s="3">
        <v>43377</v>
      </c>
      <c r="H1173" s="3" t="s">
        <v>1430</v>
      </c>
      <c r="I1173" s="1">
        <v>133</v>
      </c>
      <c r="J1173" s="3" t="str">
        <f t="shared" si="114"/>
        <v>Oct 04</v>
      </c>
      <c r="K1173" s="1">
        <f t="shared" si="116"/>
        <v>12.070080000000001</v>
      </c>
      <c r="L1173" s="1" t="str">
        <f t="shared" si="117"/>
        <v>Oct 04 12.07</v>
      </c>
      <c r="M1173" t="str">
        <f t="shared" si="112"/>
        <v>no</v>
      </c>
      <c r="N1173" t="s">
        <v>1442</v>
      </c>
      <c r="Q1173" t="s">
        <v>5</v>
      </c>
    </row>
    <row r="1174" spans="1:17" x14ac:dyDescent="0.25">
      <c r="A1174" t="s">
        <v>990</v>
      </c>
      <c r="B1174" s="8">
        <f t="shared" si="113"/>
        <v>40</v>
      </c>
      <c r="C1174" s="2">
        <v>3.1168121306942278</v>
      </c>
      <c r="D1174">
        <f>VLOOKUP(A1174,[1]Library_Genotypes_unfiltered_27!$A:$G,6,FALSE)</f>
        <v>0</v>
      </c>
      <c r="E1174">
        <f>VLOOKUP(A1174,[1]Library_Genotypes_unfiltered_27!$A:$G,7,FALSE)</f>
        <v>0</v>
      </c>
      <c r="F1174" s="1" t="str">
        <f t="shared" si="115"/>
        <v>243</v>
      </c>
      <c r="G1174" s="3">
        <v>43377</v>
      </c>
      <c r="H1174" s="3" t="s">
        <v>1430</v>
      </c>
      <c r="I1174" s="1">
        <v>133</v>
      </c>
      <c r="J1174" s="3" t="str">
        <f t="shared" si="114"/>
        <v>Oct 04</v>
      </c>
      <c r="K1174" s="1">
        <f t="shared" si="116"/>
        <v>12.070080000000001</v>
      </c>
      <c r="L1174" s="1" t="str">
        <f t="shared" si="117"/>
        <v>Oct 04 12.07</v>
      </c>
      <c r="M1174" t="str">
        <f t="shared" si="112"/>
        <v>no</v>
      </c>
      <c r="N1174" t="s">
        <v>1442</v>
      </c>
    </row>
    <row r="1175" spans="1:17" x14ac:dyDescent="0.25">
      <c r="A1175" t="s">
        <v>991</v>
      </c>
      <c r="B1175" s="8">
        <f t="shared" si="113"/>
        <v>40</v>
      </c>
      <c r="C1175" s="2">
        <v>0</v>
      </c>
      <c r="D1175">
        <f>VLOOKUP(A1175,[1]Library_Genotypes_unfiltered_27!$A:$G,6,FALSE)</f>
        <v>0</v>
      </c>
      <c r="E1175">
        <f>VLOOKUP(A1175,[1]Library_Genotypes_unfiltered_27!$A:$G,7,FALSE)</f>
        <v>0</v>
      </c>
      <c r="F1175" s="1" t="str">
        <f t="shared" si="115"/>
        <v>244</v>
      </c>
      <c r="G1175" s="3">
        <v>43377</v>
      </c>
      <c r="H1175" s="3" t="s">
        <v>1430</v>
      </c>
      <c r="I1175" s="1">
        <v>133</v>
      </c>
      <c r="J1175" s="3" t="str">
        <f t="shared" si="114"/>
        <v>Oct 04</v>
      </c>
      <c r="K1175" s="1">
        <f t="shared" si="116"/>
        <v>12.070080000000001</v>
      </c>
      <c r="L1175" s="1" t="str">
        <f t="shared" si="117"/>
        <v>Oct 04 12.07</v>
      </c>
      <c r="M1175" t="str">
        <f t="shared" si="112"/>
        <v>no</v>
      </c>
      <c r="N1175" t="s">
        <v>1442</v>
      </c>
    </row>
    <row r="1176" spans="1:17" x14ac:dyDescent="0.25">
      <c r="A1176" t="s">
        <v>992</v>
      </c>
      <c r="B1176" s="8">
        <f t="shared" si="113"/>
        <v>40</v>
      </c>
      <c r="C1176" s="2">
        <v>5.5887665791758563</v>
      </c>
      <c r="D1176">
        <f>VLOOKUP(A1176,[1]Library_Genotypes_unfiltered_27!$A:$G,6,FALSE)</f>
        <v>0</v>
      </c>
      <c r="E1176">
        <f>VLOOKUP(A1176,[1]Library_Genotypes_unfiltered_27!$A:$G,7,FALSE)</f>
        <v>0</v>
      </c>
      <c r="F1176" s="1" t="str">
        <f t="shared" si="115"/>
        <v>245</v>
      </c>
      <c r="G1176" s="3">
        <v>43377</v>
      </c>
      <c r="H1176" s="3" t="s">
        <v>1430</v>
      </c>
      <c r="I1176" s="1">
        <v>133</v>
      </c>
      <c r="J1176" s="3" t="str">
        <f t="shared" si="114"/>
        <v>Oct 04</v>
      </c>
      <c r="K1176" s="1">
        <f t="shared" si="116"/>
        <v>12.070080000000001</v>
      </c>
      <c r="L1176" s="1" t="str">
        <f t="shared" si="117"/>
        <v>Oct 04 12.07</v>
      </c>
      <c r="M1176" t="str">
        <f t="shared" si="112"/>
        <v>no</v>
      </c>
      <c r="N1176" t="s">
        <v>1443</v>
      </c>
    </row>
    <row r="1177" spans="1:17" x14ac:dyDescent="0.25">
      <c r="A1177" t="s">
        <v>993</v>
      </c>
      <c r="B1177" s="8">
        <f t="shared" si="113"/>
        <v>40</v>
      </c>
      <c r="C1177" s="2">
        <v>5.4812902988070897</v>
      </c>
      <c r="D1177">
        <f>VLOOKUP(A1177,[1]Library_Genotypes_unfiltered_27!$A:$G,6,FALSE)</f>
        <v>66.42</v>
      </c>
      <c r="E1177">
        <f>VLOOKUP(A1177,[1]Library_Genotypes_unfiltered_27!$A:$G,7,FALSE)</f>
        <v>0.89</v>
      </c>
      <c r="F1177" s="1" t="str">
        <f t="shared" si="115"/>
        <v>246</v>
      </c>
      <c r="G1177" s="3">
        <v>43377</v>
      </c>
      <c r="H1177" s="3" t="s">
        <v>1432</v>
      </c>
      <c r="I1177" s="1">
        <v>128.5</v>
      </c>
      <c r="J1177" s="3" t="str">
        <f t="shared" si="114"/>
        <v>Oct 04</v>
      </c>
      <c r="K1177" s="1">
        <f t="shared" si="116"/>
        <v>4.8280320000000003</v>
      </c>
      <c r="L1177" s="1" t="str">
        <f t="shared" si="117"/>
        <v>Oct 04 4.83</v>
      </c>
      <c r="M1177" t="str">
        <f t="shared" si="112"/>
        <v>no</v>
      </c>
      <c r="N1177" t="s">
        <v>1442</v>
      </c>
      <c r="Q1177" t="s">
        <v>5</v>
      </c>
    </row>
    <row r="1178" spans="1:17" x14ac:dyDescent="0.25">
      <c r="A1178" t="s">
        <v>994</v>
      </c>
      <c r="B1178" s="8">
        <f t="shared" si="113"/>
        <v>40</v>
      </c>
      <c r="C1178" s="2">
        <v>3.2242884110629939</v>
      </c>
      <c r="D1178">
        <f>VLOOKUP(A1178,[1]Library_Genotypes_unfiltered_27!$A:$G,6,FALSE)</f>
        <v>13.28</v>
      </c>
      <c r="E1178">
        <f>VLOOKUP(A1178,[1]Library_Genotypes_unfiltered_27!$A:$G,7,FALSE)</f>
        <v>2.2799999999999998</v>
      </c>
      <c r="F1178" s="1" t="str">
        <f t="shared" si="115"/>
        <v>247</v>
      </c>
      <c r="G1178" s="3">
        <v>43378</v>
      </c>
      <c r="H1178" s="3" t="s">
        <v>1431</v>
      </c>
      <c r="I1178" s="1">
        <v>155.5</v>
      </c>
      <c r="J1178" s="3" t="str">
        <f t="shared" si="114"/>
        <v>Oct 05</v>
      </c>
      <c r="K1178" s="1">
        <f t="shared" si="116"/>
        <v>48.280320000000003</v>
      </c>
      <c r="L1178" s="1" t="str">
        <f t="shared" si="117"/>
        <v>Oct 05 48.28</v>
      </c>
      <c r="M1178" t="str">
        <f t="shared" si="112"/>
        <v>no</v>
      </c>
      <c r="N1178" t="s">
        <v>1443</v>
      </c>
    </row>
    <row r="1179" spans="1:17" x14ac:dyDescent="0.25">
      <c r="A1179" t="s">
        <v>995</v>
      </c>
      <c r="B1179" s="8">
        <f t="shared" si="113"/>
        <v>40</v>
      </c>
      <c r="C1179" s="2">
        <v>2.3644781681128619</v>
      </c>
      <c r="D1179">
        <f>VLOOKUP(A1179,[1]Library_Genotypes_unfiltered_27!$A:$G,6,FALSE)</f>
        <v>0</v>
      </c>
      <c r="E1179">
        <f>VLOOKUP(A1179,[1]Library_Genotypes_unfiltered_27!$A:$G,7,FALSE)</f>
        <v>0</v>
      </c>
      <c r="F1179" s="1" t="str">
        <f t="shared" si="115"/>
        <v>248</v>
      </c>
      <c r="G1179" s="3">
        <v>43378</v>
      </c>
      <c r="H1179" s="3" t="s">
        <v>1431</v>
      </c>
      <c r="I1179" s="1">
        <v>155.5</v>
      </c>
      <c r="J1179" s="3" t="str">
        <f t="shared" si="114"/>
        <v>Oct 05</v>
      </c>
      <c r="K1179" s="1">
        <f t="shared" si="116"/>
        <v>48.280320000000003</v>
      </c>
      <c r="L1179" s="1" t="str">
        <f t="shared" si="117"/>
        <v>Oct 05 48.28</v>
      </c>
      <c r="M1179" t="str">
        <f t="shared" si="112"/>
        <v>no</v>
      </c>
      <c r="N1179" t="s">
        <v>1443</v>
      </c>
    </row>
    <row r="1180" spans="1:17" x14ac:dyDescent="0.25">
      <c r="A1180" t="s">
        <v>996</v>
      </c>
      <c r="B1180" s="8">
        <f t="shared" si="113"/>
        <v>40</v>
      </c>
      <c r="C1180" s="2">
        <v>0.10747628036876647</v>
      </c>
      <c r="D1180">
        <f>VLOOKUP(A1180,[1]Library_Genotypes_unfiltered_27!$A:$G,6,FALSE)</f>
        <v>0</v>
      </c>
      <c r="E1180">
        <f>VLOOKUP(A1180,[1]Library_Genotypes_unfiltered_27!$A:$G,7,FALSE)</f>
        <v>0</v>
      </c>
      <c r="F1180" s="1" t="str">
        <f t="shared" si="115"/>
        <v>249</v>
      </c>
      <c r="G1180" s="3">
        <v>43378</v>
      </c>
      <c r="H1180" s="3" t="s">
        <v>1431</v>
      </c>
      <c r="I1180" s="1">
        <v>155.5</v>
      </c>
      <c r="J1180" s="3" t="str">
        <f t="shared" si="114"/>
        <v>Oct 05</v>
      </c>
      <c r="K1180" s="1">
        <f t="shared" si="116"/>
        <v>48.280320000000003</v>
      </c>
      <c r="L1180" s="1" t="str">
        <f t="shared" si="117"/>
        <v>Oct 05 48.28</v>
      </c>
      <c r="M1180" t="str">
        <f t="shared" si="112"/>
        <v>no</v>
      </c>
      <c r="N1180" t="s">
        <v>1443</v>
      </c>
    </row>
    <row r="1181" spans="1:17" x14ac:dyDescent="0.25">
      <c r="A1181" t="s">
        <v>997</v>
      </c>
      <c r="B1181" s="8">
        <f t="shared" si="113"/>
        <v>40</v>
      </c>
      <c r="C1181" s="2">
        <v>11.132828261952145</v>
      </c>
      <c r="D1181">
        <f>VLOOKUP(A1181,[1]Library_Genotypes_unfiltered_27!$A:$G,6,FALSE)</f>
        <v>90.41</v>
      </c>
      <c r="E1181">
        <f>VLOOKUP(A1181,[1]Library_Genotypes_unfiltered_27!$A:$G,7,FALSE)</f>
        <v>1.0900000000000001</v>
      </c>
      <c r="F1181" s="1" t="str">
        <f t="shared" si="115"/>
        <v>250</v>
      </c>
      <c r="G1181" s="3">
        <v>43378</v>
      </c>
      <c r="H1181" s="3" t="s">
        <v>1431</v>
      </c>
      <c r="I1181" s="1">
        <v>155.5</v>
      </c>
      <c r="J1181" s="3" t="str">
        <f t="shared" si="114"/>
        <v>Oct 05</v>
      </c>
      <c r="K1181" s="1">
        <f t="shared" si="116"/>
        <v>48.280320000000003</v>
      </c>
      <c r="L1181" s="1" t="str">
        <f t="shared" si="117"/>
        <v>Oct 05 48.28</v>
      </c>
      <c r="M1181" t="str">
        <f t="shared" si="112"/>
        <v>yes</v>
      </c>
      <c r="N1181" t="s">
        <v>1443</v>
      </c>
      <c r="Q1181" t="s">
        <v>5</v>
      </c>
    </row>
    <row r="1182" spans="1:17" x14ac:dyDescent="0.25">
      <c r="A1182" t="s">
        <v>998</v>
      </c>
      <c r="B1182" s="8">
        <f t="shared" si="113"/>
        <v>40</v>
      </c>
      <c r="C1182" s="2">
        <v>3.0093358503254612</v>
      </c>
      <c r="D1182">
        <f>VLOOKUP(A1182,[1]Library_Genotypes_unfiltered_27!$A:$G,6,FALSE)</f>
        <v>0</v>
      </c>
      <c r="E1182">
        <f>VLOOKUP(A1182,[1]Library_Genotypes_unfiltered_27!$A:$G,7,FALSE)</f>
        <v>0</v>
      </c>
      <c r="F1182" s="1" t="str">
        <f t="shared" si="115"/>
        <v>251</v>
      </c>
      <c r="G1182" s="3">
        <v>43378</v>
      </c>
      <c r="H1182" s="3" t="s">
        <v>1431</v>
      </c>
      <c r="I1182" s="1">
        <v>155.5</v>
      </c>
      <c r="J1182" s="3" t="str">
        <f t="shared" si="114"/>
        <v>Oct 05</v>
      </c>
      <c r="K1182" s="1">
        <f t="shared" si="116"/>
        <v>48.280320000000003</v>
      </c>
      <c r="L1182" s="1" t="str">
        <f t="shared" si="117"/>
        <v>Oct 05 48.28</v>
      </c>
      <c r="M1182" t="str">
        <f t="shared" si="112"/>
        <v>no</v>
      </c>
      <c r="N1182" t="s">
        <v>1443</v>
      </c>
    </row>
    <row r="1183" spans="1:17" x14ac:dyDescent="0.25">
      <c r="A1183" t="s">
        <v>999</v>
      </c>
      <c r="B1183" s="8">
        <f t="shared" si="113"/>
        <v>40</v>
      </c>
      <c r="C1183" s="2">
        <v>2.3644781681128619</v>
      </c>
      <c r="D1183">
        <f>VLOOKUP(A1183,[1]Library_Genotypes_unfiltered_27!$A:$G,6,FALSE)</f>
        <v>81.180000000000007</v>
      </c>
      <c r="E1183">
        <f>VLOOKUP(A1183,[1]Library_Genotypes_unfiltered_27!$A:$G,7,FALSE)</f>
        <v>1.1000000000000001</v>
      </c>
      <c r="F1183" s="1" t="str">
        <f t="shared" si="115"/>
        <v>252</v>
      </c>
      <c r="G1183" s="3">
        <v>43378</v>
      </c>
      <c r="H1183" s="3" t="s">
        <v>1431</v>
      </c>
      <c r="I1183" s="1">
        <v>155.5</v>
      </c>
      <c r="J1183" s="3" t="str">
        <f t="shared" si="114"/>
        <v>Oct 05</v>
      </c>
      <c r="K1183" s="1">
        <f t="shared" si="116"/>
        <v>48.280320000000003</v>
      </c>
      <c r="L1183" s="1" t="str">
        <f t="shared" si="117"/>
        <v>Oct 05 48.28</v>
      </c>
      <c r="M1183" t="str">
        <f t="shared" si="112"/>
        <v>no</v>
      </c>
      <c r="N1183" t="s">
        <v>1443</v>
      </c>
      <c r="Q1183" t="s">
        <v>6</v>
      </c>
    </row>
    <row r="1184" spans="1:17" x14ac:dyDescent="0.25">
      <c r="A1184" t="s">
        <v>1000</v>
      </c>
      <c r="B1184" s="8">
        <f t="shared" si="113"/>
        <v>40</v>
      </c>
      <c r="C1184" s="2">
        <v>2.3644781681128619</v>
      </c>
      <c r="D1184">
        <f>VLOOKUP(A1184,[1]Library_Genotypes_unfiltered_27!$A:$G,6,FALSE)</f>
        <v>6.27</v>
      </c>
      <c r="E1184">
        <f>VLOOKUP(A1184,[1]Library_Genotypes_unfiltered_27!$A:$G,7,FALSE)</f>
        <v>5.96</v>
      </c>
      <c r="F1184" s="1" t="str">
        <f t="shared" si="115"/>
        <v>253</v>
      </c>
      <c r="G1184" s="3">
        <v>43378</v>
      </c>
      <c r="H1184" s="3" t="s">
        <v>1431</v>
      </c>
      <c r="I1184" s="1">
        <v>155.5</v>
      </c>
      <c r="J1184" s="3" t="str">
        <f t="shared" si="114"/>
        <v>Oct 05</v>
      </c>
      <c r="K1184" s="1">
        <f t="shared" si="116"/>
        <v>48.280320000000003</v>
      </c>
      <c r="L1184" s="1" t="str">
        <f t="shared" si="117"/>
        <v>Oct 05 48.28</v>
      </c>
      <c r="M1184" t="str">
        <f t="shared" si="112"/>
        <v>no</v>
      </c>
      <c r="N1184" t="s">
        <v>1444</v>
      </c>
    </row>
    <row r="1185" spans="1:17" x14ac:dyDescent="0.25">
      <c r="A1185" t="s">
        <v>1001</v>
      </c>
      <c r="B1185" s="8">
        <f t="shared" si="113"/>
        <v>40</v>
      </c>
      <c r="C1185" s="2">
        <v>5.1588614577007901</v>
      </c>
      <c r="D1185">
        <f>VLOOKUP(A1185,[1]Library_Genotypes_unfiltered_27!$A:$G,6,FALSE)</f>
        <v>3.69</v>
      </c>
      <c r="E1185">
        <f>VLOOKUP(A1185,[1]Library_Genotypes_unfiltered_27!$A:$G,7,FALSE)</f>
        <v>4.24</v>
      </c>
      <c r="F1185" s="1" t="str">
        <f t="shared" si="115"/>
        <v>254</v>
      </c>
      <c r="G1185" s="3">
        <v>43378</v>
      </c>
      <c r="H1185" s="3" t="s">
        <v>1431</v>
      </c>
      <c r="I1185" s="1">
        <v>155.5</v>
      </c>
      <c r="J1185" s="3" t="str">
        <f t="shared" si="114"/>
        <v>Oct 05</v>
      </c>
      <c r="K1185" s="1">
        <f t="shared" si="116"/>
        <v>48.280320000000003</v>
      </c>
      <c r="L1185" s="1" t="str">
        <f t="shared" si="117"/>
        <v>Oct 05 48.28</v>
      </c>
      <c r="M1185" t="str">
        <f t="shared" si="112"/>
        <v>no</v>
      </c>
      <c r="N1185" t="s">
        <v>1444</v>
      </c>
    </row>
    <row r="1186" spans="1:17" x14ac:dyDescent="0.25">
      <c r="A1186" t="s">
        <v>1002</v>
      </c>
      <c r="B1186" s="8">
        <f t="shared" si="113"/>
        <v>40</v>
      </c>
      <c r="C1186" s="2">
        <v>3.8691460932755923</v>
      </c>
      <c r="D1186">
        <f>VLOOKUP(A1186,[1]Library_Genotypes_unfiltered_27!$A:$G,6,FALSE)</f>
        <v>0.37</v>
      </c>
      <c r="E1186">
        <f>VLOOKUP(A1186,[1]Library_Genotypes_unfiltered_27!$A:$G,7,FALSE)</f>
        <v>0</v>
      </c>
      <c r="F1186" s="1" t="str">
        <f t="shared" si="115"/>
        <v>255</v>
      </c>
      <c r="G1186" s="3">
        <v>43378</v>
      </c>
      <c r="H1186" s="3" t="s">
        <v>1431</v>
      </c>
      <c r="I1186" s="1">
        <v>155.5</v>
      </c>
      <c r="J1186" s="3" t="str">
        <f t="shared" si="114"/>
        <v>Oct 05</v>
      </c>
      <c r="K1186" s="1">
        <f t="shared" si="116"/>
        <v>48.280320000000003</v>
      </c>
      <c r="L1186" s="1" t="str">
        <f t="shared" si="117"/>
        <v>Oct 05 48.28</v>
      </c>
      <c r="M1186" t="str">
        <f t="shared" si="112"/>
        <v>no</v>
      </c>
      <c r="N1186" t="s">
        <v>1442</v>
      </c>
    </row>
    <row r="1187" spans="1:17" x14ac:dyDescent="0.25">
      <c r="A1187" t="s">
        <v>1003</v>
      </c>
      <c r="B1187" s="8">
        <f t="shared" si="113"/>
        <v>40</v>
      </c>
      <c r="C1187" s="2">
        <v>21.06535095227823</v>
      </c>
      <c r="D1187">
        <f>VLOOKUP(A1187,[1]Library_Genotypes_unfiltered_27!$A:$G,6,FALSE)</f>
        <v>98.89</v>
      </c>
      <c r="E1187">
        <f>VLOOKUP(A1187,[1]Library_Genotypes_unfiltered_27!$A:$G,7,FALSE)</f>
        <v>0.28000000000000003</v>
      </c>
      <c r="F1187" s="1" t="str">
        <f t="shared" si="115"/>
        <v>256</v>
      </c>
      <c r="G1187" s="3">
        <v>43378</v>
      </c>
      <c r="H1187" s="3" t="s">
        <v>1431</v>
      </c>
      <c r="I1187" s="1">
        <v>155.5</v>
      </c>
      <c r="J1187" s="3" t="str">
        <f t="shared" si="114"/>
        <v>Oct 05</v>
      </c>
      <c r="K1187" s="1">
        <f t="shared" si="116"/>
        <v>48.280320000000003</v>
      </c>
      <c r="L1187" s="1" t="str">
        <f t="shared" si="117"/>
        <v>Oct 05 48.28</v>
      </c>
      <c r="M1187" t="str">
        <f t="shared" si="112"/>
        <v>yes</v>
      </c>
      <c r="N1187" t="s">
        <v>1444</v>
      </c>
      <c r="O1187" t="str">
        <f>VLOOKUP(A1187,'[2]genotype table (dups removed)'!$TS$3:$TV$419,4,FALSE)</f>
        <v>Homozygous Spring</v>
      </c>
      <c r="Q1187" t="s">
        <v>6</v>
      </c>
    </row>
    <row r="1188" spans="1:17" x14ac:dyDescent="0.25">
      <c r="A1188" t="s">
        <v>1004</v>
      </c>
      <c r="B1188" s="8">
        <f t="shared" si="113"/>
        <v>40</v>
      </c>
      <c r="C1188" s="2">
        <v>11.49996199945801</v>
      </c>
      <c r="D1188">
        <f>VLOOKUP(A1188,[1]Library_Genotypes_unfiltered_27!$A:$G,6,FALSE)</f>
        <v>0.37</v>
      </c>
      <c r="E1188">
        <f>VLOOKUP(A1188,[1]Library_Genotypes_unfiltered_27!$A:$G,7,FALSE)</f>
        <v>0</v>
      </c>
      <c r="F1188" s="1" t="str">
        <f t="shared" si="115"/>
        <v>257</v>
      </c>
      <c r="G1188" s="3">
        <v>43378</v>
      </c>
      <c r="H1188" s="3" t="s">
        <v>1431</v>
      </c>
      <c r="I1188" s="1">
        <v>155.5</v>
      </c>
      <c r="J1188" s="3" t="str">
        <f t="shared" si="114"/>
        <v>Oct 05</v>
      </c>
      <c r="K1188" s="1">
        <f t="shared" si="116"/>
        <v>48.280320000000003</v>
      </c>
      <c r="L1188" s="1" t="str">
        <f t="shared" si="117"/>
        <v>Oct 05 48.28</v>
      </c>
      <c r="M1188" t="str">
        <f t="shared" si="112"/>
        <v>no</v>
      </c>
      <c r="N1188" t="s">
        <v>1442</v>
      </c>
    </row>
    <row r="1189" spans="1:17" x14ac:dyDescent="0.25">
      <c r="A1189" t="s">
        <v>1005</v>
      </c>
      <c r="B1189" s="8">
        <f t="shared" si="113"/>
        <v>40</v>
      </c>
      <c r="C1189" s="2">
        <v>0.64485768221259876</v>
      </c>
      <c r="D1189">
        <f>VLOOKUP(A1189,[1]Library_Genotypes_unfiltered_27!$A:$G,6,FALSE)</f>
        <v>1.85</v>
      </c>
      <c r="E1189">
        <f>VLOOKUP(A1189,[1]Library_Genotypes_unfiltered_27!$A:$G,7,FALSE)</f>
        <v>6.94</v>
      </c>
      <c r="F1189" s="1" t="str">
        <f t="shared" si="115"/>
        <v>258</v>
      </c>
      <c r="G1189" s="3">
        <v>43378</v>
      </c>
      <c r="H1189" s="3" t="s">
        <v>1431</v>
      </c>
      <c r="I1189" s="1">
        <v>155.5</v>
      </c>
      <c r="J1189" s="3" t="str">
        <f t="shared" si="114"/>
        <v>Oct 05</v>
      </c>
      <c r="K1189" s="1">
        <f t="shared" si="116"/>
        <v>48.280320000000003</v>
      </c>
      <c r="L1189" s="1" t="str">
        <f t="shared" si="117"/>
        <v>Oct 05 48.28</v>
      </c>
      <c r="M1189" t="str">
        <f t="shared" si="112"/>
        <v>no</v>
      </c>
      <c r="N1189" t="s">
        <v>1443</v>
      </c>
    </row>
    <row r="1190" spans="1:17" x14ac:dyDescent="0.25">
      <c r="A1190" t="s">
        <v>1006</v>
      </c>
      <c r="B1190" s="8">
        <f t="shared" si="113"/>
        <v>40</v>
      </c>
      <c r="C1190" s="2">
        <v>3.3317646914317605</v>
      </c>
      <c r="D1190">
        <f>VLOOKUP(A1190,[1]Library_Genotypes_unfiltered_27!$A:$G,6,FALSE)</f>
        <v>27.68</v>
      </c>
      <c r="E1190">
        <f>VLOOKUP(A1190,[1]Library_Genotypes_unfiltered_27!$A:$G,7,FALSE)</f>
        <v>2.72</v>
      </c>
      <c r="F1190" s="1" t="str">
        <f t="shared" si="115"/>
        <v>259</v>
      </c>
      <c r="G1190" s="3">
        <v>43378</v>
      </c>
      <c r="H1190" s="3" t="s">
        <v>1431</v>
      </c>
      <c r="I1190" s="1">
        <v>155.5</v>
      </c>
      <c r="J1190" s="3" t="str">
        <f t="shared" si="114"/>
        <v>Oct 05</v>
      </c>
      <c r="K1190" s="1">
        <f t="shared" si="116"/>
        <v>48.280320000000003</v>
      </c>
      <c r="L1190" s="1" t="str">
        <f t="shared" si="117"/>
        <v>Oct 05 48.28</v>
      </c>
      <c r="M1190" t="str">
        <f t="shared" si="112"/>
        <v>no</v>
      </c>
      <c r="N1190" t="s">
        <v>1443</v>
      </c>
    </row>
    <row r="1191" spans="1:17" x14ac:dyDescent="0.25">
      <c r="A1191" t="s">
        <v>1007</v>
      </c>
      <c r="B1191" s="8">
        <f t="shared" si="113"/>
        <v>40</v>
      </c>
      <c r="C1191" s="2">
        <v>0.75233396258136531</v>
      </c>
      <c r="D1191">
        <f>VLOOKUP(A1191,[1]Library_Genotypes_unfiltered_27!$A:$G,6,FALSE)</f>
        <v>12.18</v>
      </c>
      <c r="E1191">
        <f>VLOOKUP(A1191,[1]Library_Genotypes_unfiltered_27!$A:$G,7,FALSE)</f>
        <v>2.92</v>
      </c>
      <c r="F1191" s="1" t="str">
        <f t="shared" si="115"/>
        <v>260</v>
      </c>
      <c r="G1191" s="3">
        <v>43378</v>
      </c>
      <c r="H1191" s="3" t="s">
        <v>1431</v>
      </c>
      <c r="I1191" s="1">
        <v>155.5</v>
      </c>
      <c r="J1191" s="3" t="str">
        <f t="shared" si="114"/>
        <v>Oct 05</v>
      </c>
      <c r="K1191" s="1">
        <f t="shared" si="116"/>
        <v>48.280320000000003</v>
      </c>
      <c r="L1191" s="1" t="str">
        <f t="shared" si="117"/>
        <v>Oct 05 48.28</v>
      </c>
      <c r="M1191" t="str">
        <f t="shared" si="112"/>
        <v>no</v>
      </c>
      <c r="N1191" t="s">
        <v>1444</v>
      </c>
    </row>
    <row r="1192" spans="1:17" x14ac:dyDescent="0.25">
      <c r="A1192" t="s">
        <v>1008</v>
      </c>
      <c r="B1192" s="8">
        <f t="shared" si="113"/>
        <v>40</v>
      </c>
      <c r="C1192" s="2">
        <v>4.8364326165944913</v>
      </c>
      <c r="D1192">
        <f>VLOOKUP(A1192,[1]Library_Genotypes_unfiltered_27!$A:$G,6,FALSE)</f>
        <v>0.37</v>
      </c>
      <c r="E1192">
        <f>VLOOKUP(A1192,[1]Library_Genotypes_unfiltered_27!$A:$G,7,FALSE)</f>
        <v>0</v>
      </c>
      <c r="F1192" s="1" t="str">
        <f t="shared" si="115"/>
        <v>261</v>
      </c>
      <c r="G1192" s="3">
        <v>43378</v>
      </c>
      <c r="H1192" s="3" t="s">
        <v>1431</v>
      </c>
      <c r="I1192" s="1">
        <v>155.5</v>
      </c>
      <c r="J1192" s="3" t="str">
        <f t="shared" si="114"/>
        <v>Oct 05</v>
      </c>
      <c r="K1192" s="1">
        <f t="shared" si="116"/>
        <v>48.280320000000003</v>
      </c>
      <c r="L1192" s="1" t="str">
        <f t="shared" si="117"/>
        <v>Oct 05 48.28</v>
      </c>
      <c r="M1192" t="str">
        <f t="shared" ref="M1192:M1255" si="118">IF(D1192&gt;90,IF(E1192&lt;2.5,"yes","no"),"no")</f>
        <v>no</v>
      </c>
      <c r="N1192" t="s">
        <v>1443</v>
      </c>
    </row>
    <row r="1193" spans="1:17" x14ac:dyDescent="0.25">
      <c r="A1193" t="s">
        <v>1009</v>
      </c>
      <c r="B1193" s="8">
        <f t="shared" si="113"/>
        <v>40</v>
      </c>
      <c r="C1193" s="2">
        <v>13.327058765727042</v>
      </c>
      <c r="D1193">
        <f>VLOOKUP(A1193,[1]Library_Genotypes_unfiltered_27!$A:$G,6,FALSE)</f>
        <v>1.1100000000000001</v>
      </c>
      <c r="E1193">
        <f>VLOOKUP(A1193,[1]Library_Genotypes_unfiltered_27!$A:$G,7,FALSE)</f>
        <v>8.33</v>
      </c>
      <c r="F1193" s="1" t="str">
        <f t="shared" si="115"/>
        <v>262</v>
      </c>
      <c r="G1193" s="3">
        <v>43378</v>
      </c>
      <c r="H1193" s="3" t="s">
        <v>1431</v>
      </c>
      <c r="I1193" s="1">
        <v>155.5</v>
      </c>
      <c r="J1193" s="3" t="str">
        <f t="shared" si="114"/>
        <v>Oct 05</v>
      </c>
      <c r="K1193" s="1">
        <f t="shared" si="116"/>
        <v>48.280320000000003</v>
      </c>
      <c r="L1193" s="1" t="str">
        <f t="shared" si="117"/>
        <v>Oct 05 48.28</v>
      </c>
      <c r="M1193" t="str">
        <f t="shared" si="118"/>
        <v>no</v>
      </c>
      <c r="N1193" t="s">
        <v>1443</v>
      </c>
    </row>
    <row r="1194" spans="1:17" x14ac:dyDescent="0.25">
      <c r="A1194" t="s">
        <v>1010</v>
      </c>
      <c r="B1194" s="8">
        <f t="shared" si="113"/>
        <v>40</v>
      </c>
      <c r="C1194" s="2">
        <v>0.42990512147506588</v>
      </c>
      <c r="D1194">
        <f>VLOOKUP(A1194,[1]Library_Genotypes_unfiltered_27!$A:$G,6,FALSE)</f>
        <v>0</v>
      </c>
      <c r="E1194">
        <f>VLOOKUP(A1194,[1]Library_Genotypes_unfiltered_27!$A:$G,7,FALSE)</f>
        <v>0</v>
      </c>
      <c r="F1194" s="1" t="str">
        <f t="shared" si="115"/>
        <v>263</v>
      </c>
      <c r="G1194" s="3">
        <v>43378</v>
      </c>
      <c r="H1194" s="3" t="s">
        <v>1431</v>
      </c>
      <c r="I1194" s="1">
        <v>155.5</v>
      </c>
      <c r="J1194" s="3" t="str">
        <f t="shared" si="114"/>
        <v>Oct 05</v>
      </c>
      <c r="K1194" s="1">
        <f t="shared" si="116"/>
        <v>48.280320000000003</v>
      </c>
      <c r="L1194" s="1" t="str">
        <f t="shared" si="117"/>
        <v>Oct 05 48.28</v>
      </c>
      <c r="M1194" t="str">
        <f t="shared" si="118"/>
        <v>no</v>
      </c>
    </row>
    <row r="1195" spans="1:17" x14ac:dyDescent="0.25">
      <c r="A1195" t="s">
        <v>1011</v>
      </c>
      <c r="B1195" s="8">
        <f t="shared" si="113"/>
        <v>41</v>
      </c>
      <c r="C1195" s="2">
        <v>2.6869070092191616</v>
      </c>
      <c r="D1195">
        <f>VLOOKUP(A1195,[1]Library_Genotypes_unfiltered_27!$A:$G,6,FALSE)</f>
        <v>0</v>
      </c>
      <c r="E1195">
        <f>VLOOKUP(A1195,[1]Library_Genotypes_unfiltered_27!$A:$G,7,FALSE)</f>
        <v>0</v>
      </c>
      <c r="F1195" s="1" t="str">
        <f t="shared" si="115"/>
        <v>264</v>
      </c>
      <c r="G1195" s="3">
        <v>43381</v>
      </c>
      <c r="H1195" s="3" t="s">
        <v>1435</v>
      </c>
      <c r="I1195" s="1">
        <v>156.25</v>
      </c>
      <c r="J1195" s="3" t="str">
        <f t="shared" si="114"/>
        <v>Oct 08</v>
      </c>
      <c r="K1195" s="1">
        <f t="shared" si="116"/>
        <v>49.487328000000005</v>
      </c>
      <c r="L1195" s="1" t="str">
        <f t="shared" si="117"/>
        <v>Oct 08 49.49</v>
      </c>
      <c r="M1195" t="str">
        <f t="shared" si="118"/>
        <v>no</v>
      </c>
      <c r="N1195" t="s">
        <v>1443</v>
      </c>
    </row>
    <row r="1196" spans="1:17" x14ac:dyDescent="0.25">
      <c r="A1196" t="s">
        <v>1012</v>
      </c>
      <c r="B1196" s="8">
        <f t="shared" si="113"/>
        <v>41</v>
      </c>
      <c r="C1196" s="2">
        <v>5.1588614577007901</v>
      </c>
      <c r="D1196">
        <f>VLOOKUP(A1196,[1]Library_Genotypes_unfiltered_27!$A:$G,6,FALSE)</f>
        <v>84.5</v>
      </c>
      <c r="E1196">
        <f>VLOOKUP(A1196,[1]Library_Genotypes_unfiltered_27!$A:$G,7,FALSE)</f>
        <v>1.33</v>
      </c>
      <c r="F1196" s="1" t="str">
        <f t="shared" si="115"/>
        <v>265</v>
      </c>
      <c r="G1196" s="3">
        <v>43381</v>
      </c>
      <c r="H1196" s="3" t="s">
        <v>1435</v>
      </c>
      <c r="I1196" s="1">
        <v>156.25</v>
      </c>
      <c r="J1196" s="3" t="str">
        <f t="shared" si="114"/>
        <v>Oct 08</v>
      </c>
      <c r="K1196" s="1">
        <f t="shared" si="116"/>
        <v>49.487328000000005</v>
      </c>
      <c r="L1196" s="1" t="str">
        <f t="shared" si="117"/>
        <v>Oct 08 49.49</v>
      </c>
      <c r="M1196" t="str">
        <f t="shared" si="118"/>
        <v>no</v>
      </c>
      <c r="N1196" t="s">
        <v>1444</v>
      </c>
      <c r="Q1196" t="s">
        <v>5</v>
      </c>
    </row>
    <row r="1197" spans="1:17" x14ac:dyDescent="0.25">
      <c r="A1197" t="s">
        <v>1013</v>
      </c>
      <c r="B1197" s="8">
        <f t="shared" si="113"/>
        <v>41</v>
      </c>
      <c r="C1197" s="2">
        <v>7.3083870650761202</v>
      </c>
      <c r="D1197">
        <f>VLOOKUP(A1197,[1]Library_Genotypes_unfiltered_27!$A:$G,6,FALSE)</f>
        <v>98.52</v>
      </c>
      <c r="E1197">
        <f>VLOOKUP(A1197,[1]Library_Genotypes_unfiltered_27!$A:$G,7,FALSE)</f>
        <v>0.44</v>
      </c>
      <c r="F1197" s="1" t="str">
        <f t="shared" si="115"/>
        <v>266</v>
      </c>
      <c r="G1197" s="3">
        <v>43381</v>
      </c>
      <c r="H1197" s="3" t="s">
        <v>1435</v>
      </c>
      <c r="I1197" s="1">
        <v>156.25</v>
      </c>
      <c r="J1197" s="3" t="str">
        <f t="shared" si="114"/>
        <v>Oct 08</v>
      </c>
      <c r="K1197" s="1">
        <f t="shared" si="116"/>
        <v>49.487328000000005</v>
      </c>
      <c r="L1197" s="1" t="str">
        <f t="shared" si="117"/>
        <v>Oct 08 49.49</v>
      </c>
      <c r="M1197" t="str">
        <f t="shared" si="118"/>
        <v>yes</v>
      </c>
      <c r="N1197" t="s">
        <v>1443</v>
      </c>
      <c r="O1197" t="str">
        <f>VLOOKUP(A1197,'[2]genotype table (dups removed)'!$TS$3:$TV$419,4,FALSE)</f>
        <v>Homozygous Spring</v>
      </c>
      <c r="Q1197" t="s">
        <v>6</v>
      </c>
    </row>
    <row r="1198" spans="1:17" x14ac:dyDescent="0.25">
      <c r="A1198" t="s">
        <v>1014</v>
      </c>
      <c r="B1198" s="8">
        <f t="shared" si="113"/>
        <v>41</v>
      </c>
      <c r="C1198" s="2">
        <v>12.467248522776911</v>
      </c>
      <c r="D1198">
        <f>VLOOKUP(A1198,[1]Library_Genotypes_unfiltered_27!$A:$G,6,FALSE)</f>
        <v>97.42</v>
      </c>
      <c r="E1198">
        <f>VLOOKUP(A1198,[1]Library_Genotypes_unfiltered_27!$A:$G,7,FALSE)</f>
        <v>0.31</v>
      </c>
      <c r="F1198" s="1" t="str">
        <f t="shared" si="115"/>
        <v>267</v>
      </c>
      <c r="G1198" s="3">
        <v>43381</v>
      </c>
      <c r="H1198" s="3" t="s">
        <v>1435</v>
      </c>
      <c r="I1198" s="1">
        <v>156.25</v>
      </c>
      <c r="J1198" s="3" t="str">
        <f t="shared" si="114"/>
        <v>Oct 08</v>
      </c>
      <c r="K1198" s="1">
        <f t="shared" si="116"/>
        <v>49.487328000000005</v>
      </c>
      <c r="L1198" s="1" t="str">
        <f t="shared" si="117"/>
        <v>Oct 08 49.49</v>
      </c>
      <c r="M1198" t="str">
        <f t="shared" si="118"/>
        <v>yes</v>
      </c>
      <c r="N1198" t="s">
        <v>1443</v>
      </c>
      <c r="O1198" t="str">
        <f>VLOOKUP(A1198,'[2]genotype table (dups removed)'!$TS$3:$TV$419,4,FALSE)</f>
        <v>Homozygous Spring</v>
      </c>
      <c r="Q1198" t="s">
        <v>6</v>
      </c>
    </row>
    <row r="1199" spans="1:17" x14ac:dyDescent="0.25">
      <c r="A1199" t="s">
        <v>1015</v>
      </c>
      <c r="B1199" s="8">
        <f t="shared" si="113"/>
        <v>41</v>
      </c>
      <c r="C1199" s="2">
        <v>1.9345730466377962</v>
      </c>
      <c r="D1199">
        <f>VLOOKUP(A1199,[1]Library_Genotypes_unfiltered_27!$A:$G,6,FALSE)</f>
        <v>96.31</v>
      </c>
      <c r="E1199">
        <f>VLOOKUP(A1199,[1]Library_Genotypes_unfiltered_27!$A:$G,7,FALSE)</f>
        <v>0.36</v>
      </c>
      <c r="F1199" s="1" t="str">
        <f t="shared" si="115"/>
        <v>268</v>
      </c>
      <c r="G1199" s="3">
        <v>43381</v>
      </c>
      <c r="H1199" s="3" t="s">
        <v>1435</v>
      </c>
      <c r="I1199" s="1">
        <v>156.25</v>
      </c>
      <c r="J1199" s="3" t="str">
        <f t="shared" si="114"/>
        <v>Oct 08</v>
      </c>
      <c r="K1199" s="1">
        <f t="shared" si="116"/>
        <v>49.487328000000005</v>
      </c>
      <c r="L1199" s="1" t="str">
        <f t="shared" si="117"/>
        <v>Oct 08 49.49</v>
      </c>
      <c r="M1199" t="str">
        <f t="shared" si="118"/>
        <v>yes</v>
      </c>
      <c r="N1199" t="s">
        <v>1443</v>
      </c>
      <c r="Q1199" t="s">
        <v>6</v>
      </c>
    </row>
    <row r="1200" spans="1:17" x14ac:dyDescent="0.25">
      <c r="A1200" t="s">
        <v>1016</v>
      </c>
      <c r="B1200" s="8">
        <f t="shared" si="113"/>
        <v>41</v>
      </c>
      <c r="C1200" s="2">
        <v>3.0093358503254612</v>
      </c>
      <c r="D1200">
        <f>VLOOKUP(A1200,[1]Library_Genotypes_unfiltered_27!$A:$G,6,FALSE)</f>
        <v>98.52</v>
      </c>
      <c r="E1200">
        <f>VLOOKUP(A1200,[1]Library_Genotypes_unfiltered_27!$A:$G,7,FALSE)</f>
        <v>0.31</v>
      </c>
      <c r="F1200" s="1" t="str">
        <f t="shared" si="115"/>
        <v>269</v>
      </c>
      <c r="G1200" s="3">
        <v>43381</v>
      </c>
      <c r="H1200" s="3" t="s">
        <v>1435</v>
      </c>
      <c r="I1200" s="1">
        <v>156.25</v>
      </c>
      <c r="J1200" s="3" t="str">
        <f t="shared" si="114"/>
        <v>Oct 08</v>
      </c>
      <c r="K1200" s="1">
        <f t="shared" si="116"/>
        <v>49.487328000000005</v>
      </c>
      <c r="L1200" s="1" t="str">
        <f t="shared" si="117"/>
        <v>Oct 08 49.49</v>
      </c>
      <c r="M1200" t="str">
        <f t="shared" si="118"/>
        <v>yes</v>
      </c>
      <c r="N1200" t="s">
        <v>1443</v>
      </c>
      <c r="O1200" t="str">
        <f>VLOOKUP(A1200,'[2]genotype table (dups removed)'!$TS$3:$TV$419,4,FALSE)</f>
        <v>Homozygous Spring</v>
      </c>
      <c r="Q1200" t="s">
        <v>6</v>
      </c>
    </row>
    <row r="1201" spans="1:17" x14ac:dyDescent="0.25">
      <c r="A1201" t="s">
        <v>1017</v>
      </c>
      <c r="B1201" s="8">
        <f t="shared" si="113"/>
        <v>41</v>
      </c>
      <c r="C1201" s="2">
        <v>10.31772291540158</v>
      </c>
      <c r="D1201">
        <f>VLOOKUP(A1201,[1]Library_Genotypes_unfiltered_27!$A:$G,6,FALSE)</f>
        <v>48.34</v>
      </c>
      <c r="E1201">
        <f>VLOOKUP(A1201,[1]Library_Genotypes_unfiltered_27!$A:$G,7,FALSE)</f>
        <v>5.45</v>
      </c>
      <c r="F1201" s="1" t="str">
        <f t="shared" si="115"/>
        <v>270</v>
      </c>
      <c r="G1201" s="3">
        <v>43381</v>
      </c>
      <c r="H1201" s="3" t="s">
        <v>1435</v>
      </c>
      <c r="I1201" s="1">
        <v>156.25</v>
      </c>
      <c r="J1201" s="3" t="str">
        <f t="shared" si="114"/>
        <v>Oct 08</v>
      </c>
      <c r="K1201" s="1">
        <f t="shared" si="116"/>
        <v>49.487328000000005</v>
      </c>
      <c r="L1201" s="1" t="str">
        <f t="shared" si="117"/>
        <v>Oct 08 49.49</v>
      </c>
      <c r="M1201" t="str">
        <f t="shared" si="118"/>
        <v>no</v>
      </c>
      <c r="N1201" t="s">
        <v>1443</v>
      </c>
    </row>
    <row r="1202" spans="1:17" x14ac:dyDescent="0.25">
      <c r="A1202" t="s">
        <v>1018</v>
      </c>
      <c r="B1202" s="8">
        <f t="shared" si="113"/>
        <v>41</v>
      </c>
      <c r="C1202" s="2">
        <v>3.3317646914317605</v>
      </c>
      <c r="D1202">
        <f>VLOOKUP(A1202,[1]Library_Genotypes_unfiltered_27!$A:$G,6,FALSE)</f>
        <v>0</v>
      </c>
      <c r="E1202">
        <f>VLOOKUP(A1202,[1]Library_Genotypes_unfiltered_27!$A:$G,7,FALSE)</f>
        <v>0</v>
      </c>
      <c r="F1202" s="1" t="str">
        <f t="shared" si="115"/>
        <v>271</v>
      </c>
      <c r="G1202" s="3">
        <v>43381</v>
      </c>
      <c r="H1202" s="3" t="s">
        <v>1435</v>
      </c>
      <c r="I1202" s="1">
        <v>156.25</v>
      </c>
      <c r="J1202" s="3" t="str">
        <f t="shared" si="114"/>
        <v>Oct 08</v>
      </c>
      <c r="K1202" s="1">
        <f t="shared" si="116"/>
        <v>49.487328000000005</v>
      </c>
      <c r="L1202" s="1" t="str">
        <f t="shared" si="117"/>
        <v>Oct 08 49.49</v>
      </c>
      <c r="M1202" t="str">
        <f t="shared" si="118"/>
        <v>no</v>
      </c>
      <c r="N1202" t="s">
        <v>1443</v>
      </c>
    </row>
    <row r="1203" spans="1:17" x14ac:dyDescent="0.25">
      <c r="A1203" t="s">
        <v>1019</v>
      </c>
      <c r="B1203" s="8">
        <f t="shared" si="113"/>
        <v>41</v>
      </c>
      <c r="C1203" s="2">
        <v>0.75233396258136531</v>
      </c>
      <c r="D1203">
        <f>VLOOKUP(A1203,[1]Library_Genotypes_unfiltered_27!$A:$G,6,FALSE)</f>
        <v>0</v>
      </c>
      <c r="E1203">
        <f>VLOOKUP(A1203,[1]Library_Genotypes_unfiltered_27!$A:$G,7,FALSE)</f>
        <v>0</v>
      </c>
      <c r="F1203" s="1" t="str">
        <f t="shared" si="115"/>
        <v>272</v>
      </c>
      <c r="G1203" s="3">
        <v>43381</v>
      </c>
      <c r="H1203" s="3" t="s">
        <v>1435</v>
      </c>
      <c r="I1203" s="1">
        <v>156.25</v>
      </c>
      <c r="J1203" s="3" t="str">
        <f t="shared" si="114"/>
        <v>Oct 08</v>
      </c>
      <c r="K1203" s="1">
        <f t="shared" si="116"/>
        <v>49.487328000000005</v>
      </c>
      <c r="L1203" s="1" t="str">
        <f t="shared" si="117"/>
        <v>Oct 08 49.49</v>
      </c>
      <c r="M1203" t="str">
        <f t="shared" si="118"/>
        <v>no</v>
      </c>
    </row>
    <row r="1204" spans="1:17" x14ac:dyDescent="0.25">
      <c r="A1204" t="s">
        <v>1020</v>
      </c>
      <c r="B1204" s="8">
        <f t="shared" si="113"/>
        <v>41</v>
      </c>
      <c r="C1204" s="2">
        <v>1.9345730466377962</v>
      </c>
      <c r="D1204">
        <f>VLOOKUP(A1204,[1]Library_Genotypes_unfiltered_27!$A:$G,6,FALSE)</f>
        <v>0</v>
      </c>
      <c r="E1204">
        <f>VLOOKUP(A1204,[1]Library_Genotypes_unfiltered_27!$A:$G,7,FALSE)</f>
        <v>0</v>
      </c>
      <c r="F1204" s="1" t="str">
        <f t="shared" si="115"/>
        <v>273</v>
      </c>
      <c r="G1204" s="3">
        <v>43381</v>
      </c>
      <c r="H1204" s="3" t="s">
        <v>1435</v>
      </c>
      <c r="I1204" s="1">
        <v>156.25</v>
      </c>
      <c r="J1204" s="3" t="str">
        <f t="shared" si="114"/>
        <v>Oct 08</v>
      </c>
      <c r="K1204" s="1">
        <f t="shared" si="116"/>
        <v>49.487328000000005</v>
      </c>
      <c r="L1204" s="1" t="str">
        <f t="shared" si="117"/>
        <v>Oct 08 49.49</v>
      </c>
      <c r="M1204" t="str">
        <f t="shared" si="118"/>
        <v>no</v>
      </c>
    </row>
    <row r="1205" spans="1:17" x14ac:dyDescent="0.25">
      <c r="A1205" t="s">
        <v>1021</v>
      </c>
      <c r="B1205" s="8">
        <f t="shared" si="113"/>
        <v>41</v>
      </c>
      <c r="C1205" s="2">
        <v>4.0840986540131254</v>
      </c>
      <c r="D1205">
        <f>VLOOKUP(A1205,[1]Library_Genotypes_unfiltered_27!$A:$G,6,FALSE)</f>
        <v>97.42</v>
      </c>
      <c r="E1205">
        <f>VLOOKUP(A1205,[1]Library_Genotypes_unfiltered_27!$A:$G,7,FALSE)</f>
        <v>0.39</v>
      </c>
      <c r="F1205" s="1" t="str">
        <f t="shared" si="115"/>
        <v>274</v>
      </c>
      <c r="G1205" s="3">
        <v>43381</v>
      </c>
      <c r="H1205" s="3" t="s">
        <v>1435</v>
      </c>
      <c r="I1205" s="1">
        <v>156.25</v>
      </c>
      <c r="J1205" s="3" t="str">
        <f t="shared" si="114"/>
        <v>Oct 08</v>
      </c>
      <c r="K1205" s="1">
        <f t="shared" si="116"/>
        <v>49.487328000000005</v>
      </c>
      <c r="L1205" s="1" t="str">
        <f t="shared" si="117"/>
        <v>Oct 08 49.49</v>
      </c>
      <c r="M1205" t="str">
        <f t="shared" si="118"/>
        <v>yes</v>
      </c>
      <c r="N1205" t="s">
        <v>1443</v>
      </c>
      <c r="O1205" t="str">
        <f>VLOOKUP(A1205,'[2]genotype table (dups removed)'!$TS$3:$TV$419,4,FALSE)</f>
        <v>Homozygous Spring</v>
      </c>
      <c r="Q1205" t="s">
        <v>6</v>
      </c>
    </row>
    <row r="1206" spans="1:17" x14ac:dyDescent="0.25">
      <c r="A1206" t="s">
        <v>1022</v>
      </c>
      <c r="B1206" s="8">
        <f t="shared" si="113"/>
        <v>41</v>
      </c>
      <c r="C1206" s="2">
        <v>0</v>
      </c>
      <c r="D1206">
        <f>VLOOKUP(A1206,[1]Library_Genotypes_unfiltered_27!$A:$G,6,FALSE)</f>
        <v>0</v>
      </c>
      <c r="E1206">
        <f>VLOOKUP(A1206,[1]Library_Genotypes_unfiltered_27!$A:$G,7,FALSE)</f>
        <v>0</v>
      </c>
      <c r="F1206" s="1" t="str">
        <f t="shared" si="115"/>
        <v>275</v>
      </c>
      <c r="G1206" s="3">
        <v>43381</v>
      </c>
      <c r="H1206" s="3" t="s">
        <v>1435</v>
      </c>
      <c r="I1206" s="1">
        <v>156.25</v>
      </c>
      <c r="J1206" s="3" t="str">
        <f t="shared" si="114"/>
        <v>Oct 08</v>
      </c>
      <c r="K1206" s="1">
        <f t="shared" si="116"/>
        <v>49.487328000000005</v>
      </c>
      <c r="L1206" s="1" t="str">
        <f t="shared" si="117"/>
        <v>Oct 08 49.49</v>
      </c>
      <c r="M1206" t="str">
        <f t="shared" si="118"/>
        <v>no</v>
      </c>
      <c r="N1206" t="s">
        <v>1443</v>
      </c>
    </row>
    <row r="1207" spans="1:17" x14ac:dyDescent="0.25">
      <c r="A1207" t="s">
        <v>1023</v>
      </c>
      <c r="B1207" s="8">
        <f t="shared" si="113"/>
        <v>41</v>
      </c>
      <c r="C1207" s="2">
        <v>1.612144205531497</v>
      </c>
      <c r="D1207">
        <f>VLOOKUP(A1207,[1]Library_Genotypes_unfiltered_27!$A:$G,6,FALSE)</f>
        <v>89.3</v>
      </c>
      <c r="E1207">
        <f>VLOOKUP(A1207,[1]Library_Genotypes_unfiltered_27!$A:$G,7,FALSE)</f>
        <v>0.98</v>
      </c>
      <c r="F1207" s="1" t="str">
        <f t="shared" si="115"/>
        <v>276</v>
      </c>
      <c r="G1207" s="3">
        <v>43381</v>
      </c>
      <c r="H1207" s="3" t="s">
        <v>1435</v>
      </c>
      <c r="I1207" s="1">
        <v>156.25</v>
      </c>
      <c r="J1207" s="3" t="str">
        <f t="shared" si="114"/>
        <v>Oct 08</v>
      </c>
      <c r="K1207" s="1">
        <f t="shared" si="116"/>
        <v>49.487328000000005</v>
      </c>
      <c r="L1207" s="1" t="str">
        <f t="shared" si="117"/>
        <v>Oct 08 49.49</v>
      </c>
      <c r="M1207" t="str">
        <f t="shared" si="118"/>
        <v>no</v>
      </c>
      <c r="N1207" t="s">
        <v>1443</v>
      </c>
      <c r="Q1207" t="s">
        <v>5</v>
      </c>
    </row>
    <row r="1208" spans="1:17" x14ac:dyDescent="0.25">
      <c r="A1208" t="s">
        <v>1024</v>
      </c>
      <c r="B1208" s="8">
        <f t="shared" si="113"/>
        <v>41</v>
      </c>
      <c r="C1208" s="2">
        <v>4.6214800558569582</v>
      </c>
      <c r="D1208">
        <f>VLOOKUP(A1208,[1]Library_Genotypes_unfiltered_27!$A:$G,6,FALSE)</f>
        <v>96.31</v>
      </c>
      <c r="E1208">
        <f>VLOOKUP(A1208,[1]Library_Genotypes_unfiltered_27!$A:$G,7,FALSE)</f>
        <v>0.42</v>
      </c>
      <c r="F1208" s="1" t="str">
        <f t="shared" si="115"/>
        <v>277</v>
      </c>
      <c r="G1208" s="3">
        <v>43381</v>
      </c>
      <c r="H1208" s="3" t="s">
        <v>1435</v>
      </c>
      <c r="I1208" s="1">
        <v>156.25</v>
      </c>
      <c r="J1208" s="3" t="str">
        <f t="shared" si="114"/>
        <v>Oct 08</v>
      </c>
      <c r="K1208" s="1">
        <f t="shared" si="116"/>
        <v>49.487328000000005</v>
      </c>
      <c r="L1208" s="1" t="str">
        <f t="shared" si="117"/>
        <v>Oct 08 49.49</v>
      </c>
      <c r="M1208" t="str">
        <f t="shared" si="118"/>
        <v>yes</v>
      </c>
      <c r="N1208" t="s">
        <v>1443</v>
      </c>
      <c r="O1208" t="str">
        <f>VLOOKUP(A1208,'[2]genotype table (dups removed)'!$TS$3:$TV$419,4,FALSE)</f>
        <v>Homozygous Spring</v>
      </c>
      <c r="Q1208" t="s">
        <v>6</v>
      </c>
    </row>
    <row r="1209" spans="1:17" x14ac:dyDescent="0.25">
      <c r="A1209" t="s">
        <v>1025</v>
      </c>
      <c r="B1209" s="8">
        <f t="shared" si="113"/>
        <v>41</v>
      </c>
      <c r="C1209" s="2">
        <v>7.7382921865511847</v>
      </c>
      <c r="D1209">
        <f>VLOOKUP(A1209,[1]Library_Genotypes_unfiltered_27!$A:$G,6,FALSE)</f>
        <v>99.63</v>
      </c>
      <c r="E1209">
        <f>VLOOKUP(A1209,[1]Library_Genotypes_unfiltered_27!$A:$G,7,FALSE)</f>
        <v>0.24</v>
      </c>
      <c r="F1209" s="1" t="str">
        <f t="shared" si="115"/>
        <v>278</v>
      </c>
      <c r="G1209" s="3">
        <v>43381</v>
      </c>
      <c r="H1209" s="3" t="s">
        <v>1435</v>
      </c>
      <c r="I1209" s="1">
        <v>156.25</v>
      </c>
      <c r="J1209" s="3" t="str">
        <f t="shared" si="114"/>
        <v>Oct 08</v>
      </c>
      <c r="K1209" s="1">
        <f t="shared" si="116"/>
        <v>49.487328000000005</v>
      </c>
      <c r="L1209" s="1" t="str">
        <f t="shared" si="117"/>
        <v>Oct 08 49.49</v>
      </c>
      <c r="M1209" t="str">
        <f t="shared" si="118"/>
        <v>yes</v>
      </c>
      <c r="N1209" t="s">
        <v>1443</v>
      </c>
      <c r="O1209" t="str">
        <f>VLOOKUP(A1209,'[2]genotype table (dups removed)'!$TS$3:$TV$419,4,FALSE)</f>
        <v>Homozygous Spring</v>
      </c>
      <c r="Q1209" t="s">
        <v>5</v>
      </c>
    </row>
    <row r="1210" spans="1:17" x14ac:dyDescent="0.25">
      <c r="A1210" t="s">
        <v>1026</v>
      </c>
      <c r="B1210" s="8">
        <f t="shared" si="113"/>
        <v>41</v>
      </c>
      <c r="C1210" s="2">
        <v>2.9018595699566947</v>
      </c>
      <c r="D1210">
        <f>VLOOKUP(A1210,[1]Library_Genotypes_unfiltered_27!$A:$G,6,FALSE)</f>
        <v>48.71</v>
      </c>
      <c r="E1210">
        <f>VLOOKUP(A1210,[1]Library_Genotypes_unfiltered_27!$A:$G,7,FALSE)</f>
        <v>2.42</v>
      </c>
      <c r="F1210" s="1" t="str">
        <f t="shared" si="115"/>
        <v>279</v>
      </c>
      <c r="G1210" s="3">
        <v>43381</v>
      </c>
      <c r="H1210" s="3" t="s">
        <v>1435</v>
      </c>
      <c r="I1210" s="1">
        <v>156.25</v>
      </c>
      <c r="J1210" s="3" t="str">
        <f t="shared" si="114"/>
        <v>Oct 08</v>
      </c>
      <c r="K1210" s="1">
        <f t="shared" si="116"/>
        <v>49.487328000000005</v>
      </c>
      <c r="L1210" s="1" t="str">
        <f t="shared" si="117"/>
        <v>Oct 08 49.49</v>
      </c>
      <c r="M1210" t="str">
        <f t="shared" si="118"/>
        <v>no</v>
      </c>
      <c r="N1210" t="s">
        <v>1442</v>
      </c>
      <c r="Q1210" t="s">
        <v>6</v>
      </c>
    </row>
    <row r="1211" spans="1:17" x14ac:dyDescent="0.25">
      <c r="A1211" t="s">
        <v>1027</v>
      </c>
      <c r="B1211" s="8">
        <f t="shared" si="113"/>
        <v>41</v>
      </c>
      <c r="C1211" s="2">
        <v>1.0747628036876646</v>
      </c>
      <c r="D1211">
        <f>VLOOKUP(A1211,[1]Library_Genotypes_unfiltered_27!$A:$G,6,FALSE)</f>
        <v>96.68</v>
      </c>
      <c r="E1211">
        <f>VLOOKUP(A1211,[1]Library_Genotypes_unfiltered_27!$A:$G,7,FALSE)</f>
        <v>0.52</v>
      </c>
      <c r="F1211" s="1" t="str">
        <f t="shared" si="115"/>
        <v>280</v>
      </c>
      <c r="G1211" s="3">
        <v>43381</v>
      </c>
      <c r="H1211" s="3" t="s">
        <v>1435</v>
      </c>
      <c r="I1211" s="1">
        <v>156.25</v>
      </c>
      <c r="J1211" s="3" t="str">
        <f t="shared" si="114"/>
        <v>Oct 08</v>
      </c>
      <c r="K1211" s="1">
        <f t="shared" si="116"/>
        <v>49.487328000000005</v>
      </c>
      <c r="L1211" s="1" t="str">
        <f t="shared" si="117"/>
        <v>Oct 08 49.49</v>
      </c>
      <c r="M1211" t="str">
        <f t="shared" si="118"/>
        <v>yes</v>
      </c>
      <c r="N1211" t="s">
        <v>1443</v>
      </c>
      <c r="O1211" t="str">
        <f>VLOOKUP(A1211,'[2]genotype table (dups removed)'!$TS$3:$TV$419,4,FALSE)</f>
        <v>Homozygous Spring</v>
      </c>
      <c r="Q1211" t="s">
        <v>6</v>
      </c>
    </row>
    <row r="1212" spans="1:17" x14ac:dyDescent="0.25">
      <c r="A1212" t="s">
        <v>1028</v>
      </c>
      <c r="B1212" s="8">
        <f t="shared" si="113"/>
        <v>41</v>
      </c>
      <c r="C1212" s="2">
        <v>4.191574934381892</v>
      </c>
      <c r="D1212">
        <f>VLOOKUP(A1212,[1]Library_Genotypes_unfiltered_27!$A:$G,6,FALSE)</f>
        <v>98.15</v>
      </c>
      <c r="E1212">
        <f>VLOOKUP(A1212,[1]Library_Genotypes_unfiltered_27!$A:$G,7,FALSE)</f>
        <v>0.49</v>
      </c>
      <c r="F1212" s="1" t="str">
        <f t="shared" si="115"/>
        <v>281</v>
      </c>
      <c r="G1212" s="3">
        <v>43381</v>
      </c>
      <c r="H1212" s="3" t="s">
        <v>1435</v>
      </c>
      <c r="I1212" s="1">
        <v>156.25</v>
      </c>
      <c r="J1212" s="3" t="str">
        <f t="shared" si="114"/>
        <v>Oct 08</v>
      </c>
      <c r="K1212" s="1">
        <f t="shared" si="116"/>
        <v>49.487328000000005</v>
      </c>
      <c r="L1212" s="1" t="str">
        <f t="shared" si="117"/>
        <v>Oct 08 49.49</v>
      </c>
      <c r="M1212" t="str">
        <f t="shared" si="118"/>
        <v>yes</v>
      </c>
      <c r="N1212" t="s">
        <v>1444</v>
      </c>
      <c r="O1212" t="str">
        <f>VLOOKUP(A1212,'[2]genotype table (dups removed)'!$TS$3:$TV$419,4,FALSE)</f>
        <v>Heterozygous</v>
      </c>
      <c r="Q1212" t="s">
        <v>6</v>
      </c>
    </row>
    <row r="1213" spans="1:17" x14ac:dyDescent="0.25">
      <c r="A1213" t="s">
        <v>1029</v>
      </c>
      <c r="B1213" s="8">
        <f t="shared" si="113"/>
        <v>41</v>
      </c>
      <c r="C1213" s="2">
        <v>4.191574934381892</v>
      </c>
      <c r="D1213">
        <f>VLOOKUP(A1213,[1]Library_Genotypes_unfiltered_27!$A:$G,6,FALSE)</f>
        <v>99.63</v>
      </c>
      <c r="E1213">
        <f>VLOOKUP(A1213,[1]Library_Genotypes_unfiltered_27!$A:$G,7,FALSE)</f>
        <v>0.25</v>
      </c>
      <c r="F1213" s="1" t="str">
        <f t="shared" si="115"/>
        <v>282</v>
      </c>
      <c r="G1213" s="3">
        <v>43381</v>
      </c>
      <c r="H1213" s="3" t="s">
        <v>1435</v>
      </c>
      <c r="I1213" s="1">
        <v>156.25</v>
      </c>
      <c r="J1213" s="3" t="str">
        <f t="shared" si="114"/>
        <v>Oct 08</v>
      </c>
      <c r="K1213" s="1">
        <f t="shared" si="116"/>
        <v>49.487328000000005</v>
      </c>
      <c r="L1213" s="1" t="str">
        <f t="shared" si="117"/>
        <v>Oct 08 49.49</v>
      </c>
      <c r="M1213" t="str">
        <f t="shared" si="118"/>
        <v>yes</v>
      </c>
      <c r="N1213" t="s">
        <v>1443</v>
      </c>
      <c r="O1213" t="str">
        <f>VLOOKUP(A1213,'[2]genotype table (dups removed)'!$TS$3:$TV$419,4,FALSE)</f>
        <v>Homozygous Spring</v>
      </c>
      <c r="Q1213" t="s">
        <v>6</v>
      </c>
    </row>
    <row r="1214" spans="1:17" x14ac:dyDescent="0.25">
      <c r="A1214" t="s">
        <v>1030</v>
      </c>
      <c r="B1214" s="8">
        <f t="shared" si="113"/>
        <v>41</v>
      </c>
      <c r="C1214" s="2">
        <v>6.126147981019689</v>
      </c>
      <c r="D1214">
        <f>VLOOKUP(A1214,[1]Library_Genotypes_unfiltered_27!$A:$G,6,FALSE)</f>
        <v>88.93</v>
      </c>
      <c r="E1214">
        <f>VLOOKUP(A1214,[1]Library_Genotypes_unfiltered_27!$A:$G,7,FALSE)</f>
        <v>0.97</v>
      </c>
      <c r="F1214" s="1" t="str">
        <f t="shared" si="115"/>
        <v>283</v>
      </c>
      <c r="G1214" s="3">
        <v>43381</v>
      </c>
      <c r="H1214" s="3" t="s">
        <v>1435</v>
      </c>
      <c r="I1214" s="1">
        <v>156.25</v>
      </c>
      <c r="J1214" s="3" t="str">
        <f t="shared" si="114"/>
        <v>Oct 08</v>
      </c>
      <c r="K1214" s="1">
        <f t="shared" si="116"/>
        <v>49.487328000000005</v>
      </c>
      <c r="L1214" s="1" t="str">
        <f t="shared" si="117"/>
        <v>Oct 08 49.49</v>
      </c>
      <c r="M1214" t="str">
        <f t="shared" si="118"/>
        <v>no</v>
      </c>
      <c r="N1214" t="s">
        <v>1443</v>
      </c>
      <c r="Q1214" t="s">
        <v>5</v>
      </c>
    </row>
    <row r="1215" spans="1:17" x14ac:dyDescent="0.25">
      <c r="A1215" t="s">
        <v>1031</v>
      </c>
      <c r="B1215" s="8">
        <f t="shared" ref="B1215:B1278" si="119">INT((G1215-DATE(YEAR(G1215),1,1))/7)+1</f>
        <v>41</v>
      </c>
      <c r="C1215" s="2">
        <v>2.7943832895879281</v>
      </c>
      <c r="D1215">
        <f>VLOOKUP(A1215,[1]Library_Genotypes_unfiltered_27!$A:$G,6,FALSE)</f>
        <v>97.42</v>
      </c>
      <c r="E1215">
        <f>VLOOKUP(A1215,[1]Library_Genotypes_unfiltered_27!$A:$G,7,FALSE)</f>
        <v>0.52</v>
      </c>
      <c r="F1215" s="1" t="str">
        <f t="shared" si="115"/>
        <v>284</v>
      </c>
      <c r="G1215" s="3">
        <v>43381</v>
      </c>
      <c r="H1215" s="3" t="s">
        <v>1435</v>
      </c>
      <c r="I1215" s="1">
        <v>156.25</v>
      </c>
      <c r="J1215" s="3" t="str">
        <f t="shared" si="114"/>
        <v>Oct 08</v>
      </c>
      <c r="K1215" s="1">
        <f t="shared" si="116"/>
        <v>49.487328000000005</v>
      </c>
      <c r="L1215" s="1" t="str">
        <f t="shared" si="117"/>
        <v>Oct 08 49.49</v>
      </c>
      <c r="M1215" t="str">
        <f t="shared" si="118"/>
        <v>yes</v>
      </c>
      <c r="N1215" t="s">
        <v>1444</v>
      </c>
      <c r="O1215" t="str">
        <f>VLOOKUP(A1215,'[2]genotype table (dups removed)'!$TS$3:$TV$419,4,FALSE)</f>
        <v>Heterozygous</v>
      </c>
      <c r="Q1215" t="s">
        <v>6</v>
      </c>
    </row>
    <row r="1216" spans="1:17" x14ac:dyDescent="0.25">
      <c r="A1216" t="s">
        <v>1032</v>
      </c>
      <c r="B1216" s="8">
        <f t="shared" si="119"/>
        <v>41</v>
      </c>
      <c r="C1216" s="2">
        <v>5.5887665791758563</v>
      </c>
      <c r="D1216">
        <f>VLOOKUP(A1216,[1]Library_Genotypes_unfiltered_27!$A:$G,6,FALSE)</f>
        <v>98.52</v>
      </c>
      <c r="E1216">
        <f>VLOOKUP(A1216,[1]Library_Genotypes_unfiltered_27!$A:$G,7,FALSE)</f>
        <v>0.49</v>
      </c>
      <c r="F1216" s="1" t="str">
        <f t="shared" si="115"/>
        <v>285</v>
      </c>
      <c r="G1216" s="3">
        <v>43381</v>
      </c>
      <c r="H1216" s="3" t="s">
        <v>1435</v>
      </c>
      <c r="I1216" s="1">
        <v>156.25</v>
      </c>
      <c r="J1216" s="3" t="str">
        <f t="shared" si="114"/>
        <v>Oct 08</v>
      </c>
      <c r="K1216" s="1">
        <f t="shared" si="116"/>
        <v>49.487328000000005</v>
      </c>
      <c r="L1216" s="1" t="str">
        <f t="shared" si="117"/>
        <v>Oct 08 49.49</v>
      </c>
      <c r="M1216" t="str">
        <f t="shared" si="118"/>
        <v>yes</v>
      </c>
      <c r="N1216" t="s">
        <v>1443</v>
      </c>
      <c r="O1216" t="str">
        <f>VLOOKUP(A1216,'[2]genotype table (dups removed)'!$TS$3:$TV$419,4,FALSE)</f>
        <v>Homozygous Spring</v>
      </c>
      <c r="Q1216" t="s">
        <v>5</v>
      </c>
    </row>
    <row r="1217" spans="1:17" x14ac:dyDescent="0.25">
      <c r="A1217" t="s">
        <v>1033</v>
      </c>
      <c r="B1217" s="8">
        <f t="shared" si="119"/>
        <v>41</v>
      </c>
      <c r="C1217" s="2">
        <v>1.0747628036876646</v>
      </c>
      <c r="D1217">
        <f>VLOOKUP(A1217,[1]Library_Genotypes_unfiltered_27!$A:$G,6,FALSE)</f>
        <v>2.21</v>
      </c>
      <c r="E1217">
        <f>VLOOKUP(A1217,[1]Library_Genotypes_unfiltered_27!$A:$G,7,FALSE)</f>
        <v>2.5299999999999998</v>
      </c>
      <c r="F1217" s="1" t="str">
        <f t="shared" si="115"/>
        <v>286</v>
      </c>
      <c r="G1217" s="3">
        <v>43381</v>
      </c>
      <c r="H1217" s="3" t="s">
        <v>1435</v>
      </c>
      <c r="I1217" s="1">
        <v>156.25</v>
      </c>
      <c r="J1217" s="3" t="str">
        <f t="shared" si="114"/>
        <v>Oct 08</v>
      </c>
      <c r="K1217" s="1">
        <f t="shared" si="116"/>
        <v>49.487328000000005</v>
      </c>
      <c r="L1217" s="1" t="str">
        <f t="shared" si="117"/>
        <v>Oct 08 49.49</v>
      </c>
      <c r="M1217" t="str">
        <f t="shared" si="118"/>
        <v>no</v>
      </c>
      <c r="N1217" t="s">
        <v>1443</v>
      </c>
    </row>
    <row r="1218" spans="1:17" x14ac:dyDescent="0.25">
      <c r="A1218" t="s">
        <v>1034</v>
      </c>
      <c r="B1218" s="8">
        <f t="shared" si="119"/>
        <v>41</v>
      </c>
      <c r="C1218" s="2">
        <v>0.75233396258136531</v>
      </c>
      <c r="D1218">
        <f>VLOOKUP(A1218,[1]Library_Genotypes_unfiltered_27!$A:$G,6,FALSE)</f>
        <v>10.7</v>
      </c>
      <c r="E1218">
        <f>VLOOKUP(A1218,[1]Library_Genotypes_unfiltered_27!$A:$G,7,FALSE)</f>
        <v>2.2599999999999998</v>
      </c>
      <c r="F1218" s="1" t="str">
        <f t="shared" si="115"/>
        <v>287</v>
      </c>
      <c r="G1218" s="3">
        <v>43381</v>
      </c>
      <c r="H1218" s="3" t="s">
        <v>1424</v>
      </c>
      <c r="I1218" s="1">
        <v>154</v>
      </c>
      <c r="J1218" s="3" t="str">
        <f t="shared" ref="J1218:J1281" si="120">CONCATENATE(TEXT(G1218,"MMM")," ",TEXT(G1218,"DD"))</f>
        <v>Oct 08</v>
      </c>
      <c r="K1218" s="1">
        <f t="shared" si="116"/>
        <v>45.866304</v>
      </c>
      <c r="L1218" s="1" t="str">
        <f t="shared" si="117"/>
        <v>Oct 08 45.87</v>
      </c>
      <c r="M1218" t="str">
        <f t="shared" si="118"/>
        <v>no</v>
      </c>
      <c r="N1218" t="s">
        <v>1443</v>
      </c>
    </row>
    <row r="1219" spans="1:17" x14ac:dyDescent="0.25">
      <c r="A1219" t="s">
        <v>1035</v>
      </c>
      <c r="B1219" s="8">
        <f t="shared" si="119"/>
        <v>41</v>
      </c>
      <c r="C1219" s="2">
        <v>0.64485768221259876</v>
      </c>
      <c r="D1219">
        <f>VLOOKUP(A1219,[1]Library_Genotypes_unfiltered_27!$A:$G,6,FALSE)</f>
        <v>43.91</v>
      </c>
      <c r="E1219">
        <f>VLOOKUP(A1219,[1]Library_Genotypes_unfiltered_27!$A:$G,7,FALSE)</f>
        <v>3.07</v>
      </c>
      <c r="F1219" s="1" t="str">
        <f t="shared" ref="F1219:F1282" si="121">RIGHT(A1219,3)</f>
        <v>288</v>
      </c>
      <c r="G1219" s="3">
        <v>43381</v>
      </c>
      <c r="H1219" s="3" t="s">
        <v>1424</v>
      </c>
      <c r="I1219" s="1">
        <v>154</v>
      </c>
      <c r="J1219" s="3" t="str">
        <f t="shared" si="120"/>
        <v>Oct 08</v>
      </c>
      <c r="K1219" s="1">
        <f t="shared" ref="K1219:K1282" si="122">CONVERT(I1219-125.5,"mi","km")</f>
        <v>45.866304</v>
      </c>
      <c r="L1219" s="1" t="str">
        <f t="shared" ref="L1219:L1282" si="123">CONCATENATE(J1219," ",ROUND(K1219,2))</f>
        <v>Oct 08 45.87</v>
      </c>
      <c r="M1219" t="str">
        <f t="shared" si="118"/>
        <v>no</v>
      </c>
      <c r="N1219" t="s">
        <v>1444</v>
      </c>
    </row>
    <row r="1220" spans="1:17" x14ac:dyDescent="0.25">
      <c r="A1220" t="s">
        <v>1036</v>
      </c>
      <c r="B1220" s="8">
        <f t="shared" si="119"/>
        <v>41</v>
      </c>
      <c r="C1220" s="2">
        <v>3.5467172521692936</v>
      </c>
      <c r="D1220">
        <f>VLOOKUP(A1220,[1]Library_Genotypes_unfiltered_27!$A:$G,6,FALSE)</f>
        <v>0</v>
      </c>
      <c r="E1220">
        <f>VLOOKUP(A1220,[1]Library_Genotypes_unfiltered_27!$A:$G,7,FALSE)</f>
        <v>0</v>
      </c>
      <c r="F1220" s="1" t="str">
        <f t="shared" si="121"/>
        <v>289</v>
      </c>
      <c r="G1220" s="3">
        <v>43381</v>
      </c>
      <c r="H1220" s="3" t="s">
        <v>1424</v>
      </c>
      <c r="I1220" s="1">
        <v>154</v>
      </c>
      <c r="J1220" s="3" t="str">
        <f t="shared" si="120"/>
        <v>Oct 08</v>
      </c>
      <c r="K1220" s="1">
        <f t="shared" si="122"/>
        <v>45.866304</v>
      </c>
      <c r="L1220" s="1" t="str">
        <f t="shared" si="123"/>
        <v>Oct 08 45.87</v>
      </c>
      <c r="M1220" t="str">
        <f t="shared" si="118"/>
        <v>no</v>
      </c>
    </row>
    <row r="1221" spans="1:17" x14ac:dyDescent="0.25">
      <c r="A1221" t="s">
        <v>1037</v>
      </c>
      <c r="B1221" s="8">
        <f t="shared" si="119"/>
        <v>41</v>
      </c>
      <c r="C1221" s="2">
        <v>3.747684761449237</v>
      </c>
      <c r="D1221">
        <f>VLOOKUP(A1221,[1]Library_Genotypes_unfiltered_27!$A:$G,6,FALSE)</f>
        <v>0.74</v>
      </c>
      <c r="E1221">
        <f>VLOOKUP(A1221,[1]Library_Genotypes_unfiltered_27!$A:$G,7,FALSE)</f>
        <v>3.03</v>
      </c>
      <c r="F1221" s="1" t="str">
        <f t="shared" si="121"/>
        <v>290</v>
      </c>
      <c r="G1221" s="3">
        <v>43381</v>
      </c>
      <c r="H1221" s="3" t="s">
        <v>1424</v>
      </c>
      <c r="I1221" s="1">
        <v>154</v>
      </c>
      <c r="J1221" s="3" t="str">
        <f t="shared" si="120"/>
        <v>Oct 08</v>
      </c>
      <c r="K1221" s="1">
        <f t="shared" si="122"/>
        <v>45.866304</v>
      </c>
      <c r="L1221" s="1" t="str">
        <f t="shared" si="123"/>
        <v>Oct 08 45.87</v>
      </c>
      <c r="M1221" t="str">
        <f t="shared" si="118"/>
        <v>no</v>
      </c>
      <c r="N1221" t="s">
        <v>1443</v>
      </c>
    </row>
    <row r="1222" spans="1:17" x14ac:dyDescent="0.25">
      <c r="A1222" t="s">
        <v>1038</v>
      </c>
      <c r="B1222" s="8">
        <f t="shared" si="119"/>
        <v>41</v>
      </c>
      <c r="C1222" s="2">
        <v>3.439240971800527</v>
      </c>
      <c r="D1222">
        <f>VLOOKUP(A1222,[1]Library_Genotypes_unfiltered_27!$A:$G,6,FALSE)</f>
        <v>0</v>
      </c>
      <c r="E1222">
        <f>VLOOKUP(A1222,[1]Library_Genotypes_unfiltered_27!$A:$G,7,FALSE)</f>
        <v>0</v>
      </c>
      <c r="F1222" s="1" t="str">
        <f t="shared" si="121"/>
        <v>291</v>
      </c>
      <c r="G1222" s="3">
        <v>43381</v>
      </c>
      <c r="H1222" s="3" t="s">
        <v>1424</v>
      </c>
      <c r="I1222" s="1">
        <v>154</v>
      </c>
      <c r="J1222" s="3" t="str">
        <f t="shared" si="120"/>
        <v>Oct 08</v>
      </c>
      <c r="K1222" s="1">
        <f t="shared" si="122"/>
        <v>45.866304</v>
      </c>
      <c r="L1222" s="1" t="str">
        <f t="shared" si="123"/>
        <v>Oct 08 45.87</v>
      </c>
      <c r="M1222" t="str">
        <f t="shared" si="118"/>
        <v>no</v>
      </c>
    </row>
    <row r="1223" spans="1:17" x14ac:dyDescent="0.25">
      <c r="A1223" t="s">
        <v>1039</v>
      </c>
      <c r="B1223" s="8">
        <f t="shared" si="119"/>
        <v>41</v>
      </c>
      <c r="C1223" s="2">
        <v>8.1681973080262509</v>
      </c>
      <c r="D1223">
        <f>VLOOKUP(A1223,[1]Library_Genotypes_unfiltered_27!$A:$G,6,FALSE)</f>
        <v>14.76</v>
      </c>
      <c r="E1223">
        <f>VLOOKUP(A1223,[1]Library_Genotypes_unfiltered_27!$A:$G,7,FALSE)</f>
        <v>2.11</v>
      </c>
      <c r="F1223" s="1" t="str">
        <f t="shared" si="121"/>
        <v>292</v>
      </c>
      <c r="G1223" s="3">
        <v>43381</v>
      </c>
      <c r="H1223" s="3" t="s">
        <v>1424</v>
      </c>
      <c r="I1223" s="1">
        <v>154</v>
      </c>
      <c r="J1223" s="3" t="str">
        <f t="shared" si="120"/>
        <v>Oct 08</v>
      </c>
      <c r="K1223" s="1">
        <f t="shared" si="122"/>
        <v>45.866304</v>
      </c>
      <c r="L1223" s="1" t="str">
        <f t="shared" si="123"/>
        <v>Oct 08 45.87</v>
      </c>
      <c r="M1223" t="str">
        <f t="shared" si="118"/>
        <v>no</v>
      </c>
      <c r="N1223" t="s">
        <v>1443</v>
      </c>
      <c r="Q1223" t="s">
        <v>5</v>
      </c>
    </row>
    <row r="1224" spans="1:17" x14ac:dyDescent="0.25">
      <c r="A1224" t="s">
        <v>1040</v>
      </c>
      <c r="B1224" s="8">
        <f t="shared" si="119"/>
        <v>41</v>
      </c>
      <c r="C1224" s="2">
        <v>5.0513851773320244</v>
      </c>
      <c r="D1224">
        <f>VLOOKUP(A1224,[1]Library_Genotypes_unfiltered_27!$A:$G,6,FALSE)</f>
        <v>0</v>
      </c>
      <c r="E1224">
        <f>VLOOKUP(A1224,[1]Library_Genotypes_unfiltered_27!$A:$G,7,FALSE)</f>
        <v>0</v>
      </c>
      <c r="F1224" s="1" t="str">
        <f t="shared" si="121"/>
        <v>293</v>
      </c>
      <c r="G1224" s="3">
        <v>43381</v>
      </c>
      <c r="H1224" s="3" t="s">
        <v>1424</v>
      </c>
      <c r="I1224" s="1">
        <v>154</v>
      </c>
      <c r="J1224" s="3" t="str">
        <f t="shared" si="120"/>
        <v>Oct 08</v>
      </c>
      <c r="K1224" s="1">
        <f t="shared" si="122"/>
        <v>45.866304</v>
      </c>
      <c r="L1224" s="1" t="str">
        <f t="shared" si="123"/>
        <v>Oct 08 45.87</v>
      </c>
      <c r="M1224" t="str">
        <f t="shared" si="118"/>
        <v>no</v>
      </c>
      <c r="N1224" t="s">
        <v>1443</v>
      </c>
    </row>
    <row r="1225" spans="1:17" x14ac:dyDescent="0.25">
      <c r="A1225" t="s">
        <v>1041</v>
      </c>
      <c r="B1225" s="8">
        <f t="shared" si="119"/>
        <v>41</v>
      </c>
      <c r="C1225" s="2">
        <v>2.0420493270065627</v>
      </c>
      <c r="D1225">
        <f>VLOOKUP(A1225,[1]Library_Genotypes_unfiltered_27!$A:$G,6,FALSE)</f>
        <v>0</v>
      </c>
      <c r="E1225">
        <f>VLOOKUP(A1225,[1]Library_Genotypes_unfiltered_27!$A:$G,7,FALSE)</f>
        <v>0</v>
      </c>
      <c r="F1225" s="1" t="str">
        <f t="shared" si="121"/>
        <v>294</v>
      </c>
      <c r="G1225" s="3">
        <v>43381</v>
      </c>
      <c r="H1225" s="3" t="s">
        <v>1424</v>
      </c>
      <c r="I1225" s="1">
        <v>154</v>
      </c>
      <c r="J1225" s="3" t="str">
        <f t="shared" si="120"/>
        <v>Oct 08</v>
      </c>
      <c r="K1225" s="1">
        <f t="shared" si="122"/>
        <v>45.866304</v>
      </c>
      <c r="L1225" s="1" t="str">
        <f t="shared" si="123"/>
        <v>Oct 08 45.87</v>
      </c>
      <c r="M1225" t="str">
        <f t="shared" si="118"/>
        <v>no</v>
      </c>
      <c r="N1225" t="s">
        <v>1443</v>
      </c>
    </row>
    <row r="1226" spans="1:17" x14ac:dyDescent="0.25">
      <c r="A1226" t="s">
        <v>1042</v>
      </c>
      <c r="B1226" s="8">
        <f t="shared" si="119"/>
        <v>41</v>
      </c>
      <c r="C1226" s="2">
        <v>8.0643634954242973</v>
      </c>
      <c r="D1226">
        <f>VLOOKUP(A1226,[1]Library_Genotypes_unfiltered_27!$A:$G,6,FALSE)</f>
        <v>98.89</v>
      </c>
      <c r="E1226">
        <f>VLOOKUP(A1226,[1]Library_Genotypes_unfiltered_27!$A:$G,7,FALSE)</f>
        <v>0.19</v>
      </c>
      <c r="F1226" s="1" t="str">
        <f t="shared" si="121"/>
        <v>295</v>
      </c>
      <c r="G1226" s="3">
        <v>43381</v>
      </c>
      <c r="H1226" s="3" t="s">
        <v>1424</v>
      </c>
      <c r="I1226" s="1">
        <v>154</v>
      </c>
      <c r="J1226" s="3" t="str">
        <f t="shared" si="120"/>
        <v>Oct 08</v>
      </c>
      <c r="K1226" s="1">
        <f t="shared" si="122"/>
        <v>45.866304</v>
      </c>
      <c r="L1226" s="1" t="str">
        <f t="shared" si="123"/>
        <v>Oct 08 45.87</v>
      </c>
      <c r="M1226" t="str">
        <f t="shared" si="118"/>
        <v>yes</v>
      </c>
      <c r="N1226" t="s">
        <v>1444</v>
      </c>
      <c r="O1226" t="str">
        <f>VLOOKUP(A1226,'[2]genotype table (dups removed)'!$TS$3:$TV$419,4,FALSE)</f>
        <v>Homozygous Spring</v>
      </c>
      <c r="Q1226" t="s">
        <v>6</v>
      </c>
    </row>
    <row r="1227" spans="1:17" x14ac:dyDescent="0.25">
      <c r="A1227" t="s">
        <v>1043</v>
      </c>
      <c r="B1227" s="8">
        <f t="shared" si="119"/>
        <v>41</v>
      </c>
      <c r="C1227" s="2">
        <v>1.0368467351259809</v>
      </c>
      <c r="D1227">
        <f>VLOOKUP(A1227,[1]Library_Genotypes_unfiltered_27!$A:$G,6,FALSE)</f>
        <v>1.1100000000000001</v>
      </c>
      <c r="E1227">
        <f>VLOOKUP(A1227,[1]Library_Genotypes_unfiltered_27!$A:$G,7,FALSE)</f>
        <v>0</v>
      </c>
      <c r="F1227" s="1" t="str">
        <f t="shared" si="121"/>
        <v>296</v>
      </c>
      <c r="G1227" s="3">
        <v>43381</v>
      </c>
      <c r="H1227" s="3" t="s">
        <v>1424</v>
      </c>
      <c r="I1227" s="1">
        <v>154</v>
      </c>
      <c r="J1227" s="3" t="str">
        <f t="shared" si="120"/>
        <v>Oct 08</v>
      </c>
      <c r="K1227" s="1">
        <f t="shared" si="122"/>
        <v>45.866304</v>
      </c>
      <c r="L1227" s="1" t="str">
        <f t="shared" si="123"/>
        <v>Oct 08 45.87</v>
      </c>
      <c r="M1227" t="str">
        <f t="shared" si="118"/>
        <v>no</v>
      </c>
      <c r="N1227" t="s">
        <v>1442</v>
      </c>
    </row>
    <row r="1228" spans="1:17" x14ac:dyDescent="0.25">
      <c r="A1228" t="s">
        <v>1044</v>
      </c>
      <c r="B1228" s="8">
        <f t="shared" si="119"/>
        <v>41</v>
      </c>
      <c r="C1228" s="2">
        <v>0.57602596395887828</v>
      </c>
      <c r="D1228">
        <f>VLOOKUP(A1228,[1]Library_Genotypes_unfiltered_27!$A:$G,6,FALSE)</f>
        <v>5.17</v>
      </c>
      <c r="E1228">
        <f>VLOOKUP(A1228,[1]Library_Genotypes_unfiltered_27!$A:$G,7,FALSE)</f>
        <v>1.65</v>
      </c>
      <c r="F1228" s="1" t="str">
        <f t="shared" si="121"/>
        <v>297</v>
      </c>
      <c r="G1228" s="3">
        <v>43381</v>
      </c>
      <c r="H1228" s="3" t="s">
        <v>1424</v>
      </c>
      <c r="I1228" s="1">
        <v>154</v>
      </c>
      <c r="J1228" s="3" t="str">
        <f t="shared" si="120"/>
        <v>Oct 08</v>
      </c>
      <c r="K1228" s="1">
        <f t="shared" si="122"/>
        <v>45.866304</v>
      </c>
      <c r="L1228" s="1" t="str">
        <f t="shared" si="123"/>
        <v>Oct 08 45.87</v>
      </c>
      <c r="M1228" t="str">
        <f t="shared" si="118"/>
        <v>no</v>
      </c>
      <c r="N1228" t="s">
        <v>1444</v>
      </c>
    </row>
    <row r="1229" spans="1:17" x14ac:dyDescent="0.25">
      <c r="A1229" t="s">
        <v>1045</v>
      </c>
      <c r="B1229" s="8">
        <f t="shared" si="119"/>
        <v>41</v>
      </c>
      <c r="C1229" s="2">
        <v>0</v>
      </c>
      <c r="D1229">
        <f>VLOOKUP(A1229,[1]Library_Genotypes_unfiltered_27!$A:$G,6,FALSE)</f>
        <v>0</v>
      </c>
      <c r="E1229">
        <f>VLOOKUP(A1229,[1]Library_Genotypes_unfiltered_27!$A:$G,7,FALSE)</f>
        <v>0</v>
      </c>
      <c r="F1229" s="1" t="str">
        <f t="shared" si="121"/>
        <v>298</v>
      </c>
      <c r="G1229" s="3">
        <v>43382</v>
      </c>
      <c r="H1229" s="3" t="s">
        <v>1426</v>
      </c>
      <c r="I1229" s="1">
        <v>150</v>
      </c>
      <c r="J1229" s="3" t="str">
        <f t="shared" si="120"/>
        <v>Oct 09</v>
      </c>
      <c r="K1229" s="1">
        <f t="shared" si="122"/>
        <v>39.428927999999999</v>
      </c>
      <c r="L1229" s="1" t="str">
        <f t="shared" si="123"/>
        <v>Oct 09 39.43</v>
      </c>
      <c r="M1229" t="str">
        <f t="shared" si="118"/>
        <v>no</v>
      </c>
      <c r="N1229" t="s">
        <v>1443</v>
      </c>
    </row>
    <row r="1230" spans="1:17" x14ac:dyDescent="0.25">
      <c r="A1230" t="s">
        <v>1046</v>
      </c>
      <c r="B1230" s="8">
        <f t="shared" si="119"/>
        <v>41</v>
      </c>
      <c r="C1230" s="2">
        <v>3.5713609765450456</v>
      </c>
      <c r="D1230">
        <f>VLOOKUP(A1230,[1]Library_Genotypes_unfiltered_27!$A:$G,6,FALSE)</f>
        <v>98.89</v>
      </c>
      <c r="E1230">
        <f>VLOOKUP(A1230,[1]Library_Genotypes_unfiltered_27!$A:$G,7,FALSE)</f>
        <v>0.19</v>
      </c>
      <c r="F1230" s="1" t="str">
        <f t="shared" si="121"/>
        <v>299</v>
      </c>
      <c r="G1230" s="3">
        <v>43382</v>
      </c>
      <c r="H1230" s="3" t="s">
        <v>1426</v>
      </c>
      <c r="I1230" s="1">
        <v>150</v>
      </c>
      <c r="J1230" s="3" t="str">
        <f t="shared" si="120"/>
        <v>Oct 09</v>
      </c>
      <c r="K1230" s="1">
        <f t="shared" si="122"/>
        <v>39.428927999999999</v>
      </c>
      <c r="L1230" s="1" t="str">
        <f t="shared" si="123"/>
        <v>Oct 09 39.43</v>
      </c>
      <c r="M1230" t="str">
        <f t="shared" si="118"/>
        <v>yes</v>
      </c>
      <c r="N1230" t="s">
        <v>1443</v>
      </c>
      <c r="O1230" t="str">
        <f>VLOOKUP(A1230,'[2]genotype table (dups removed)'!$TS$3:$TV$419,4,FALSE)</f>
        <v>Homozygous Spring</v>
      </c>
      <c r="Q1230" t="s">
        <v>5</v>
      </c>
    </row>
    <row r="1231" spans="1:17" x14ac:dyDescent="0.25">
      <c r="A1231" t="s">
        <v>1047</v>
      </c>
      <c r="B1231" s="8">
        <f t="shared" si="119"/>
        <v>41</v>
      </c>
      <c r="C1231" s="2">
        <v>0.80643634954242971</v>
      </c>
      <c r="D1231">
        <f>VLOOKUP(A1231,[1]Library_Genotypes_unfiltered_27!$A:$G,6,FALSE)</f>
        <v>97.79</v>
      </c>
      <c r="E1231">
        <f>VLOOKUP(A1231,[1]Library_Genotypes_unfiltered_27!$A:$G,7,FALSE)</f>
        <v>0.25</v>
      </c>
      <c r="F1231" s="1" t="str">
        <f t="shared" si="121"/>
        <v>300</v>
      </c>
      <c r="G1231" s="3">
        <v>43382</v>
      </c>
      <c r="H1231" s="3" t="s">
        <v>1426</v>
      </c>
      <c r="I1231" s="1">
        <v>150</v>
      </c>
      <c r="J1231" s="3" t="str">
        <f t="shared" si="120"/>
        <v>Oct 09</v>
      </c>
      <c r="K1231" s="1">
        <f t="shared" si="122"/>
        <v>39.428927999999999</v>
      </c>
      <c r="L1231" s="1" t="str">
        <f t="shared" si="123"/>
        <v>Oct 09 39.43</v>
      </c>
      <c r="M1231" t="str">
        <f t="shared" si="118"/>
        <v>yes</v>
      </c>
      <c r="N1231" t="s">
        <v>1444</v>
      </c>
      <c r="O1231" t="str">
        <f>VLOOKUP(A1231,'[2]genotype table (dups removed)'!$TS$3:$TV$419,4,FALSE)</f>
        <v>Heterozygous</v>
      </c>
      <c r="Q1231" t="s">
        <v>5</v>
      </c>
    </row>
    <row r="1232" spans="1:17" x14ac:dyDescent="0.25">
      <c r="A1232" t="s">
        <v>1048</v>
      </c>
      <c r="B1232" s="8">
        <f t="shared" si="119"/>
        <v>41</v>
      </c>
      <c r="C1232" s="2">
        <v>0</v>
      </c>
      <c r="D1232">
        <f>VLOOKUP(A1232,[1]Library_Genotypes_unfiltered_27!$A:$G,6,FALSE)</f>
        <v>0</v>
      </c>
      <c r="E1232">
        <f>VLOOKUP(A1232,[1]Library_Genotypes_unfiltered_27!$A:$G,7,FALSE)</f>
        <v>0</v>
      </c>
      <c r="F1232" s="1" t="str">
        <f t="shared" si="121"/>
        <v>301</v>
      </c>
      <c r="G1232" s="3">
        <v>43382</v>
      </c>
      <c r="H1232" s="3" t="s">
        <v>1426</v>
      </c>
      <c r="I1232" s="1">
        <v>150</v>
      </c>
      <c r="J1232" s="3" t="str">
        <f t="shared" si="120"/>
        <v>Oct 09</v>
      </c>
      <c r="K1232" s="1">
        <f t="shared" si="122"/>
        <v>39.428927999999999</v>
      </c>
      <c r="L1232" s="1" t="str">
        <f t="shared" si="123"/>
        <v>Oct 09 39.43</v>
      </c>
      <c r="M1232" t="str">
        <f t="shared" si="118"/>
        <v>no</v>
      </c>
    </row>
    <row r="1233" spans="1:17" x14ac:dyDescent="0.25">
      <c r="A1233" t="s">
        <v>1049</v>
      </c>
      <c r="B1233" s="8">
        <f t="shared" si="119"/>
        <v>41</v>
      </c>
      <c r="C1233" s="2">
        <v>0.43504454739635556</v>
      </c>
      <c r="D1233">
        <f>VLOOKUP(A1233,[1]Library_Genotypes_unfiltered_27!$A:$G,6,FALSE)</f>
        <v>1.48</v>
      </c>
      <c r="E1233">
        <f>VLOOKUP(A1233,[1]Library_Genotypes_unfiltered_27!$A:$G,7,FALSE)</f>
        <v>11.11</v>
      </c>
      <c r="F1233" s="1" t="str">
        <f t="shared" si="121"/>
        <v>302</v>
      </c>
      <c r="G1233" s="3">
        <v>43382</v>
      </c>
      <c r="H1233" s="3" t="s">
        <v>1426</v>
      </c>
      <c r="I1233" s="1">
        <v>150</v>
      </c>
      <c r="J1233" s="3" t="str">
        <f t="shared" si="120"/>
        <v>Oct 09</v>
      </c>
      <c r="K1233" s="1">
        <f t="shared" si="122"/>
        <v>39.428927999999999</v>
      </c>
      <c r="L1233" s="1" t="str">
        <f t="shared" si="123"/>
        <v>Oct 09 39.43</v>
      </c>
      <c r="M1233" t="str">
        <f t="shared" si="118"/>
        <v>no</v>
      </c>
    </row>
    <row r="1234" spans="1:17" x14ac:dyDescent="0.25">
      <c r="A1234" t="s">
        <v>1050</v>
      </c>
      <c r="B1234" s="8">
        <f t="shared" si="119"/>
        <v>41</v>
      </c>
      <c r="C1234" s="2">
        <v>0</v>
      </c>
      <c r="D1234">
        <f>VLOOKUP(A1234,[1]Library_Genotypes_unfiltered_27!$A:$G,6,FALSE)</f>
        <v>0</v>
      </c>
      <c r="E1234">
        <f>VLOOKUP(A1234,[1]Library_Genotypes_unfiltered_27!$A:$G,7,FALSE)</f>
        <v>0</v>
      </c>
      <c r="F1234" s="1" t="str">
        <f t="shared" si="121"/>
        <v>303</v>
      </c>
      <c r="G1234" s="3">
        <v>43382</v>
      </c>
      <c r="H1234" s="3" t="s">
        <v>1426</v>
      </c>
      <c r="I1234" s="1">
        <v>150</v>
      </c>
      <c r="J1234" s="3" t="str">
        <f t="shared" si="120"/>
        <v>Oct 09</v>
      </c>
      <c r="K1234" s="1">
        <f t="shared" si="122"/>
        <v>39.428927999999999</v>
      </c>
      <c r="L1234" s="1" t="str">
        <f t="shared" si="123"/>
        <v>Oct 09 39.43</v>
      </c>
      <c r="M1234" t="str">
        <f t="shared" si="118"/>
        <v>no</v>
      </c>
      <c r="N1234" t="s">
        <v>1442</v>
      </c>
    </row>
    <row r="1235" spans="1:17" x14ac:dyDescent="0.25">
      <c r="A1235" t="s">
        <v>1051</v>
      </c>
      <c r="B1235" s="8">
        <f t="shared" si="119"/>
        <v>41</v>
      </c>
      <c r="C1235" s="2">
        <v>0.43504454739635556</v>
      </c>
      <c r="D1235">
        <f>VLOOKUP(A1235,[1]Library_Genotypes_unfiltered_27!$A:$G,6,FALSE)</f>
        <v>19.190000000000001</v>
      </c>
      <c r="E1235">
        <f>VLOOKUP(A1235,[1]Library_Genotypes_unfiltered_27!$A:$G,7,FALSE)</f>
        <v>4.99</v>
      </c>
      <c r="F1235" s="1" t="str">
        <f t="shared" si="121"/>
        <v>304</v>
      </c>
      <c r="G1235" s="3">
        <v>43382</v>
      </c>
      <c r="H1235" s="3" t="s">
        <v>1426</v>
      </c>
      <c r="I1235" s="1">
        <v>150</v>
      </c>
      <c r="J1235" s="3" t="str">
        <f t="shared" si="120"/>
        <v>Oct 09</v>
      </c>
      <c r="K1235" s="1">
        <f t="shared" si="122"/>
        <v>39.428927999999999</v>
      </c>
      <c r="L1235" s="1" t="str">
        <f t="shared" si="123"/>
        <v>Oct 09 39.43</v>
      </c>
      <c r="M1235" t="str">
        <f t="shared" si="118"/>
        <v>no</v>
      </c>
      <c r="N1235" t="s">
        <v>1444</v>
      </c>
    </row>
    <row r="1236" spans="1:17" x14ac:dyDescent="0.25">
      <c r="A1236" t="s">
        <v>1052</v>
      </c>
      <c r="B1236" s="8">
        <f t="shared" si="119"/>
        <v>41</v>
      </c>
      <c r="C1236" s="2">
        <v>2.827789558076311</v>
      </c>
      <c r="D1236">
        <f>VLOOKUP(A1236,[1]Library_Genotypes_unfiltered_27!$A:$G,6,FALSE)</f>
        <v>0</v>
      </c>
      <c r="E1236">
        <f>VLOOKUP(A1236,[1]Library_Genotypes_unfiltered_27!$A:$G,7,FALSE)</f>
        <v>0</v>
      </c>
      <c r="F1236" s="1" t="str">
        <f t="shared" si="121"/>
        <v>305</v>
      </c>
      <c r="G1236" s="3">
        <v>43382</v>
      </c>
      <c r="H1236" s="3" t="s">
        <v>1426</v>
      </c>
      <c r="I1236" s="1">
        <v>150</v>
      </c>
      <c r="J1236" s="3" t="str">
        <f t="shared" si="120"/>
        <v>Oct 09</v>
      </c>
      <c r="K1236" s="1">
        <f t="shared" si="122"/>
        <v>39.428927999999999</v>
      </c>
      <c r="L1236" s="1" t="str">
        <f t="shared" si="123"/>
        <v>Oct 09 39.43</v>
      </c>
      <c r="M1236" t="str">
        <f t="shared" si="118"/>
        <v>no</v>
      </c>
      <c r="N1236" t="s">
        <v>1443</v>
      </c>
    </row>
    <row r="1237" spans="1:17" x14ac:dyDescent="0.25">
      <c r="A1237" t="s">
        <v>1053</v>
      </c>
      <c r="B1237" s="8">
        <f t="shared" si="119"/>
        <v>41</v>
      </c>
      <c r="C1237" s="2">
        <v>2.2839838738308664</v>
      </c>
      <c r="D1237">
        <f>VLOOKUP(A1237,[1]Library_Genotypes_unfiltered_27!$A:$G,6,FALSE)</f>
        <v>0</v>
      </c>
      <c r="E1237">
        <f>VLOOKUP(A1237,[1]Library_Genotypes_unfiltered_27!$A:$G,7,FALSE)</f>
        <v>0</v>
      </c>
      <c r="F1237" s="1" t="str">
        <f t="shared" si="121"/>
        <v>306</v>
      </c>
      <c r="G1237" s="3">
        <v>43382</v>
      </c>
      <c r="H1237" s="3" t="s">
        <v>1426</v>
      </c>
      <c r="I1237" s="1">
        <v>150</v>
      </c>
      <c r="J1237" s="3" t="str">
        <f t="shared" si="120"/>
        <v>Oct 09</v>
      </c>
      <c r="K1237" s="1">
        <f t="shared" si="122"/>
        <v>39.428927999999999</v>
      </c>
      <c r="L1237" s="1" t="str">
        <f t="shared" si="123"/>
        <v>Oct 09 39.43</v>
      </c>
      <c r="M1237" t="str">
        <f t="shared" si="118"/>
        <v>no</v>
      </c>
      <c r="N1237" t="s">
        <v>1443</v>
      </c>
    </row>
    <row r="1238" spans="1:17" x14ac:dyDescent="0.25">
      <c r="A1238" t="s">
        <v>1054</v>
      </c>
      <c r="B1238" s="8">
        <f t="shared" si="119"/>
        <v>41</v>
      </c>
      <c r="C1238" s="2">
        <v>2.6102672843781329</v>
      </c>
      <c r="D1238">
        <f>VLOOKUP(A1238,[1]Library_Genotypes_unfiltered_27!$A:$G,6,FALSE)</f>
        <v>3.32</v>
      </c>
      <c r="E1238">
        <f>VLOOKUP(A1238,[1]Library_Genotypes_unfiltered_27!$A:$G,7,FALSE)</f>
        <v>7.41</v>
      </c>
      <c r="F1238" s="1" t="str">
        <f t="shared" si="121"/>
        <v>307</v>
      </c>
      <c r="G1238" s="3">
        <v>43382</v>
      </c>
      <c r="H1238" s="3" t="s">
        <v>1426</v>
      </c>
      <c r="I1238" s="1">
        <v>150</v>
      </c>
      <c r="J1238" s="3" t="str">
        <f t="shared" si="120"/>
        <v>Oct 09</v>
      </c>
      <c r="K1238" s="1">
        <f t="shared" si="122"/>
        <v>39.428927999999999</v>
      </c>
      <c r="L1238" s="1" t="str">
        <f t="shared" si="123"/>
        <v>Oct 09 39.43</v>
      </c>
      <c r="M1238" t="str">
        <f t="shared" si="118"/>
        <v>no</v>
      </c>
      <c r="N1238" t="s">
        <v>1443</v>
      </c>
    </row>
    <row r="1239" spans="1:17" x14ac:dyDescent="0.25">
      <c r="A1239" t="s">
        <v>1055</v>
      </c>
      <c r="B1239" s="8">
        <f t="shared" si="119"/>
        <v>41</v>
      </c>
      <c r="C1239" s="2">
        <v>3.8066397897181115</v>
      </c>
      <c r="D1239">
        <f>VLOOKUP(A1239,[1]Library_Genotypes_unfiltered_27!$A:$G,6,FALSE)</f>
        <v>99.26</v>
      </c>
      <c r="E1239">
        <f>VLOOKUP(A1239,[1]Library_Genotypes_unfiltered_27!$A:$G,7,FALSE)</f>
        <v>0.4</v>
      </c>
      <c r="F1239" s="1" t="str">
        <f t="shared" si="121"/>
        <v>308</v>
      </c>
      <c r="G1239" s="3">
        <v>43382</v>
      </c>
      <c r="H1239" s="3" t="s">
        <v>1426</v>
      </c>
      <c r="I1239" s="1">
        <v>150</v>
      </c>
      <c r="J1239" s="3" t="str">
        <f t="shared" si="120"/>
        <v>Oct 09</v>
      </c>
      <c r="K1239" s="1">
        <f t="shared" si="122"/>
        <v>39.428927999999999</v>
      </c>
      <c r="L1239" s="1" t="str">
        <f t="shared" si="123"/>
        <v>Oct 09 39.43</v>
      </c>
      <c r="M1239" t="str">
        <f t="shared" si="118"/>
        <v>yes</v>
      </c>
      <c r="N1239" t="s">
        <v>1444</v>
      </c>
      <c r="O1239" t="str">
        <f>VLOOKUP(A1239,'[2]genotype table (dups removed)'!$TS$3:$TV$419,4,FALSE)</f>
        <v>Heterozygous</v>
      </c>
      <c r="Q1239" t="s">
        <v>5</v>
      </c>
    </row>
    <row r="1240" spans="1:17" x14ac:dyDescent="0.25">
      <c r="A1240" t="s">
        <v>1056</v>
      </c>
      <c r="B1240" s="8">
        <f t="shared" si="119"/>
        <v>41</v>
      </c>
      <c r="C1240" s="2">
        <v>0.43504454739635556</v>
      </c>
      <c r="D1240">
        <f>VLOOKUP(A1240,[1]Library_Genotypes_unfiltered_27!$A:$G,6,FALSE)</f>
        <v>0</v>
      </c>
      <c r="E1240">
        <f>VLOOKUP(A1240,[1]Library_Genotypes_unfiltered_27!$A:$G,7,FALSE)</f>
        <v>0</v>
      </c>
      <c r="F1240" s="1" t="str">
        <f t="shared" si="121"/>
        <v>309</v>
      </c>
      <c r="G1240" s="3">
        <v>43382</v>
      </c>
      <c r="H1240" s="3" t="s">
        <v>1426</v>
      </c>
      <c r="I1240" s="1">
        <v>150</v>
      </c>
      <c r="J1240" s="3" t="str">
        <f t="shared" si="120"/>
        <v>Oct 09</v>
      </c>
      <c r="K1240" s="1">
        <f t="shared" si="122"/>
        <v>39.428927999999999</v>
      </c>
      <c r="L1240" s="1" t="str">
        <f t="shared" si="123"/>
        <v>Oct 09 39.43</v>
      </c>
      <c r="M1240" t="str">
        <f t="shared" si="118"/>
        <v>no</v>
      </c>
      <c r="N1240" t="s">
        <v>1443</v>
      </c>
    </row>
    <row r="1241" spans="1:17" x14ac:dyDescent="0.25">
      <c r="A1241" t="s">
        <v>1057</v>
      </c>
      <c r="B1241" s="8">
        <f t="shared" si="119"/>
        <v>41</v>
      </c>
      <c r="C1241" s="2">
        <v>10.332308000663444</v>
      </c>
      <c r="D1241">
        <f>VLOOKUP(A1241,[1]Library_Genotypes_unfiltered_27!$A:$G,6,FALSE)</f>
        <v>7.75</v>
      </c>
      <c r="E1241">
        <f>VLOOKUP(A1241,[1]Library_Genotypes_unfiltered_27!$A:$G,7,FALSE)</f>
        <v>8.67</v>
      </c>
      <c r="F1241" s="1" t="str">
        <f t="shared" si="121"/>
        <v>310</v>
      </c>
      <c r="G1241" s="3">
        <v>43382</v>
      </c>
      <c r="H1241" s="3" t="s">
        <v>1426</v>
      </c>
      <c r="I1241" s="1">
        <v>150</v>
      </c>
      <c r="J1241" s="3" t="str">
        <f t="shared" si="120"/>
        <v>Oct 09</v>
      </c>
      <c r="K1241" s="1">
        <f t="shared" si="122"/>
        <v>39.428927999999999</v>
      </c>
      <c r="L1241" s="1" t="str">
        <f t="shared" si="123"/>
        <v>Oct 09 39.43</v>
      </c>
      <c r="M1241" t="str">
        <f t="shared" si="118"/>
        <v>no</v>
      </c>
      <c r="N1241" t="s">
        <v>1442</v>
      </c>
    </row>
    <row r="1242" spans="1:17" x14ac:dyDescent="0.25">
      <c r="A1242" t="s">
        <v>1058</v>
      </c>
      <c r="B1242" s="8">
        <f t="shared" si="119"/>
        <v>41</v>
      </c>
      <c r="C1242" s="2">
        <v>10.223546863814356</v>
      </c>
      <c r="D1242">
        <f>VLOOKUP(A1242,[1]Library_Genotypes_unfiltered_27!$A:$G,6,FALSE)</f>
        <v>0</v>
      </c>
      <c r="E1242">
        <f>VLOOKUP(A1242,[1]Library_Genotypes_unfiltered_27!$A:$G,7,FALSE)</f>
        <v>0</v>
      </c>
      <c r="F1242" s="1" t="str">
        <f t="shared" si="121"/>
        <v>311</v>
      </c>
      <c r="G1242" s="3">
        <v>43382</v>
      </c>
      <c r="H1242" s="3" t="s">
        <v>1426</v>
      </c>
      <c r="I1242" s="1">
        <v>150</v>
      </c>
      <c r="J1242" s="3" t="str">
        <f t="shared" si="120"/>
        <v>Oct 09</v>
      </c>
      <c r="K1242" s="1">
        <f t="shared" si="122"/>
        <v>39.428927999999999</v>
      </c>
      <c r="L1242" s="1" t="str">
        <f t="shared" si="123"/>
        <v>Oct 09 39.43</v>
      </c>
      <c r="M1242" t="str">
        <f t="shared" si="118"/>
        <v>no</v>
      </c>
      <c r="N1242" t="s">
        <v>1443</v>
      </c>
    </row>
    <row r="1243" spans="1:17" x14ac:dyDescent="0.25">
      <c r="A1243" t="s">
        <v>1059</v>
      </c>
      <c r="B1243" s="8">
        <f t="shared" si="119"/>
        <v>41</v>
      </c>
      <c r="C1243" s="2">
        <v>5.2205345687562659</v>
      </c>
      <c r="D1243">
        <f>VLOOKUP(A1243,[1]Library_Genotypes_unfiltered_27!$A:$G,6,FALSE)</f>
        <v>96.68</v>
      </c>
      <c r="E1243">
        <f>VLOOKUP(A1243,[1]Library_Genotypes_unfiltered_27!$A:$G,7,FALSE)</f>
        <v>0.44</v>
      </c>
      <c r="F1243" s="1" t="str">
        <f t="shared" si="121"/>
        <v>312</v>
      </c>
      <c r="G1243" s="3">
        <v>43382</v>
      </c>
      <c r="H1243" s="3" t="s">
        <v>1426</v>
      </c>
      <c r="I1243" s="1">
        <v>150</v>
      </c>
      <c r="J1243" s="3" t="str">
        <f t="shared" si="120"/>
        <v>Oct 09</v>
      </c>
      <c r="K1243" s="1">
        <f t="shared" si="122"/>
        <v>39.428927999999999</v>
      </c>
      <c r="L1243" s="1" t="str">
        <f t="shared" si="123"/>
        <v>Oct 09 39.43</v>
      </c>
      <c r="M1243" t="str">
        <f t="shared" si="118"/>
        <v>yes</v>
      </c>
      <c r="N1243" t="s">
        <v>1444</v>
      </c>
      <c r="O1243" t="str">
        <f>VLOOKUP(A1243,'[2]genotype table (dups removed)'!$TS$3:$TV$419,4,FALSE)</f>
        <v>Heterozygous</v>
      </c>
      <c r="Q1243" t="s">
        <v>6</v>
      </c>
    </row>
    <row r="1244" spans="1:17" x14ac:dyDescent="0.25">
      <c r="A1244" t="s">
        <v>1060</v>
      </c>
      <c r="B1244" s="8">
        <f t="shared" si="119"/>
        <v>41</v>
      </c>
      <c r="C1244" s="2">
        <v>4.3504454739635552</v>
      </c>
      <c r="D1244">
        <f>VLOOKUP(A1244,[1]Library_Genotypes_unfiltered_27!$A:$G,6,FALSE)</f>
        <v>49.08</v>
      </c>
      <c r="E1244">
        <f>VLOOKUP(A1244,[1]Library_Genotypes_unfiltered_27!$A:$G,7,FALSE)</f>
        <v>1.28</v>
      </c>
      <c r="F1244" s="1" t="str">
        <f t="shared" si="121"/>
        <v>313</v>
      </c>
      <c r="G1244" s="3">
        <v>43382</v>
      </c>
      <c r="H1244" s="3" t="s">
        <v>1426</v>
      </c>
      <c r="I1244" s="1">
        <v>150</v>
      </c>
      <c r="J1244" s="3" t="str">
        <f t="shared" si="120"/>
        <v>Oct 09</v>
      </c>
      <c r="K1244" s="1">
        <f t="shared" si="122"/>
        <v>39.428927999999999</v>
      </c>
      <c r="L1244" s="1" t="str">
        <f t="shared" si="123"/>
        <v>Oct 09 39.43</v>
      </c>
      <c r="M1244" t="str">
        <f t="shared" si="118"/>
        <v>no</v>
      </c>
      <c r="N1244" t="s">
        <v>1443</v>
      </c>
      <c r="Q1244" t="s">
        <v>6</v>
      </c>
    </row>
    <row r="1245" spans="1:17" x14ac:dyDescent="0.25">
      <c r="A1245" t="s">
        <v>1061</v>
      </c>
      <c r="B1245" s="8">
        <f t="shared" si="119"/>
        <v>41</v>
      </c>
      <c r="C1245" s="2">
        <v>0.10876113684908889</v>
      </c>
      <c r="D1245">
        <f>VLOOKUP(A1245,[1]Library_Genotypes_unfiltered_27!$A:$G,6,FALSE)</f>
        <v>0</v>
      </c>
      <c r="E1245">
        <f>VLOOKUP(A1245,[1]Library_Genotypes_unfiltered_27!$A:$G,7,FALSE)</f>
        <v>0</v>
      </c>
      <c r="F1245" s="1" t="str">
        <f t="shared" si="121"/>
        <v>314</v>
      </c>
      <c r="G1245" s="3">
        <v>43382</v>
      </c>
      <c r="H1245" s="3" t="s">
        <v>1426</v>
      </c>
      <c r="I1245" s="1">
        <v>150</v>
      </c>
      <c r="J1245" s="3" t="str">
        <f t="shared" si="120"/>
        <v>Oct 09</v>
      </c>
      <c r="K1245" s="1">
        <f t="shared" si="122"/>
        <v>39.428927999999999</v>
      </c>
      <c r="L1245" s="1" t="str">
        <f t="shared" si="123"/>
        <v>Oct 09 39.43</v>
      </c>
      <c r="M1245" t="str">
        <f t="shared" si="118"/>
        <v>no</v>
      </c>
      <c r="N1245" t="s">
        <v>1443</v>
      </c>
    </row>
    <row r="1246" spans="1:17" x14ac:dyDescent="0.25">
      <c r="A1246" t="s">
        <v>1062</v>
      </c>
      <c r="B1246" s="8">
        <f t="shared" si="119"/>
        <v>41</v>
      </c>
      <c r="C1246" s="2">
        <v>7.2869961688889555</v>
      </c>
      <c r="D1246">
        <f>VLOOKUP(A1246,[1]Library_Genotypes_unfiltered_27!$A:$G,6,FALSE)</f>
        <v>90.77</v>
      </c>
      <c r="E1246">
        <f>VLOOKUP(A1246,[1]Library_Genotypes_unfiltered_27!$A:$G,7,FALSE)</f>
        <v>0.33</v>
      </c>
      <c r="F1246" s="1" t="str">
        <f t="shared" si="121"/>
        <v>315</v>
      </c>
      <c r="G1246" s="3">
        <v>43382</v>
      </c>
      <c r="H1246" s="3" t="s">
        <v>1426</v>
      </c>
      <c r="I1246" s="1">
        <v>150</v>
      </c>
      <c r="J1246" s="3" t="str">
        <f t="shared" si="120"/>
        <v>Oct 09</v>
      </c>
      <c r="K1246" s="1">
        <f t="shared" si="122"/>
        <v>39.428927999999999</v>
      </c>
      <c r="L1246" s="1" t="str">
        <f t="shared" si="123"/>
        <v>Oct 09 39.43</v>
      </c>
      <c r="M1246" t="str">
        <f t="shared" si="118"/>
        <v>yes</v>
      </c>
      <c r="N1246" t="s">
        <v>1444</v>
      </c>
      <c r="Q1246" t="s">
        <v>5</v>
      </c>
    </row>
    <row r="1247" spans="1:17" x14ac:dyDescent="0.25">
      <c r="A1247" t="s">
        <v>1063</v>
      </c>
      <c r="B1247" s="8">
        <f t="shared" si="119"/>
        <v>41</v>
      </c>
      <c r="C1247" s="2">
        <v>1.7401781895854223</v>
      </c>
      <c r="D1247">
        <f>VLOOKUP(A1247,[1]Library_Genotypes_unfiltered_27!$A:$G,6,FALSE)</f>
        <v>0</v>
      </c>
      <c r="E1247">
        <f>VLOOKUP(A1247,[1]Library_Genotypes_unfiltered_27!$A:$G,7,FALSE)</f>
        <v>0</v>
      </c>
      <c r="F1247" s="1" t="str">
        <f t="shared" si="121"/>
        <v>316</v>
      </c>
      <c r="G1247" s="3">
        <v>43382</v>
      </c>
      <c r="H1247" s="3" t="s">
        <v>1426</v>
      </c>
      <c r="I1247" s="1">
        <v>150</v>
      </c>
      <c r="J1247" s="3" t="str">
        <f t="shared" si="120"/>
        <v>Oct 09</v>
      </c>
      <c r="K1247" s="1">
        <f t="shared" si="122"/>
        <v>39.428927999999999</v>
      </c>
      <c r="L1247" s="1" t="str">
        <f t="shared" si="123"/>
        <v>Oct 09 39.43</v>
      </c>
      <c r="M1247" t="str">
        <f t="shared" si="118"/>
        <v>no</v>
      </c>
      <c r="N1247" t="s">
        <v>1444</v>
      </c>
    </row>
    <row r="1248" spans="1:17" x14ac:dyDescent="0.25">
      <c r="A1248" t="s">
        <v>1064</v>
      </c>
      <c r="B1248" s="8">
        <f t="shared" si="119"/>
        <v>41</v>
      </c>
      <c r="C1248" s="2">
        <v>5.3292957056053556</v>
      </c>
      <c r="D1248">
        <f>VLOOKUP(A1248,[1]Library_Genotypes_unfiltered_27!$A:$G,6,FALSE)</f>
        <v>93.36</v>
      </c>
      <c r="E1248">
        <f>VLOOKUP(A1248,[1]Library_Genotypes_unfiltered_27!$A:$G,7,FALSE)</f>
        <v>0.89</v>
      </c>
      <c r="F1248" s="1" t="str">
        <f t="shared" si="121"/>
        <v>317</v>
      </c>
      <c r="G1248" s="3">
        <v>43382</v>
      </c>
      <c r="H1248" s="3" t="s">
        <v>1426</v>
      </c>
      <c r="I1248" s="1">
        <v>150</v>
      </c>
      <c r="J1248" s="3" t="str">
        <f t="shared" si="120"/>
        <v>Oct 09</v>
      </c>
      <c r="K1248" s="1">
        <f t="shared" si="122"/>
        <v>39.428927999999999</v>
      </c>
      <c r="L1248" s="1" t="str">
        <f t="shared" si="123"/>
        <v>Oct 09 39.43</v>
      </c>
      <c r="M1248" t="str">
        <f t="shared" si="118"/>
        <v>yes</v>
      </c>
      <c r="N1248" t="s">
        <v>1444</v>
      </c>
      <c r="O1248" t="str">
        <f>VLOOKUP(A1248,'[2]genotype table (dups removed)'!$TS$3:$TV$419,4,FALSE)</f>
        <v>Heterozygous</v>
      </c>
      <c r="Q1248" t="s">
        <v>6</v>
      </c>
    </row>
    <row r="1249" spans="1:17" x14ac:dyDescent="0.25">
      <c r="A1249" t="s">
        <v>1065</v>
      </c>
      <c r="B1249" s="8">
        <f t="shared" si="119"/>
        <v>41</v>
      </c>
      <c r="C1249" s="2">
        <v>0</v>
      </c>
      <c r="D1249">
        <f>VLOOKUP(A1249,[1]Library_Genotypes_unfiltered_27!$A:$G,6,FALSE)</f>
        <v>0</v>
      </c>
      <c r="E1249">
        <f>VLOOKUP(A1249,[1]Library_Genotypes_unfiltered_27!$A:$G,7,FALSE)</f>
        <v>0</v>
      </c>
      <c r="F1249" s="1" t="str">
        <f t="shared" si="121"/>
        <v>318</v>
      </c>
      <c r="G1249" s="3">
        <v>43382</v>
      </c>
      <c r="H1249" s="3" t="s">
        <v>1425</v>
      </c>
      <c r="I1249" s="1">
        <v>147.4</v>
      </c>
      <c r="J1249" s="3" t="str">
        <f t="shared" si="120"/>
        <v>Oct 09</v>
      </c>
      <c r="K1249" s="1">
        <f t="shared" si="122"/>
        <v>35.244633600000007</v>
      </c>
      <c r="L1249" s="1" t="str">
        <f t="shared" si="123"/>
        <v>Oct 09 35.24</v>
      </c>
      <c r="M1249" t="str">
        <f t="shared" si="118"/>
        <v>no</v>
      </c>
      <c r="N1249" t="s">
        <v>1443</v>
      </c>
    </row>
    <row r="1250" spans="1:17" x14ac:dyDescent="0.25">
      <c r="A1250" t="s">
        <v>1066</v>
      </c>
      <c r="B1250" s="8">
        <f t="shared" si="119"/>
        <v>41</v>
      </c>
      <c r="C1250" s="2">
        <v>1.0876113684908888</v>
      </c>
      <c r="D1250">
        <f>VLOOKUP(A1250,[1]Library_Genotypes_unfiltered_27!$A:$G,6,FALSE)</f>
        <v>9.9600000000000009</v>
      </c>
      <c r="E1250">
        <f>VLOOKUP(A1250,[1]Library_Genotypes_unfiltered_27!$A:$G,7,FALSE)</f>
        <v>2.89</v>
      </c>
      <c r="F1250" s="1" t="str">
        <f t="shared" si="121"/>
        <v>319</v>
      </c>
      <c r="G1250" s="3">
        <v>43382</v>
      </c>
      <c r="H1250" s="3" t="s">
        <v>1425</v>
      </c>
      <c r="I1250" s="1">
        <v>147.4</v>
      </c>
      <c r="J1250" s="3" t="str">
        <f t="shared" si="120"/>
        <v>Oct 09</v>
      </c>
      <c r="K1250" s="1">
        <f t="shared" si="122"/>
        <v>35.244633600000007</v>
      </c>
      <c r="L1250" s="1" t="str">
        <f t="shared" si="123"/>
        <v>Oct 09 35.24</v>
      </c>
      <c r="M1250" t="str">
        <f t="shared" si="118"/>
        <v>no</v>
      </c>
      <c r="N1250" t="s">
        <v>1444</v>
      </c>
    </row>
    <row r="1251" spans="1:17" x14ac:dyDescent="0.25">
      <c r="A1251" t="s">
        <v>1067</v>
      </c>
      <c r="B1251" s="8">
        <f t="shared" si="119"/>
        <v>41</v>
      </c>
      <c r="C1251" s="2">
        <v>2.9365506949253999</v>
      </c>
      <c r="D1251">
        <f>VLOOKUP(A1251,[1]Library_Genotypes_unfiltered_27!$A:$G,6,FALSE)</f>
        <v>0.37</v>
      </c>
      <c r="E1251">
        <f>VLOOKUP(A1251,[1]Library_Genotypes_unfiltered_27!$A:$G,7,FALSE)</f>
        <v>10</v>
      </c>
      <c r="F1251" s="1" t="str">
        <f t="shared" si="121"/>
        <v>320</v>
      </c>
      <c r="G1251" s="3">
        <v>43382</v>
      </c>
      <c r="H1251" s="3" t="s">
        <v>1425</v>
      </c>
      <c r="I1251" s="1">
        <v>147.4</v>
      </c>
      <c r="J1251" s="3" t="str">
        <f t="shared" si="120"/>
        <v>Oct 09</v>
      </c>
      <c r="K1251" s="1">
        <f t="shared" si="122"/>
        <v>35.244633600000007</v>
      </c>
      <c r="L1251" s="1" t="str">
        <f t="shared" si="123"/>
        <v>Oct 09 35.24</v>
      </c>
      <c r="M1251" t="str">
        <f t="shared" si="118"/>
        <v>no</v>
      </c>
      <c r="N1251" t="s">
        <v>1444</v>
      </c>
    </row>
    <row r="1252" spans="1:17" x14ac:dyDescent="0.25">
      <c r="A1252" t="s">
        <v>1068</v>
      </c>
      <c r="B1252" s="8">
        <f t="shared" si="119"/>
        <v>41</v>
      </c>
      <c r="C1252" s="2">
        <v>1.0876113684908888</v>
      </c>
      <c r="D1252">
        <f>VLOOKUP(A1252,[1]Library_Genotypes_unfiltered_27!$A:$G,6,FALSE)</f>
        <v>21.4</v>
      </c>
      <c r="E1252">
        <f>VLOOKUP(A1252,[1]Library_Genotypes_unfiltered_27!$A:$G,7,FALSE)</f>
        <v>3.97</v>
      </c>
      <c r="F1252" s="1" t="str">
        <f t="shared" si="121"/>
        <v>321</v>
      </c>
      <c r="G1252" s="3">
        <v>43382</v>
      </c>
      <c r="H1252" s="3" t="s">
        <v>1425</v>
      </c>
      <c r="I1252" s="1">
        <v>147.4</v>
      </c>
      <c r="J1252" s="3" t="str">
        <f t="shared" si="120"/>
        <v>Oct 09</v>
      </c>
      <c r="K1252" s="1">
        <f t="shared" si="122"/>
        <v>35.244633600000007</v>
      </c>
      <c r="L1252" s="1" t="str">
        <f t="shared" si="123"/>
        <v>Oct 09 35.24</v>
      </c>
      <c r="M1252" t="str">
        <f t="shared" si="118"/>
        <v>no</v>
      </c>
      <c r="N1252" t="s">
        <v>1443</v>
      </c>
    </row>
    <row r="1253" spans="1:17" x14ac:dyDescent="0.25">
      <c r="A1253" t="s">
        <v>1069</v>
      </c>
      <c r="B1253" s="8">
        <f t="shared" si="119"/>
        <v>41</v>
      </c>
      <c r="C1253" s="2">
        <v>0</v>
      </c>
      <c r="D1253">
        <f>VLOOKUP(A1253,[1]Library_Genotypes_unfiltered_27!$A:$G,6,FALSE)</f>
        <v>0</v>
      </c>
      <c r="E1253">
        <f>VLOOKUP(A1253,[1]Library_Genotypes_unfiltered_27!$A:$G,7,FALSE)</f>
        <v>0</v>
      </c>
      <c r="F1253" s="1" t="str">
        <f t="shared" si="121"/>
        <v>322</v>
      </c>
      <c r="G1253" s="3">
        <v>43382</v>
      </c>
      <c r="H1253" s="3" t="s">
        <v>1425</v>
      </c>
      <c r="I1253" s="1">
        <v>147.4</v>
      </c>
      <c r="J1253" s="3" t="str">
        <f t="shared" si="120"/>
        <v>Oct 09</v>
      </c>
      <c r="K1253" s="1">
        <f t="shared" si="122"/>
        <v>35.244633600000007</v>
      </c>
      <c r="L1253" s="1" t="str">
        <f t="shared" si="123"/>
        <v>Oct 09 35.24</v>
      </c>
      <c r="M1253" t="str">
        <f t="shared" si="118"/>
        <v>no</v>
      </c>
      <c r="N1253" t="s">
        <v>1443</v>
      </c>
    </row>
    <row r="1254" spans="1:17" x14ac:dyDescent="0.25">
      <c r="A1254" t="s">
        <v>1070</v>
      </c>
      <c r="B1254" s="8">
        <f t="shared" si="119"/>
        <v>41</v>
      </c>
      <c r="C1254" s="2">
        <v>4.6767288845108217</v>
      </c>
      <c r="D1254">
        <f>VLOOKUP(A1254,[1]Library_Genotypes_unfiltered_27!$A:$G,6,FALSE)</f>
        <v>0</v>
      </c>
      <c r="E1254">
        <f>VLOOKUP(A1254,[1]Library_Genotypes_unfiltered_27!$A:$G,7,FALSE)</f>
        <v>0</v>
      </c>
      <c r="F1254" s="1" t="str">
        <f t="shared" si="121"/>
        <v>323</v>
      </c>
      <c r="G1254" s="3">
        <v>43382</v>
      </c>
      <c r="H1254" s="3" t="s">
        <v>1425</v>
      </c>
      <c r="I1254" s="1">
        <v>147.4</v>
      </c>
      <c r="J1254" s="3" t="str">
        <f t="shared" si="120"/>
        <v>Oct 09</v>
      </c>
      <c r="K1254" s="1">
        <f t="shared" si="122"/>
        <v>35.244633600000007</v>
      </c>
      <c r="L1254" s="1" t="str">
        <f t="shared" si="123"/>
        <v>Oct 09 35.24</v>
      </c>
      <c r="M1254" t="str">
        <f t="shared" si="118"/>
        <v>no</v>
      </c>
      <c r="N1254" t="s">
        <v>1444</v>
      </c>
    </row>
    <row r="1255" spans="1:17" x14ac:dyDescent="0.25">
      <c r="A1255" t="s">
        <v>1071</v>
      </c>
      <c r="B1255" s="8">
        <f t="shared" si="119"/>
        <v>41</v>
      </c>
      <c r="C1255" s="2">
        <v>1.6314170527363332</v>
      </c>
      <c r="D1255">
        <f>VLOOKUP(A1255,[1]Library_Genotypes_unfiltered_27!$A:$G,6,FALSE)</f>
        <v>2.95</v>
      </c>
      <c r="E1255">
        <f>VLOOKUP(A1255,[1]Library_Genotypes_unfiltered_27!$A:$G,7,FALSE)</f>
        <v>1.56</v>
      </c>
      <c r="F1255" s="1" t="str">
        <f t="shared" si="121"/>
        <v>324</v>
      </c>
      <c r="G1255" s="3">
        <v>43382</v>
      </c>
      <c r="H1255" s="3" t="s">
        <v>1425</v>
      </c>
      <c r="I1255" s="1">
        <v>147.4</v>
      </c>
      <c r="J1255" s="3" t="str">
        <f t="shared" si="120"/>
        <v>Oct 09</v>
      </c>
      <c r="K1255" s="1">
        <f t="shared" si="122"/>
        <v>35.244633600000007</v>
      </c>
      <c r="L1255" s="1" t="str">
        <f t="shared" si="123"/>
        <v>Oct 09 35.24</v>
      </c>
      <c r="M1255" t="str">
        <f t="shared" si="118"/>
        <v>no</v>
      </c>
      <c r="N1255" t="s">
        <v>1443</v>
      </c>
    </row>
    <row r="1256" spans="1:17" x14ac:dyDescent="0.25">
      <c r="A1256" t="s">
        <v>1072</v>
      </c>
      <c r="B1256" s="8">
        <f t="shared" si="119"/>
        <v>41</v>
      </c>
      <c r="C1256" s="2">
        <v>10.441069137512532</v>
      </c>
      <c r="D1256">
        <f>VLOOKUP(A1256,[1]Library_Genotypes_unfiltered_27!$A:$G,6,FALSE)</f>
        <v>97.42</v>
      </c>
      <c r="E1256">
        <f>VLOOKUP(A1256,[1]Library_Genotypes_unfiltered_27!$A:$G,7,FALSE)</f>
        <v>0.24</v>
      </c>
      <c r="F1256" s="1" t="str">
        <f t="shared" si="121"/>
        <v>325</v>
      </c>
      <c r="G1256" s="3">
        <v>43382</v>
      </c>
      <c r="H1256" s="3" t="s">
        <v>1425</v>
      </c>
      <c r="I1256" s="1">
        <v>147.4</v>
      </c>
      <c r="J1256" s="3" t="str">
        <f t="shared" si="120"/>
        <v>Oct 09</v>
      </c>
      <c r="K1256" s="1">
        <f t="shared" si="122"/>
        <v>35.244633600000007</v>
      </c>
      <c r="L1256" s="1" t="str">
        <f t="shared" si="123"/>
        <v>Oct 09 35.24</v>
      </c>
      <c r="M1256" t="str">
        <f t="shared" ref="M1256:M1319" si="124">IF(D1256&gt;90,IF(E1256&lt;2.5,"yes","no"),"no")</f>
        <v>yes</v>
      </c>
      <c r="N1256" t="s">
        <v>1443</v>
      </c>
      <c r="O1256" t="str">
        <f>VLOOKUP(A1256,'[2]genotype table (dups removed)'!$TS$3:$TV$419,4,FALSE)</f>
        <v>Homozygous Spring</v>
      </c>
      <c r="Q1256" t="s">
        <v>5</v>
      </c>
    </row>
    <row r="1257" spans="1:17" x14ac:dyDescent="0.25">
      <c r="A1257" t="s">
        <v>1073</v>
      </c>
      <c r="B1257" s="8">
        <f t="shared" si="119"/>
        <v>41</v>
      </c>
      <c r="C1257" s="2">
        <v>0.76132795794362218</v>
      </c>
      <c r="D1257">
        <f>VLOOKUP(A1257,[1]Library_Genotypes_unfiltered_27!$A:$G,6,FALSE)</f>
        <v>0</v>
      </c>
      <c r="E1257">
        <f>VLOOKUP(A1257,[1]Library_Genotypes_unfiltered_27!$A:$G,7,FALSE)</f>
        <v>0</v>
      </c>
      <c r="F1257" s="1" t="str">
        <f t="shared" si="121"/>
        <v>326</v>
      </c>
      <c r="G1257" s="3">
        <v>43382</v>
      </c>
      <c r="H1257" s="3" t="s">
        <v>1425</v>
      </c>
      <c r="I1257" s="1">
        <v>147.4</v>
      </c>
      <c r="J1257" s="3" t="str">
        <f t="shared" si="120"/>
        <v>Oct 09</v>
      </c>
      <c r="K1257" s="1">
        <f t="shared" si="122"/>
        <v>35.244633600000007</v>
      </c>
      <c r="L1257" s="1" t="str">
        <f t="shared" si="123"/>
        <v>Oct 09 35.24</v>
      </c>
      <c r="M1257" t="str">
        <f t="shared" si="124"/>
        <v>no</v>
      </c>
    </row>
    <row r="1258" spans="1:17" x14ac:dyDescent="0.25">
      <c r="A1258" t="s">
        <v>1074</v>
      </c>
      <c r="B1258" s="8">
        <f t="shared" si="119"/>
        <v>41</v>
      </c>
      <c r="C1258" s="2">
        <v>3.2628341054726664</v>
      </c>
      <c r="D1258">
        <f>VLOOKUP(A1258,[1]Library_Genotypes_unfiltered_27!$A:$G,6,FALSE)</f>
        <v>95.57</v>
      </c>
      <c r="E1258">
        <f>VLOOKUP(A1258,[1]Library_Genotypes_unfiltered_27!$A:$G,7,FALSE)</f>
        <v>0.65</v>
      </c>
      <c r="F1258" s="1" t="str">
        <f t="shared" si="121"/>
        <v>327</v>
      </c>
      <c r="G1258" s="3">
        <v>43382</v>
      </c>
      <c r="H1258" s="3" t="s">
        <v>1425</v>
      </c>
      <c r="I1258" s="1">
        <v>147.4</v>
      </c>
      <c r="J1258" s="3" t="str">
        <f t="shared" si="120"/>
        <v>Oct 09</v>
      </c>
      <c r="K1258" s="1">
        <f t="shared" si="122"/>
        <v>35.244633600000007</v>
      </c>
      <c r="L1258" s="1" t="str">
        <f t="shared" si="123"/>
        <v>Oct 09 35.24</v>
      </c>
      <c r="M1258" t="str">
        <f t="shared" si="124"/>
        <v>yes</v>
      </c>
      <c r="N1258" t="s">
        <v>1443</v>
      </c>
      <c r="O1258" t="str">
        <f>VLOOKUP(A1258,'[2]genotype table (dups removed)'!$TS$3:$TV$419,4,FALSE)</f>
        <v>Homozygous Spring</v>
      </c>
      <c r="Q1258" t="s">
        <v>5</v>
      </c>
    </row>
    <row r="1259" spans="1:17" x14ac:dyDescent="0.25">
      <c r="A1259" t="s">
        <v>1075</v>
      </c>
      <c r="B1259" s="8">
        <f t="shared" si="119"/>
        <v>41</v>
      </c>
      <c r="C1259" s="2">
        <v>1.3051336421890665</v>
      </c>
      <c r="D1259">
        <f>VLOOKUP(A1259,[1]Library_Genotypes_unfiltered_27!$A:$G,6,FALSE)</f>
        <v>0</v>
      </c>
      <c r="E1259">
        <f>VLOOKUP(A1259,[1]Library_Genotypes_unfiltered_27!$A:$G,7,FALSE)</f>
        <v>0</v>
      </c>
      <c r="F1259" s="1" t="str">
        <f t="shared" si="121"/>
        <v>328</v>
      </c>
      <c r="G1259" s="3">
        <v>43382</v>
      </c>
      <c r="H1259" s="3" t="s">
        <v>1425</v>
      </c>
      <c r="I1259" s="1">
        <v>147.4</v>
      </c>
      <c r="J1259" s="3" t="str">
        <f t="shared" si="120"/>
        <v>Oct 09</v>
      </c>
      <c r="K1259" s="1">
        <f t="shared" si="122"/>
        <v>35.244633600000007</v>
      </c>
      <c r="L1259" s="1" t="str">
        <f t="shared" si="123"/>
        <v>Oct 09 35.24</v>
      </c>
      <c r="M1259" t="str">
        <f t="shared" si="124"/>
        <v>no</v>
      </c>
      <c r="N1259" t="s">
        <v>1443</v>
      </c>
    </row>
    <row r="1260" spans="1:17" x14ac:dyDescent="0.25">
      <c r="A1260" t="s">
        <v>1076</v>
      </c>
      <c r="B1260" s="8">
        <f t="shared" si="119"/>
        <v>41</v>
      </c>
      <c r="C1260" s="2">
        <v>5.2205345687562659</v>
      </c>
      <c r="D1260">
        <f>VLOOKUP(A1260,[1]Library_Genotypes_unfiltered_27!$A:$G,6,FALSE)</f>
        <v>98.89</v>
      </c>
      <c r="E1260">
        <f>VLOOKUP(A1260,[1]Library_Genotypes_unfiltered_27!$A:$G,7,FALSE)</f>
        <v>0.24</v>
      </c>
      <c r="F1260" s="1" t="str">
        <f t="shared" si="121"/>
        <v>329</v>
      </c>
      <c r="G1260" s="3">
        <v>43382</v>
      </c>
      <c r="H1260" s="3" t="s">
        <v>1425</v>
      </c>
      <c r="I1260" s="1">
        <v>147.4</v>
      </c>
      <c r="J1260" s="3" t="str">
        <f t="shared" si="120"/>
        <v>Oct 09</v>
      </c>
      <c r="K1260" s="1">
        <f t="shared" si="122"/>
        <v>35.244633600000007</v>
      </c>
      <c r="L1260" s="1" t="str">
        <f t="shared" si="123"/>
        <v>Oct 09 35.24</v>
      </c>
      <c r="M1260" t="str">
        <f t="shared" si="124"/>
        <v>yes</v>
      </c>
      <c r="N1260" t="s">
        <v>1443</v>
      </c>
      <c r="O1260" t="str">
        <f>VLOOKUP(A1260,'[2]genotype table (dups removed)'!$TS$3:$TV$419,4,FALSE)</f>
        <v>Homozygous Spring</v>
      </c>
      <c r="Q1260" t="s">
        <v>6</v>
      </c>
    </row>
    <row r="1261" spans="1:17" x14ac:dyDescent="0.25">
      <c r="A1261" t="s">
        <v>1077</v>
      </c>
      <c r="B1261" s="8">
        <f t="shared" si="119"/>
        <v>41</v>
      </c>
      <c r="C1261" s="2">
        <v>2.0942944255157498</v>
      </c>
      <c r="D1261">
        <f>VLOOKUP(A1261,[1]Library_Genotypes_unfiltered_27!$A:$G,6,FALSE)</f>
        <v>99.26</v>
      </c>
      <c r="E1261">
        <f>VLOOKUP(A1261,[1]Library_Genotypes_unfiltered_27!$A:$G,7,FALSE)</f>
        <v>0.22</v>
      </c>
      <c r="F1261" s="1" t="str">
        <f t="shared" si="121"/>
        <v>330</v>
      </c>
      <c r="G1261" s="3">
        <v>43382</v>
      </c>
      <c r="H1261" s="3" t="s">
        <v>1425</v>
      </c>
      <c r="I1261" s="1">
        <v>147.4</v>
      </c>
      <c r="J1261" s="3" t="str">
        <f t="shared" si="120"/>
        <v>Oct 09</v>
      </c>
      <c r="K1261" s="1">
        <f t="shared" si="122"/>
        <v>35.244633600000007</v>
      </c>
      <c r="L1261" s="1" t="str">
        <f t="shared" si="123"/>
        <v>Oct 09 35.24</v>
      </c>
      <c r="M1261" t="str">
        <f t="shared" si="124"/>
        <v>yes</v>
      </c>
      <c r="N1261" t="s">
        <v>1444</v>
      </c>
      <c r="O1261" t="str">
        <f>VLOOKUP(A1261,'[2]genotype table (dups removed)'!$TS$3:$TV$419,4,FALSE)</f>
        <v>Heterozygous</v>
      </c>
      <c r="Q1261" t="s">
        <v>6</v>
      </c>
    </row>
    <row r="1262" spans="1:17" x14ac:dyDescent="0.25">
      <c r="A1262" t="s">
        <v>1078</v>
      </c>
      <c r="B1262" s="8">
        <f t="shared" si="119"/>
        <v>41</v>
      </c>
      <c r="C1262" s="2">
        <v>1.1963725053399776</v>
      </c>
      <c r="D1262">
        <f>VLOOKUP(A1262,[1]Library_Genotypes_unfiltered_27!$A:$G,6,FALSE)</f>
        <v>54.61</v>
      </c>
      <c r="E1262">
        <f>VLOOKUP(A1262,[1]Library_Genotypes_unfiltered_27!$A:$G,7,FALSE)</f>
        <v>4.4400000000000004</v>
      </c>
      <c r="F1262" s="1" t="str">
        <f t="shared" si="121"/>
        <v>331</v>
      </c>
      <c r="G1262" s="3">
        <v>43382</v>
      </c>
      <c r="H1262" s="3" t="s">
        <v>1425</v>
      </c>
      <c r="I1262" s="1">
        <v>147.4</v>
      </c>
      <c r="J1262" s="3" t="str">
        <f t="shared" si="120"/>
        <v>Oct 09</v>
      </c>
      <c r="K1262" s="1">
        <f t="shared" si="122"/>
        <v>35.244633600000007</v>
      </c>
      <c r="L1262" s="1" t="str">
        <f t="shared" si="123"/>
        <v>Oct 09 35.24</v>
      </c>
      <c r="M1262" t="str">
        <f t="shared" si="124"/>
        <v>no</v>
      </c>
      <c r="N1262" t="s">
        <v>1443</v>
      </c>
    </row>
    <row r="1263" spans="1:17" x14ac:dyDescent="0.25">
      <c r="A1263" t="s">
        <v>1079</v>
      </c>
      <c r="B1263" s="8">
        <f t="shared" si="119"/>
        <v>41</v>
      </c>
      <c r="C1263" s="2">
        <v>0.65256682109453323</v>
      </c>
      <c r="D1263">
        <f>VLOOKUP(A1263,[1]Library_Genotypes_unfiltered_27!$A:$G,6,FALSE)</f>
        <v>48.34</v>
      </c>
      <c r="E1263">
        <f>VLOOKUP(A1263,[1]Library_Genotypes_unfiltered_27!$A:$G,7,FALSE)</f>
        <v>2.78</v>
      </c>
      <c r="F1263" s="1" t="str">
        <f t="shared" si="121"/>
        <v>332</v>
      </c>
      <c r="G1263" s="3">
        <v>43382</v>
      </c>
      <c r="H1263" s="3" t="s">
        <v>1425</v>
      </c>
      <c r="I1263" s="1">
        <v>147.4</v>
      </c>
      <c r="J1263" s="3" t="str">
        <f t="shared" si="120"/>
        <v>Oct 09</v>
      </c>
      <c r="K1263" s="1">
        <f t="shared" si="122"/>
        <v>35.244633600000007</v>
      </c>
      <c r="L1263" s="1" t="str">
        <f t="shared" si="123"/>
        <v>Oct 09 35.24</v>
      </c>
      <c r="M1263" t="str">
        <f t="shared" si="124"/>
        <v>no</v>
      </c>
      <c r="N1263" t="s">
        <v>1443</v>
      </c>
    </row>
    <row r="1264" spans="1:17" x14ac:dyDescent="0.25">
      <c r="A1264" t="s">
        <v>1080</v>
      </c>
      <c r="B1264" s="8">
        <f t="shared" si="119"/>
        <v>41</v>
      </c>
      <c r="C1264" s="2">
        <v>6.308145937247156</v>
      </c>
      <c r="D1264">
        <f>VLOOKUP(A1264,[1]Library_Genotypes_unfiltered_27!$A:$G,6,FALSE)</f>
        <v>99.26</v>
      </c>
      <c r="E1264">
        <f>VLOOKUP(A1264,[1]Library_Genotypes_unfiltered_27!$A:$G,7,FALSE)</f>
        <v>0.32</v>
      </c>
      <c r="F1264" s="1" t="str">
        <f t="shared" si="121"/>
        <v>333</v>
      </c>
      <c r="G1264" s="3">
        <v>43382</v>
      </c>
      <c r="H1264" s="3" t="s">
        <v>1425</v>
      </c>
      <c r="I1264" s="1">
        <v>147.4</v>
      </c>
      <c r="J1264" s="3" t="str">
        <f t="shared" si="120"/>
        <v>Oct 09</v>
      </c>
      <c r="K1264" s="1">
        <f t="shared" si="122"/>
        <v>35.244633600000007</v>
      </c>
      <c r="L1264" s="1" t="str">
        <f t="shared" si="123"/>
        <v>Oct 09 35.24</v>
      </c>
      <c r="M1264" t="str">
        <f t="shared" si="124"/>
        <v>yes</v>
      </c>
      <c r="N1264" t="s">
        <v>1443</v>
      </c>
      <c r="O1264" t="str">
        <f>VLOOKUP(A1264,'[2]genotype table (dups removed)'!$TS$3:$TV$419,4,FALSE)</f>
        <v>Homozygous Spring</v>
      </c>
      <c r="Q1264" t="s">
        <v>6</v>
      </c>
    </row>
    <row r="1265" spans="1:17" x14ac:dyDescent="0.25">
      <c r="A1265" t="s">
        <v>1081</v>
      </c>
      <c r="B1265" s="8">
        <f t="shared" si="119"/>
        <v>41</v>
      </c>
      <c r="C1265" s="2">
        <v>8.0483241268325774</v>
      </c>
      <c r="D1265">
        <f>VLOOKUP(A1265,[1]Library_Genotypes_unfiltered_27!$A:$G,6,FALSE)</f>
        <v>0</v>
      </c>
      <c r="E1265">
        <f>VLOOKUP(A1265,[1]Library_Genotypes_unfiltered_27!$A:$G,7,FALSE)</f>
        <v>0</v>
      </c>
      <c r="F1265" s="1" t="str">
        <f t="shared" si="121"/>
        <v>334</v>
      </c>
      <c r="G1265" s="3">
        <v>43382</v>
      </c>
      <c r="H1265" s="3" t="s">
        <v>1425</v>
      </c>
      <c r="I1265" s="1">
        <v>147.4</v>
      </c>
      <c r="J1265" s="3" t="str">
        <f t="shared" si="120"/>
        <v>Oct 09</v>
      </c>
      <c r="K1265" s="1">
        <f t="shared" si="122"/>
        <v>35.244633600000007</v>
      </c>
      <c r="L1265" s="1" t="str">
        <f t="shared" si="123"/>
        <v>Oct 09 35.24</v>
      </c>
      <c r="M1265" t="str">
        <f t="shared" si="124"/>
        <v>no</v>
      </c>
      <c r="N1265" t="s">
        <v>1443</v>
      </c>
    </row>
    <row r="1266" spans="1:17" x14ac:dyDescent="0.25">
      <c r="A1266" t="s">
        <v>1082</v>
      </c>
      <c r="B1266" s="8">
        <f t="shared" si="119"/>
        <v>41</v>
      </c>
      <c r="C1266" s="2">
        <v>2.827789558076311</v>
      </c>
      <c r="D1266">
        <f>VLOOKUP(A1266,[1]Library_Genotypes_unfiltered_27!$A:$G,6,FALSE)</f>
        <v>0</v>
      </c>
      <c r="E1266">
        <f>VLOOKUP(A1266,[1]Library_Genotypes_unfiltered_27!$A:$G,7,FALSE)</f>
        <v>0</v>
      </c>
      <c r="F1266" s="1" t="str">
        <f t="shared" si="121"/>
        <v>335</v>
      </c>
      <c r="G1266" s="3">
        <v>43382</v>
      </c>
      <c r="H1266" s="3" t="s">
        <v>1425</v>
      </c>
      <c r="I1266" s="1">
        <v>147.4</v>
      </c>
      <c r="J1266" s="3" t="str">
        <f t="shared" si="120"/>
        <v>Oct 09</v>
      </c>
      <c r="K1266" s="1">
        <f t="shared" si="122"/>
        <v>35.244633600000007</v>
      </c>
      <c r="L1266" s="1" t="str">
        <f t="shared" si="123"/>
        <v>Oct 09 35.24</v>
      </c>
      <c r="M1266" t="str">
        <f t="shared" si="124"/>
        <v>no</v>
      </c>
      <c r="N1266" t="s">
        <v>1443</v>
      </c>
    </row>
    <row r="1267" spans="1:17" x14ac:dyDescent="0.25">
      <c r="A1267" t="s">
        <v>1083</v>
      </c>
      <c r="B1267" s="8">
        <f t="shared" si="119"/>
        <v>41</v>
      </c>
      <c r="C1267" s="2">
        <v>4.1329232002653775</v>
      </c>
      <c r="D1267">
        <f>VLOOKUP(A1267,[1]Library_Genotypes_unfiltered_27!$A:$G,6,FALSE)</f>
        <v>0</v>
      </c>
      <c r="E1267">
        <f>VLOOKUP(A1267,[1]Library_Genotypes_unfiltered_27!$A:$G,7,FALSE)</f>
        <v>0</v>
      </c>
      <c r="F1267" s="1" t="str">
        <f t="shared" si="121"/>
        <v>336</v>
      </c>
      <c r="G1267" s="3">
        <v>43382</v>
      </c>
      <c r="H1267" s="3" t="s">
        <v>1425</v>
      </c>
      <c r="I1267" s="1">
        <v>147.4</v>
      </c>
      <c r="J1267" s="3" t="str">
        <f t="shared" si="120"/>
        <v>Oct 09</v>
      </c>
      <c r="K1267" s="1">
        <f t="shared" si="122"/>
        <v>35.244633600000007</v>
      </c>
      <c r="L1267" s="1" t="str">
        <f t="shared" si="123"/>
        <v>Oct 09 35.24</v>
      </c>
      <c r="M1267" t="str">
        <f t="shared" si="124"/>
        <v>no</v>
      </c>
      <c r="N1267" t="s">
        <v>1443</v>
      </c>
    </row>
    <row r="1268" spans="1:17" x14ac:dyDescent="0.25">
      <c r="A1268" t="s">
        <v>1084</v>
      </c>
      <c r="B1268" s="8">
        <f t="shared" si="119"/>
        <v>41</v>
      </c>
      <c r="C1268" s="2">
        <v>0</v>
      </c>
      <c r="D1268">
        <f>VLOOKUP(A1268,[1]Library_Genotypes_unfiltered_27!$A:$G,6,FALSE)</f>
        <v>0</v>
      </c>
      <c r="E1268">
        <f>VLOOKUP(A1268,[1]Library_Genotypes_unfiltered_27!$A:$G,7,FALSE)</f>
        <v>0</v>
      </c>
      <c r="F1268" s="1" t="str">
        <f t="shared" si="121"/>
        <v>337</v>
      </c>
      <c r="G1268" s="3">
        <v>43383</v>
      </c>
      <c r="H1268" s="3" t="s">
        <v>1427</v>
      </c>
      <c r="I1268" s="1">
        <v>144.19999999999999</v>
      </c>
      <c r="J1268" s="3" t="str">
        <f t="shared" si="120"/>
        <v>Oct 10</v>
      </c>
      <c r="K1268" s="1">
        <f t="shared" si="122"/>
        <v>30.094732799999981</v>
      </c>
      <c r="L1268" s="1" t="str">
        <f t="shared" si="123"/>
        <v>Oct 10 30.09</v>
      </c>
      <c r="M1268" t="str">
        <f t="shared" si="124"/>
        <v>no</v>
      </c>
      <c r="N1268" t="s">
        <v>1444</v>
      </c>
    </row>
    <row r="1269" spans="1:17" x14ac:dyDescent="0.25">
      <c r="A1269" t="s">
        <v>1085</v>
      </c>
      <c r="B1269" s="8">
        <f t="shared" si="119"/>
        <v>41</v>
      </c>
      <c r="C1269" s="2">
        <v>0</v>
      </c>
      <c r="D1269">
        <f>VLOOKUP(A1269,[1]Library_Genotypes_unfiltered_27!$A:$G,6,FALSE)</f>
        <v>0</v>
      </c>
      <c r="E1269">
        <f>VLOOKUP(A1269,[1]Library_Genotypes_unfiltered_27!$A:$G,7,FALSE)</f>
        <v>0</v>
      </c>
      <c r="F1269" s="1" t="str">
        <f t="shared" si="121"/>
        <v>338</v>
      </c>
      <c r="G1269" s="3">
        <v>43383</v>
      </c>
      <c r="H1269" s="3" t="s">
        <v>1427</v>
      </c>
      <c r="I1269" s="1">
        <v>144.19999999999999</v>
      </c>
      <c r="J1269" s="3" t="str">
        <f t="shared" si="120"/>
        <v>Oct 10</v>
      </c>
      <c r="K1269" s="1">
        <f t="shared" si="122"/>
        <v>30.094732799999981</v>
      </c>
      <c r="L1269" s="1" t="str">
        <f t="shared" si="123"/>
        <v>Oct 10 30.09</v>
      </c>
      <c r="M1269" t="str">
        <f t="shared" si="124"/>
        <v>no</v>
      </c>
      <c r="N1269" t="s">
        <v>1444</v>
      </c>
    </row>
    <row r="1270" spans="1:17" x14ac:dyDescent="0.25">
      <c r="A1270" t="s">
        <v>1086</v>
      </c>
      <c r="B1270" s="8">
        <f t="shared" si="119"/>
        <v>41</v>
      </c>
      <c r="C1270" s="2">
        <v>2.827789558076311</v>
      </c>
      <c r="D1270">
        <f>VLOOKUP(A1270,[1]Library_Genotypes_unfiltered_27!$A:$G,6,FALSE)</f>
        <v>99.26</v>
      </c>
      <c r="E1270">
        <f>VLOOKUP(A1270,[1]Library_Genotypes_unfiltered_27!$A:$G,7,FALSE)</f>
        <v>0.4</v>
      </c>
      <c r="F1270" s="1" t="str">
        <f t="shared" si="121"/>
        <v>339</v>
      </c>
      <c r="G1270" s="3">
        <v>43383</v>
      </c>
      <c r="H1270" s="3" t="s">
        <v>1427</v>
      </c>
      <c r="I1270" s="1">
        <v>144.19999999999999</v>
      </c>
      <c r="J1270" s="3" t="str">
        <f t="shared" si="120"/>
        <v>Oct 10</v>
      </c>
      <c r="K1270" s="1">
        <f t="shared" si="122"/>
        <v>30.094732799999981</v>
      </c>
      <c r="L1270" s="1" t="str">
        <f t="shared" si="123"/>
        <v>Oct 10 30.09</v>
      </c>
      <c r="M1270" t="str">
        <f t="shared" si="124"/>
        <v>yes</v>
      </c>
      <c r="N1270" t="s">
        <v>1443</v>
      </c>
      <c r="O1270" t="str">
        <f>VLOOKUP(A1270,'[2]genotype table (dups removed)'!$TS$3:$TV$419,4,FALSE)</f>
        <v>Homozygous Spring</v>
      </c>
      <c r="Q1270" t="s">
        <v>6</v>
      </c>
    </row>
    <row r="1271" spans="1:17" x14ac:dyDescent="0.25">
      <c r="A1271" t="s">
        <v>1087</v>
      </c>
      <c r="B1271" s="8">
        <f t="shared" si="119"/>
        <v>41</v>
      </c>
      <c r="C1271" s="2">
        <v>0.32628341054726662</v>
      </c>
      <c r="D1271">
        <f>VLOOKUP(A1271,[1]Library_Genotypes_unfiltered_27!$A:$G,6,FALSE)</f>
        <v>0</v>
      </c>
      <c r="E1271">
        <f>VLOOKUP(A1271,[1]Library_Genotypes_unfiltered_27!$A:$G,7,FALSE)</f>
        <v>0</v>
      </c>
      <c r="F1271" s="1" t="str">
        <f t="shared" si="121"/>
        <v>340</v>
      </c>
      <c r="G1271" s="3">
        <v>43383</v>
      </c>
      <c r="H1271" s="3" t="s">
        <v>1427</v>
      </c>
      <c r="I1271" s="1">
        <v>144.19999999999999</v>
      </c>
      <c r="J1271" s="3" t="str">
        <f t="shared" si="120"/>
        <v>Oct 10</v>
      </c>
      <c r="K1271" s="1">
        <f t="shared" si="122"/>
        <v>30.094732799999981</v>
      </c>
      <c r="L1271" s="1" t="str">
        <f t="shared" si="123"/>
        <v>Oct 10 30.09</v>
      </c>
      <c r="M1271" t="str">
        <f t="shared" si="124"/>
        <v>no</v>
      </c>
    </row>
    <row r="1272" spans="1:17" x14ac:dyDescent="0.25">
      <c r="A1272" t="s">
        <v>1088</v>
      </c>
      <c r="B1272" s="8">
        <f t="shared" si="119"/>
        <v>41</v>
      </c>
      <c r="C1272" s="2">
        <v>0.65256682109453323</v>
      </c>
      <c r="D1272">
        <f>VLOOKUP(A1272,[1]Library_Genotypes_unfiltered_27!$A:$G,6,FALSE)</f>
        <v>22.88</v>
      </c>
      <c r="E1272">
        <f>VLOOKUP(A1272,[1]Library_Genotypes_unfiltered_27!$A:$G,7,FALSE)</f>
        <v>3.78</v>
      </c>
      <c r="F1272" s="1" t="str">
        <f t="shared" si="121"/>
        <v>341</v>
      </c>
      <c r="G1272" s="3">
        <v>43383</v>
      </c>
      <c r="H1272" s="3" t="s">
        <v>1427</v>
      </c>
      <c r="I1272" s="1">
        <v>144.19999999999999</v>
      </c>
      <c r="J1272" s="3" t="str">
        <f t="shared" si="120"/>
        <v>Oct 10</v>
      </c>
      <c r="K1272" s="1">
        <f t="shared" si="122"/>
        <v>30.094732799999981</v>
      </c>
      <c r="L1272" s="1" t="str">
        <f t="shared" si="123"/>
        <v>Oct 10 30.09</v>
      </c>
      <c r="M1272" t="str">
        <f t="shared" si="124"/>
        <v>no</v>
      </c>
      <c r="N1272" t="s">
        <v>1442</v>
      </c>
    </row>
    <row r="1273" spans="1:17" x14ac:dyDescent="0.25">
      <c r="A1273" t="s">
        <v>1089</v>
      </c>
      <c r="B1273" s="8">
        <f t="shared" si="119"/>
        <v>41</v>
      </c>
      <c r="C1273" s="2">
        <v>1.9577004632835997</v>
      </c>
      <c r="D1273">
        <f>VLOOKUP(A1273,[1]Library_Genotypes_unfiltered_27!$A:$G,6,FALSE)</f>
        <v>0</v>
      </c>
      <c r="E1273">
        <f>VLOOKUP(A1273,[1]Library_Genotypes_unfiltered_27!$A:$G,7,FALSE)</f>
        <v>0</v>
      </c>
      <c r="F1273" s="1" t="str">
        <f t="shared" si="121"/>
        <v>342</v>
      </c>
      <c r="G1273" s="3">
        <v>43383</v>
      </c>
      <c r="H1273" s="3" t="s">
        <v>1427</v>
      </c>
      <c r="I1273" s="1">
        <v>144.19999999999999</v>
      </c>
      <c r="J1273" s="3" t="str">
        <f t="shared" si="120"/>
        <v>Oct 10</v>
      </c>
      <c r="K1273" s="1">
        <f t="shared" si="122"/>
        <v>30.094732799999981</v>
      </c>
      <c r="L1273" s="1" t="str">
        <f t="shared" si="123"/>
        <v>Oct 10 30.09</v>
      </c>
      <c r="M1273" t="str">
        <f t="shared" si="124"/>
        <v>no</v>
      </c>
      <c r="N1273" t="s">
        <v>1443</v>
      </c>
    </row>
    <row r="1274" spans="1:17" x14ac:dyDescent="0.25">
      <c r="A1274" t="s">
        <v>1090</v>
      </c>
      <c r="B1274" s="8">
        <f t="shared" si="119"/>
        <v>41</v>
      </c>
      <c r="C1274" s="2">
        <v>0</v>
      </c>
      <c r="D1274">
        <f>VLOOKUP(A1274,[1]Library_Genotypes_unfiltered_27!$A:$G,6,FALSE)</f>
        <v>0</v>
      </c>
      <c r="E1274">
        <f>VLOOKUP(A1274,[1]Library_Genotypes_unfiltered_27!$A:$G,7,FALSE)</f>
        <v>0</v>
      </c>
      <c r="F1274" s="1" t="str">
        <f t="shared" si="121"/>
        <v>343</v>
      </c>
      <c r="G1274" s="3">
        <v>43383</v>
      </c>
      <c r="H1274" s="3" t="s">
        <v>1427</v>
      </c>
      <c r="I1274" s="1">
        <v>144.19999999999999</v>
      </c>
      <c r="J1274" s="3" t="str">
        <f t="shared" si="120"/>
        <v>Oct 10</v>
      </c>
      <c r="K1274" s="1">
        <f t="shared" si="122"/>
        <v>30.094732799999981</v>
      </c>
      <c r="L1274" s="1" t="str">
        <f t="shared" si="123"/>
        <v>Oct 10 30.09</v>
      </c>
      <c r="M1274" t="str">
        <f t="shared" si="124"/>
        <v>no</v>
      </c>
      <c r="N1274" t="s">
        <v>1443</v>
      </c>
    </row>
    <row r="1275" spans="1:17" x14ac:dyDescent="0.25">
      <c r="A1275" t="s">
        <v>1091</v>
      </c>
      <c r="B1275" s="8">
        <f t="shared" si="119"/>
        <v>41</v>
      </c>
      <c r="C1275" s="2">
        <v>3.0453118317744887</v>
      </c>
      <c r="D1275">
        <f>VLOOKUP(A1275,[1]Library_Genotypes_unfiltered_27!$A:$G,6,FALSE)</f>
        <v>92.62</v>
      </c>
      <c r="E1275">
        <f>VLOOKUP(A1275,[1]Library_Genotypes_unfiltered_27!$A:$G,7,FALSE)</f>
        <v>0.98</v>
      </c>
      <c r="F1275" s="1" t="str">
        <f t="shared" si="121"/>
        <v>344</v>
      </c>
      <c r="G1275" s="3">
        <v>43383</v>
      </c>
      <c r="H1275" s="3" t="s">
        <v>1427</v>
      </c>
      <c r="I1275" s="1">
        <v>144.19999999999999</v>
      </c>
      <c r="J1275" s="3" t="str">
        <f t="shared" si="120"/>
        <v>Oct 10</v>
      </c>
      <c r="K1275" s="1">
        <f t="shared" si="122"/>
        <v>30.094732799999981</v>
      </c>
      <c r="L1275" s="1" t="str">
        <f t="shared" si="123"/>
        <v>Oct 10 30.09</v>
      </c>
      <c r="M1275" t="str">
        <f t="shared" si="124"/>
        <v>yes</v>
      </c>
      <c r="N1275" t="s">
        <v>1444</v>
      </c>
      <c r="O1275" t="str">
        <f>VLOOKUP(A1275,'[2]genotype table (dups removed)'!$TS$3:$TV$419,4,FALSE)</f>
        <v>Heterozygous</v>
      </c>
      <c r="Q1275" t="s">
        <v>5</v>
      </c>
    </row>
    <row r="1276" spans="1:17" x14ac:dyDescent="0.25">
      <c r="A1276" t="s">
        <v>1092</v>
      </c>
      <c r="B1276" s="8">
        <f t="shared" si="119"/>
        <v>41</v>
      </c>
      <c r="C1276" s="2">
        <v>0.32628341054726662</v>
      </c>
      <c r="D1276">
        <f>VLOOKUP(A1276,[1]Library_Genotypes_unfiltered_27!$A:$G,6,FALSE)</f>
        <v>27.31</v>
      </c>
      <c r="E1276">
        <f>VLOOKUP(A1276,[1]Library_Genotypes_unfiltered_27!$A:$G,7,FALSE)</f>
        <v>9.0500000000000007</v>
      </c>
      <c r="F1276" s="1" t="str">
        <f t="shared" si="121"/>
        <v>345</v>
      </c>
      <c r="G1276" s="3">
        <v>43383</v>
      </c>
      <c r="H1276" s="3" t="s">
        <v>1427</v>
      </c>
      <c r="I1276" s="1">
        <v>144.19999999999999</v>
      </c>
      <c r="J1276" s="3" t="str">
        <f t="shared" si="120"/>
        <v>Oct 10</v>
      </c>
      <c r="K1276" s="1">
        <f t="shared" si="122"/>
        <v>30.094732799999981</v>
      </c>
      <c r="L1276" s="1" t="str">
        <f t="shared" si="123"/>
        <v>Oct 10 30.09</v>
      </c>
      <c r="M1276" t="str">
        <f t="shared" si="124"/>
        <v>no</v>
      </c>
      <c r="N1276" t="s">
        <v>1443</v>
      </c>
    </row>
    <row r="1277" spans="1:17" x14ac:dyDescent="0.25">
      <c r="A1277" t="s">
        <v>1093</v>
      </c>
      <c r="B1277" s="8">
        <f t="shared" si="119"/>
        <v>41</v>
      </c>
      <c r="C1277" s="2">
        <v>4.6767288845108217</v>
      </c>
      <c r="D1277">
        <f>VLOOKUP(A1277,[1]Library_Genotypes_unfiltered_27!$A:$G,6,FALSE)</f>
        <v>0.37</v>
      </c>
      <c r="E1277">
        <f>VLOOKUP(A1277,[1]Library_Genotypes_unfiltered_27!$A:$G,7,FALSE)</f>
        <v>0</v>
      </c>
      <c r="F1277" s="1" t="str">
        <f t="shared" si="121"/>
        <v>346</v>
      </c>
      <c r="G1277" s="3">
        <v>43383</v>
      </c>
      <c r="H1277" s="3" t="s">
        <v>1427</v>
      </c>
      <c r="I1277" s="1">
        <v>144.19999999999999</v>
      </c>
      <c r="J1277" s="3" t="str">
        <f t="shared" si="120"/>
        <v>Oct 10</v>
      </c>
      <c r="K1277" s="1">
        <f t="shared" si="122"/>
        <v>30.094732799999981</v>
      </c>
      <c r="L1277" s="1" t="str">
        <f t="shared" si="123"/>
        <v>Oct 10 30.09</v>
      </c>
      <c r="M1277" t="str">
        <f t="shared" si="124"/>
        <v>no</v>
      </c>
      <c r="N1277" t="s">
        <v>1443</v>
      </c>
    </row>
    <row r="1278" spans="1:17" x14ac:dyDescent="0.25">
      <c r="A1278" t="s">
        <v>1094</v>
      </c>
      <c r="B1278" s="8">
        <f t="shared" si="119"/>
        <v>41</v>
      </c>
      <c r="C1278" s="2">
        <v>0</v>
      </c>
      <c r="D1278">
        <f>VLOOKUP(A1278,[1]Library_Genotypes_unfiltered_27!$A:$G,6,FALSE)</f>
        <v>0</v>
      </c>
      <c r="E1278">
        <f>VLOOKUP(A1278,[1]Library_Genotypes_unfiltered_27!$A:$G,7,FALSE)</f>
        <v>0</v>
      </c>
      <c r="F1278" s="1" t="str">
        <f t="shared" si="121"/>
        <v>347</v>
      </c>
      <c r="G1278" s="3">
        <v>43383</v>
      </c>
      <c r="H1278" s="3" t="s">
        <v>1427</v>
      </c>
      <c r="I1278" s="1">
        <v>144.19999999999999</v>
      </c>
      <c r="J1278" s="3" t="str">
        <f t="shared" si="120"/>
        <v>Oct 10</v>
      </c>
      <c r="K1278" s="1">
        <f t="shared" si="122"/>
        <v>30.094732799999981</v>
      </c>
      <c r="L1278" s="1" t="str">
        <f t="shared" si="123"/>
        <v>Oct 10 30.09</v>
      </c>
      <c r="M1278" t="str">
        <f t="shared" si="124"/>
        <v>no</v>
      </c>
    </row>
    <row r="1279" spans="1:17" x14ac:dyDescent="0.25">
      <c r="A1279" t="s">
        <v>1095</v>
      </c>
      <c r="B1279" s="8">
        <f t="shared" ref="B1279:B1342" si="125">INT((G1279-DATE(YEAR(G1279),1,1))/7)+1</f>
        <v>41</v>
      </c>
      <c r="C1279" s="2">
        <v>1.5226559158872444</v>
      </c>
      <c r="D1279">
        <f>VLOOKUP(A1279,[1]Library_Genotypes_unfiltered_27!$A:$G,6,FALSE)</f>
        <v>0</v>
      </c>
      <c r="E1279">
        <f>VLOOKUP(A1279,[1]Library_Genotypes_unfiltered_27!$A:$G,7,FALSE)</f>
        <v>0</v>
      </c>
      <c r="F1279" s="1" t="str">
        <f t="shared" si="121"/>
        <v>348</v>
      </c>
      <c r="G1279" s="3">
        <v>43383</v>
      </c>
      <c r="H1279" s="3" t="s">
        <v>1427</v>
      </c>
      <c r="I1279" s="1">
        <v>144.19999999999999</v>
      </c>
      <c r="J1279" s="3" t="str">
        <f t="shared" si="120"/>
        <v>Oct 10</v>
      </c>
      <c r="K1279" s="1">
        <f t="shared" si="122"/>
        <v>30.094732799999981</v>
      </c>
      <c r="L1279" s="1" t="str">
        <f t="shared" si="123"/>
        <v>Oct 10 30.09</v>
      </c>
      <c r="M1279" t="str">
        <f t="shared" si="124"/>
        <v>no</v>
      </c>
      <c r="N1279" t="s">
        <v>1442</v>
      </c>
    </row>
    <row r="1280" spans="1:17" x14ac:dyDescent="0.25">
      <c r="A1280" t="s">
        <v>1096</v>
      </c>
      <c r="B1280" s="8">
        <f t="shared" si="125"/>
        <v>41</v>
      </c>
      <c r="C1280" s="2">
        <v>11.093635958607065</v>
      </c>
      <c r="D1280">
        <f>VLOOKUP(A1280,[1]Library_Genotypes_unfiltered_27!$A:$G,6,FALSE)</f>
        <v>98.89</v>
      </c>
      <c r="E1280">
        <f>VLOOKUP(A1280,[1]Library_Genotypes_unfiltered_27!$A:$G,7,FALSE)</f>
        <v>0.26</v>
      </c>
      <c r="F1280" s="1" t="str">
        <f t="shared" si="121"/>
        <v>349</v>
      </c>
      <c r="G1280" s="3">
        <v>43383</v>
      </c>
      <c r="H1280" s="3" t="s">
        <v>1427</v>
      </c>
      <c r="I1280" s="1">
        <v>144.19999999999999</v>
      </c>
      <c r="J1280" s="3" t="str">
        <f t="shared" si="120"/>
        <v>Oct 10</v>
      </c>
      <c r="K1280" s="1">
        <f t="shared" si="122"/>
        <v>30.094732799999981</v>
      </c>
      <c r="L1280" s="1" t="str">
        <f t="shared" si="123"/>
        <v>Oct 10 30.09</v>
      </c>
      <c r="M1280" t="str">
        <f t="shared" si="124"/>
        <v>yes</v>
      </c>
      <c r="N1280" t="s">
        <v>1442</v>
      </c>
      <c r="O1280" t="str">
        <f>VLOOKUP(A1280,'[2]genotype table (dups removed)'!$TS$3:$TV$419,4,FALSE)</f>
        <v>Homozygous Fall</v>
      </c>
      <c r="Q1280" t="s">
        <v>6</v>
      </c>
    </row>
    <row r="1281" spans="1:17" x14ac:dyDescent="0.25">
      <c r="A1281" t="s">
        <v>1097</v>
      </c>
      <c r="B1281" s="8">
        <f t="shared" si="125"/>
        <v>41</v>
      </c>
      <c r="C1281" s="2">
        <v>0.33067806718669734</v>
      </c>
      <c r="D1281">
        <f>VLOOKUP(A1281,[1]Library_Genotypes_unfiltered_27!$A:$G,6,FALSE)</f>
        <v>0</v>
      </c>
      <c r="E1281">
        <f>VLOOKUP(A1281,[1]Library_Genotypes_unfiltered_27!$A:$G,7,FALSE)</f>
        <v>0</v>
      </c>
      <c r="F1281" s="1" t="str">
        <f t="shared" si="121"/>
        <v>350</v>
      </c>
      <c r="G1281" s="3">
        <v>43383</v>
      </c>
      <c r="H1281" s="3" t="s">
        <v>1427</v>
      </c>
      <c r="I1281" s="1">
        <v>144.19999999999999</v>
      </c>
      <c r="J1281" s="3" t="str">
        <f t="shared" si="120"/>
        <v>Oct 10</v>
      </c>
      <c r="K1281" s="1">
        <f t="shared" si="122"/>
        <v>30.094732799999981</v>
      </c>
      <c r="L1281" s="1" t="str">
        <f t="shared" si="123"/>
        <v>Oct 10 30.09</v>
      </c>
      <c r="M1281" t="str">
        <f t="shared" si="124"/>
        <v>no</v>
      </c>
    </row>
    <row r="1282" spans="1:17" x14ac:dyDescent="0.25">
      <c r="A1282" t="s">
        <v>1098</v>
      </c>
      <c r="B1282" s="8">
        <f t="shared" si="125"/>
        <v>41</v>
      </c>
      <c r="C1282" s="2">
        <v>8.0483241268325774</v>
      </c>
      <c r="D1282">
        <f>VLOOKUP(A1282,[1]Library_Genotypes_unfiltered_27!$A:$G,6,FALSE)</f>
        <v>0</v>
      </c>
      <c r="E1282">
        <f>VLOOKUP(A1282,[1]Library_Genotypes_unfiltered_27!$A:$G,7,FALSE)</f>
        <v>0</v>
      </c>
      <c r="F1282" s="1" t="str">
        <f t="shared" si="121"/>
        <v>351</v>
      </c>
      <c r="G1282" s="3">
        <v>43383</v>
      </c>
      <c r="H1282" s="3" t="s">
        <v>1427</v>
      </c>
      <c r="I1282" s="1">
        <v>144.19999999999999</v>
      </c>
      <c r="J1282" s="3" t="str">
        <f t="shared" ref="J1282:J1345" si="126">CONCATENATE(TEXT(G1282,"MMM")," ",TEXT(G1282,"DD"))</f>
        <v>Oct 10</v>
      </c>
      <c r="K1282" s="1">
        <f t="shared" si="122"/>
        <v>30.094732799999981</v>
      </c>
      <c r="L1282" s="1" t="str">
        <f t="shared" si="123"/>
        <v>Oct 10 30.09</v>
      </c>
      <c r="M1282" t="str">
        <f t="shared" si="124"/>
        <v>no</v>
      </c>
    </row>
    <row r="1283" spans="1:17" x14ac:dyDescent="0.25">
      <c r="A1283" t="s">
        <v>1099</v>
      </c>
      <c r="B1283" s="8">
        <f t="shared" si="125"/>
        <v>41</v>
      </c>
      <c r="C1283" s="2">
        <v>0</v>
      </c>
      <c r="D1283">
        <f>VLOOKUP(A1283,[1]Library_Genotypes_unfiltered_27!$A:$G,6,FALSE)</f>
        <v>0</v>
      </c>
      <c r="E1283">
        <f>VLOOKUP(A1283,[1]Library_Genotypes_unfiltered_27!$A:$G,7,FALSE)</f>
        <v>0</v>
      </c>
      <c r="F1283" s="1" t="str">
        <f t="shared" ref="F1283:F1346" si="127">RIGHT(A1283,3)</f>
        <v>352</v>
      </c>
      <c r="G1283" s="3">
        <v>43383</v>
      </c>
      <c r="H1283" s="3" t="s">
        <v>1427</v>
      </c>
      <c r="I1283" s="1">
        <v>144.19999999999999</v>
      </c>
      <c r="J1283" s="3" t="str">
        <f t="shared" si="126"/>
        <v>Oct 10</v>
      </c>
      <c r="K1283" s="1">
        <f t="shared" ref="K1283:K1346" si="128">CONVERT(I1283-125.5,"mi","km")</f>
        <v>30.094732799999981</v>
      </c>
      <c r="L1283" s="1" t="str">
        <f t="shared" ref="L1283:L1346" si="129">CONCATENATE(J1283," ",ROUND(K1283,2))</f>
        <v>Oct 10 30.09</v>
      </c>
      <c r="M1283" t="str">
        <f t="shared" si="124"/>
        <v>no</v>
      </c>
      <c r="N1283" t="s">
        <v>1443</v>
      </c>
    </row>
    <row r="1284" spans="1:17" x14ac:dyDescent="0.25">
      <c r="A1284" t="s">
        <v>1100</v>
      </c>
      <c r="B1284" s="8">
        <f t="shared" si="125"/>
        <v>41</v>
      </c>
      <c r="C1284" s="2">
        <v>0.43504454739635556</v>
      </c>
      <c r="D1284">
        <f>VLOOKUP(A1284,[1]Library_Genotypes_unfiltered_27!$A:$G,6,FALSE)</f>
        <v>0</v>
      </c>
      <c r="E1284">
        <f>VLOOKUP(A1284,[1]Library_Genotypes_unfiltered_27!$A:$G,7,FALSE)</f>
        <v>0</v>
      </c>
      <c r="F1284" s="1" t="str">
        <f t="shared" si="127"/>
        <v>353</v>
      </c>
      <c r="G1284" s="3">
        <v>43383</v>
      </c>
      <c r="H1284" s="3" t="s">
        <v>1427</v>
      </c>
      <c r="I1284" s="1">
        <v>144.19999999999999</v>
      </c>
      <c r="J1284" s="3" t="str">
        <f t="shared" si="126"/>
        <v>Oct 10</v>
      </c>
      <c r="K1284" s="1">
        <f t="shared" si="128"/>
        <v>30.094732799999981</v>
      </c>
      <c r="L1284" s="1" t="str">
        <f t="shared" si="129"/>
        <v>Oct 10 30.09</v>
      </c>
      <c r="M1284" t="str">
        <f t="shared" si="124"/>
        <v>no</v>
      </c>
      <c r="N1284" t="s">
        <v>1443</v>
      </c>
    </row>
    <row r="1285" spans="1:17" x14ac:dyDescent="0.25">
      <c r="A1285" t="s">
        <v>1101</v>
      </c>
      <c r="B1285" s="8">
        <f t="shared" si="125"/>
        <v>41</v>
      </c>
      <c r="C1285" s="2">
        <v>1.5226559158872444</v>
      </c>
      <c r="D1285">
        <f>VLOOKUP(A1285,[1]Library_Genotypes_unfiltered_27!$A:$G,6,FALSE)</f>
        <v>93.36</v>
      </c>
      <c r="E1285">
        <f>VLOOKUP(A1285,[1]Library_Genotypes_unfiltered_27!$A:$G,7,FALSE)</f>
        <v>0.56000000000000005</v>
      </c>
      <c r="F1285" s="1" t="str">
        <f t="shared" si="127"/>
        <v>354</v>
      </c>
      <c r="G1285" s="3">
        <v>43383</v>
      </c>
      <c r="H1285" s="3" t="s">
        <v>1427</v>
      </c>
      <c r="I1285" s="1">
        <v>144.19999999999999</v>
      </c>
      <c r="J1285" s="3" t="str">
        <f t="shared" si="126"/>
        <v>Oct 10</v>
      </c>
      <c r="K1285" s="1">
        <f t="shared" si="128"/>
        <v>30.094732799999981</v>
      </c>
      <c r="L1285" s="1" t="str">
        <f t="shared" si="129"/>
        <v>Oct 10 30.09</v>
      </c>
      <c r="M1285" t="str">
        <f t="shared" si="124"/>
        <v>yes</v>
      </c>
      <c r="N1285" t="s">
        <v>1443</v>
      </c>
      <c r="O1285" t="str">
        <f>VLOOKUP(A1285,'[2]genotype table (dups removed)'!$TS$3:$TV$419,4,FALSE)</f>
        <v>Homozygous Spring</v>
      </c>
      <c r="Q1285" t="s">
        <v>6</v>
      </c>
    </row>
    <row r="1286" spans="1:17" x14ac:dyDescent="0.25">
      <c r="A1286" t="s">
        <v>1102</v>
      </c>
      <c r="B1286" s="8">
        <f t="shared" si="125"/>
        <v>41</v>
      </c>
      <c r="C1286" s="2">
        <v>0.76132795794362218</v>
      </c>
      <c r="D1286">
        <f>VLOOKUP(A1286,[1]Library_Genotypes_unfiltered_27!$A:$G,6,FALSE)</f>
        <v>89.3</v>
      </c>
      <c r="E1286">
        <f>VLOOKUP(A1286,[1]Library_Genotypes_unfiltered_27!$A:$G,7,FALSE)</f>
        <v>0.78</v>
      </c>
      <c r="F1286" s="1" t="str">
        <f t="shared" si="127"/>
        <v>355</v>
      </c>
      <c r="G1286" s="3">
        <v>43383</v>
      </c>
      <c r="H1286" s="3" t="s">
        <v>1427</v>
      </c>
      <c r="I1286" s="1">
        <v>144.19999999999999</v>
      </c>
      <c r="J1286" s="3" t="str">
        <f t="shared" si="126"/>
        <v>Oct 10</v>
      </c>
      <c r="K1286" s="1">
        <f t="shared" si="128"/>
        <v>30.094732799999981</v>
      </c>
      <c r="L1286" s="1" t="str">
        <f t="shared" si="129"/>
        <v>Oct 10 30.09</v>
      </c>
      <c r="M1286" t="str">
        <f t="shared" si="124"/>
        <v>no</v>
      </c>
      <c r="N1286" t="s">
        <v>1444</v>
      </c>
      <c r="Q1286" t="s">
        <v>5</v>
      </c>
    </row>
    <row r="1287" spans="1:17" x14ac:dyDescent="0.25">
      <c r="A1287" t="s">
        <v>1103</v>
      </c>
      <c r="B1287" s="8">
        <f t="shared" si="125"/>
        <v>41</v>
      </c>
      <c r="C1287" s="2">
        <v>2.3927450106799553</v>
      </c>
      <c r="D1287">
        <f>VLOOKUP(A1287,[1]Library_Genotypes_unfiltered_27!$A:$G,6,FALSE)</f>
        <v>93.36</v>
      </c>
      <c r="E1287">
        <f>VLOOKUP(A1287,[1]Library_Genotypes_unfiltered_27!$A:$G,7,FALSE)</f>
        <v>0.72</v>
      </c>
      <c r="F1287" s="1" t="str">
        <f t="shared" si="127"/>
        <v>356</v>
      </c>
      <c r="G1287" s="3">
        <v>43383</v>
      </c>
      <c r="H1287" s="3" t="s">
        <v>1427</v>
      </c>
      <c r="I1287" s="1">
        <v>144.19999999999999</v>
      </c>
      <c r="J1287" s="3" t="str">
        <f t="shared" si="126"/>
        <v>Oct 10</v>
      </c>
      <c r="K1287" s="1">
        <f t="shared" si="128"/>
        <v>30.094732799999981</v>
      </c>
      <c r="L1287" s="1" t="str">
        <f t="shared" si="129"/>
        <v>Oct 10 30.09</v>
      </c>
      <c r="M1287" t="str">
        <f t="shared" si="124"/>
        <v>yes</v>
      </c>
      <c r="N1287" t="s">
        <v>1442</v>
      </c>
      <c r="O1287" t="str">
        <f>VLOOKUP(A1287,'[2]genotype table (dups removed)'!$TS$3:$TV$419,4,FALSE)</f>
        <v>Homozygous Fall</v>
      </c>
      <c r="Q1287" t="s">
        <v>5</v>
      </c>
    </row>
    <row r="1288" spans="1:17" x14ac:dyDescent="0.25">
      <c r="A1288" t="s">
        <v>1104</v>
      </c>
      <c r="B1288" s="8">
        <f t="shared" si="125"/>
        <v>41</v>
      </c>
      <c r="C1288" s="2">
        <v>1.4138947790381555</v>
      </c>
      <c r="D1288">
        <f>VLOOKUP(A1288,[1]Library_Genotypes_unfiltered_27!$A:$G,6,FALSE)</f>
        <v>91.88</v>
      </c>
      <c r="E1288">
        <f>VLOOKUP(A1288,[1]Library_Genotypes_unfiltered_27!$A:$G,7,FALSE)</f>
        <v>0.92</v>
      </c>
      <c r="F1288" s="1" t="str">
        <f t="shared" si="127"/>
        <v>357</v>
      </c>
      <c r="G1288" s="3">
        <v>43383</v>
      </c>
      <c r="H1288" s="3" t="s">
        <v>1427</v>
      </c>
      <c r="I1288" s="1">
        <v>144.19999999999999</v>
      </c>
      <c r="J1288" s="3" t="str">
        <f t="shared" si="126"/>
        <v>Oct 10</v>
      </c>
      <c r="K1288" s="1">
        <f t="shared" si="128"/>
        <v>30.094732799999981</v>
      </c>
      <c r="L1288" s="1" t="str">
        <f t="shared" si="129"/>
        <v>Oct 10 30.09</v>
      </c>
      <c r="M1288" t="str">
        <f t="shared" si="124"/>
        <v>yes</v>
      </c>
      <c r="N1288" t="s">
        <v>1442</v>
      </c>
      <c r="O1288" t="str">
        <f>VLOOKUP(A1288,'[2]genotype table (dups removed)'!$TS$3:$TV$419,4,FALSE)</f>
        <v>Homozygous Fall</v>
      </c>
      <c r="Q1288" t="s">
        <v>5</v>
      </c>
    </row>
    <row r="1289" spans="1:17" x14ac:dyDescent="0.25">
      <c r="A1289" t="s">
        <v>1105</v>
      </c>
      <c r="B1289" s="8">
        <f t="shared" si="125"/>
        <v>41</v>
      </c>
      <c r="C1289" s="2">
        <v>1.5226559158872444</v>
      </c>
      <c r="D1289">
        <f>VLOOKUP(A1289,[1]Library_Genotypes_unfiltered_27!$A:$G,6,FALSE)</f>
        <v>80.81</v>
      </c>
      <c r="E1289">
        <f>VLOOKUP(A1289,[1]Library_Genotypes_unfiltered_27!$A:$G,7,FALSE)</f>
        <v>1.04</v>
      </c>
      <c r="F1289" s="1" t="str">
        <f t="shared" si="127"/>
        <v>358</v>
      </c>
      <c r="G1289" s="3">
        <v>43383</v>
      </c>
      <c r="H1289" s="3" t="s">
        <v>1427</v>
      </c>
      <c r="I1289" s="1">
        <v>144.19999999999999</v>
      </c>
      <c r="J1289" s="3" t="str">
        <f t="shared" si="126"/>
        <v>Oct 10</v>
      </c>
      <c r="K1289" s="1">
        <f t="shared" si="128"/>
        <v>30.094732799999981</v>
      </c>
      <c r="L1289" s="1" t="str">
        <f t="shared" si="129"/>
        <v>Oct 10 30.09</v>
      </c>
      <c r="M1289" t="str">
        <f t="shared" si="124"/>
        <v>no</v>
      </c>
      <c r="N1289" t="s">
        <v>1443</v>
      </c>
      <c r="Q1289" t="s">
        <v>6</v>
      </c>
    </row>
    <row r="1290" spans="1:17" x14ac:dyDescent="0.25">
      <c r="A1290" t="s">
        <v>1106</v>
      </c>
      <c r="B1290" s="8">
        <f t="shared" si="125"/>
        <v>41</v>
      </c>
      <c r="C1290" s="2">
        <v>3.0453118317744887</v>
      </c>
      <c r="D1290">
        <f>VLOOKUP(A1290,[1]Library_Genotypes_unfiltered_27!$A:$G,6,FALSE)</f>
        <v>0.74</v>
      </c>
      <c r="E1290">
        <f>VLOOKUP(A1290,[1]Library_Genotypes_unfiltered_27!$A:$G,7,FALSE)</f>
        <v>0</v>
      </c>
      <c r="F1290" s="1" t="str">
        <f t="shared" si="127"/>
        <v>359</v>
      </c>
      <c r="G1290" s="3">
        <v>43383</v>
      </c>
      <c r="H1290" s="3" t="s">
        <v>1427</v>
      </c>
      <c r="I1290" s="1">
        <v>144.19999999999999</v>
      </c>
      <c r="J1290" s="3" t="str">
        <f t="shared" si="126"/>
        <v>Oct 10</v>
      </c>
      <c r="K1290" s="1">
        <f t="shared" si="128"/>
        <v>30.094732799999981</v>
      </c>
      <c r="L1290" s="1" t="str">
        <f t="shared" si="129"/>
        <v>Oct 10 30.09</v>
      </c>
      <c r="M1290" t="str">
        <f t="shared" si="124"/>
        <v>no</v>
      </c>
      <c r="N1290" t="s">
        <v>1444</v>
      </c>
    </row>
    <row r="1291" spans="1:17" x14ac:dyDescent="0.25">
      <c r="A1291" t="s">
        <v>1107</v>
      </c>
      <c r="B1291" s="8">
        <f t="shared" si="125"/>
        <v>41</v>
      </c>
      <c r="C1291" s="2">
        <v>0.65256682109453323</v>
      </c>
      <c r="D1291">
        <f>VLOOKUP(A1291,[1]Library_Genotypes_unfiltered_27!$A:$G,6,FALSE)</f>
        <v>3.32</v>
      </c>
      <c r="E1291">
        <f>VLOOKUP(A1291,[1]Library_Genotypes_unfiltered_27!$A:$G,7,FALSE)</f>
        <v>1.9</v>
      </c>
      <c r="F1291" s="1" t="str">
        <f t="shared" si="127"/>
        <v>360</v>
      </c>
      <c r="G1291" s="3">
        <v>43383</v>
      </c>
      <c r="H1291" s="3" t="s">
        <v>1427</v>
      </c>
      <c r="I1291" s="1">
        <v>144.19999999999999</v>
      </c>
      <c r="J1291" s="3" t="str">
        <f t="shared" si="126"/>
        <v>Oct 10</v>
      </c>
      <c r="K1291" s="1">
        <f t="shared" si="128"/>
        <v>30.094732799999981</v>
      </c>
      <c r="L1291" s="1" t="str">
        <f t="shared" si="129"/>
        <v>Oct 10 30.09</v>
      </c>
      <c r="M1291" t="str">
        <f t="shared" si="124"/>
        <v>no</v>
      </c>
      <c r="N1291" t="s">
        <v>1444</v>
      </c>
    </row>
    <row r="1292" spans="1:17" x14ac:dyDescent="0.25">
      <c r="A1292" t="s">
        <v>1108</v>
      </c>
      <c r="B1292" s="8">
        <f t="shared" si="125"/>
        <v>41</v>
      </c>
      <c r="C1292" s="2">
        <v>2.827789558076311</v>
      </c>
      <c r="D1292">
        <f>VLOOKUP(A1292,[1]Library_Genotypes_unfiltered_27!$A:$G,6,FALSE)</f>
        <v>0</v>
      </c>
      <c r="E1292">
        <f>VLOOKUP(A1292,[1]Library_Genotypes_unfiltered_27!$A:$G,7,FALSE)</f>
        <v>0</v>
      </c>
      <c r="F1292" s="1" t="str">
        <f t="shared" si="127"/>
        <v>361</v>
      </c>
      <c r="G1292" s="3">
        <v>43383</v>
      </c>
      <c r="H1292" s="3" t="s">
        <v>1427</v>
      </c>
      <c r="I1292" s="1">
        <v>144.19999999999999</v>
      </c>
      <c r="J1292" s="3" t="str">
        <f t="shared" si="126"/>
        <v>Oct 10</v>
      </c>
      <c r="K1292" s="1">
        <f t="shared" si="128"/>
        <v>30.094732799999981</v>
      </c>
      <c r="L1292" s="1" t="str">
        <f t="shared" si="129"/>
        <v>Oct 10 30.09</v>
      </c>
      <c r="M1292" t="str">
        <f t="shared" si="124"/>
        <v>no</v>
      </c>
      <c r="N1292" t="s">
        <v>1443</v>
      </c>
    </row>
    <row r="1293" spans="1:17" x14ac:dyDescent="0.25">
      <c r="A1293" t="s">
        <v>1109</v>
      </c>
      <c r="B1293" s="8">
        <f t="shared" si="125"/>
        <v>41</v>
      </c>
      <c r="C1293" s="2">
        <v>4.3504454739635552</v>
      </c>
      <c r="D1293">
        <f>VLOOKUP(A1293,[1]Library_Genotypes_unfiltered_27!$A:$G,6,FALSE)</f>
        <v>99.26</v>
      </c>
      <c r="E1293">
        <f>VLOOKUP(A1293,[1]Library_Genotypes_unfiltered_27!$A:$G,7,FALSE)</f>
        <v>0.28000000000000003</v>
      </c>
      <c r="F1293" s="1" t="str">
        <f t="shared" si="127"/>
        <v>362</v>
      </c>
      <c r="G1293" s="3">
        <v>43383</v>
      </c>
      <c r="H1293" s="3" t="s">
        <v>1427</v>
      </c>
      <c r="I1293" s="1">
        <v>144.19999999999999</v>
      </c>
      <c r="J1293" s="3" t="str">
        <f t="shared" si="126"/>
        <v>Oct 10</v>
      </c>
      <c r="K1293" s="1">
        <f t="shared" si="128"/>
        <v>30.094732799999981</v>
      </c>
      <c r="L1293" s="1" t="str">
        <f t="shared" si="129"/>
        <v>Oct 10 30.09</v>
      </c>
      <c r="M1293" t="str">
        <f t="shared" si="124"/>
        <v>yes</v>
      </c>
      <c r="N1293" t="s">
        <v>1442</v>
      </c>
      <c r="O1293" t="str">
        <f>VLOOKUP(A1293,'[2]genotype table (dups removed)'!$TS$3:$TV$419,4,FALSE)</f>
        <v>Homozygous Fall</v>
      </c>
      <c r="Q1293" t="s">
        <v>6</v>
      </c>
    </row>
    <row r="1294" spans="1:17" x14ac:dyDescent="0.25">
      <c r="A1294" t="s">
        <v>1110</v>
      </c>
      <c r="B1294" s="8">
        <f t="shared" si="125"/>
        <v>41</v>
      </c>
      <c r="C1294" s="2">
        <v>1.6314170527363332</v>
      </c>
      <c r="D1294">
        <f>VLOOKUP(A1294,[1]Library_Genotypes_unfiltered_27!$A:$G,6,FALSE)</f>
        <v>0</v>
      </c>
      <c r="E1294">
        <f>VLOOKUP(A1294,[1]Library_Genotypes_unfiltered_27!$A:$G,7,FALSE)</f>
        <v>0</v>
      </c>
      <c r="F1294" s="1" t="str">
        <f t="shared" si="127"/>
        <v>363</v>
      </c>
      <c r="G1294" s="3">
        <v>43383</v>
      </c>
      <c r="H1294" s="3" t="s">
        <v>1433</v>
      </c>
      <c r="I1294" s="1">
        <v>140</v>
      </c>
      <c r="J1294" s="3" t="str">
        <f t="shared" si="126"/>
        <v>Oct 10</v>
      </c>
      <c r="K1294" s="1">
        <f t="shared" si="128"/>
        <v>23.335488000000002</v>
      </c>
      <c r="L1294" s="1" t="str">
        <f t="shared" si="129"/>
        <v>Oct 10 23.34</v>
      </c>
      <c r="M1294" t="str">
        <f t="shared" si="124"/>
        <v>no</v>
      </c>
    </row>
    <row r="1295" spans="1:17" x14ac:dyDescent="0.25">
      <c r="A1295" t="s">
        <v>1111</v>
      </c>
      <c r="B1295" s="8">
        <f t="shared" si="125"/>
        <v>41</v>
      </c>
      <c r="C1295" s="2">
        <v>6.5256682109453328</v>
      </c>
      <c r="D1295">
        <f>VLOOKUP(A1295,[1]Library_Genotypes_unfiltered_27!$A:$G,6,FALSE)</f>
        <v>1.1100000000000001</v>
      </c>
      <c r="E1295">
        <f>VLOOKUP(A1295,[1]Library_Genotypes_unfiltered_27!$A:$G,7,FALSE)</f>
        <v>2.38</v>
      </c>
      <c r="F1295" s="1" t="str">
        <f t="shared" si="127"/>
        <v>364</v>
      </c>
      <c r="G1295" s="3">
        <v>43383</v>
      </c>
      <c r="H1295" s="3" t="s">
        <v>1433</v>
      </c>
      <c r="I1295" s="1">
        <v>140</v>
      </c>
      <c r="J1295" s="3" t="str">
        <f t="shared" si="126"/>
        <v>Oct 10</v>
      </c>
      <c r="K1295" s="1">
        <f t="shared" si="128"/>
        <v>23.335488000000002</v>
      </c>
      <c r="L1295" s="1" t="str">
        <f t="shared" si="129"/>
        <v>Oct 10 23.34</v>
      </c>
      <c r="M1295" t="str">
        <f t="shared" si="124"/>
        <v>no</v>
      </c>
      <c r="N1295" t="s">
        <v>1442</v>
      </c>
    </row>
    <row r="1296" spans="1:17" x14ac:dyDescent="0.25">
      <c r="A1296" t="s">
        <v>1112</v>
      </c>
      <c r="B1296" s="8">
        <f t="shared" si="125"/>
        <v>41</v>
      </c>
      <c r="C1296" s="2">
        <v>0.65256682109453323</v>
      </c>
      <c r="D1296">
        <f>VLOOKUP(A1296,[1]Library_Genotypes_unfiltered_27!$A:$G,6,FALSE)</f>
        <v>8.1199999999999992</v>
      </c>
      <c r="E1296">
        <f>VLOOKUP(A1296,[1]Library_Genotypes_unfiltered_27!$A:$G,7,FALSE)</f>
        <v>2.69</v>
      </c>
      <c r="F1296" s="1" t="str">
        <f t="shared" si="127"/>
        <v>365</v>
      </c>
      <c r="G1296" s="3">
        <v>43383</v>
      </c>
      <c r="H1296" s="3" t="s">
        <v>1433</v>
      </c>
      <c r="I1296" s="1">
        <v>140</v>
      </c>
      <c r="J1296" s="3" t="str">
        <f t="shared" si="126"/>
        <v>Oct 10</v>
      </c>
      <c r="K1296" s="1">
        <f t="shared" si="128"/>
        <v>23.335488000000002</v>
      </c>
      <c r="L1296" s="1" t="str">
        <f t="shared" si="129"/>
        <v>Oct 10 23.34</v>
      </c>
      <c r="M1296" t="str">
        <f t="shared" si="124"/>
        <v>no</v>
      </c>
      <c r="N1296" t="s">
        <v>1442</v>
      </c>
    </row>
    <row r="1297" spans="1:17" x14ac:dyDescent="0.25">
      <c r="A1297" t="s">
        <v>1113</v>
      </c>
      <c r="B1297" s="8">
        <f t="shared" si="125"/>
        <v>41</v>
      </c>
      <c r="C1297" s="2">
        <v>37.087547665539311</v>
      </c>
      <c r="D1297">
        <f>VLOOKUP(A1297,[1]Library_Genotypes_unfiltered_27!$A:$G,6,FALSE)</f>
        <v>98.89</v>
      </c>
      <c r="E1297">
        <f>VLOOKUP(A1297,[1]Library_Genotypes_unfiltered_27!$A:$G,7,FALSE)</f>
        <v>0.24</v>
      </c>
      <c r="F1297" s="1" t="str">
        <f t="shared" si="127"/>
        <v>366</v>
      </c>
      <c r="G1297" s="3">
        <v>43383</v>
      </c>
      <c r="H1297" s="3" t="s">
        <v>1433</v>
      </c>
      <c r="I1297" s="1">
        <v>140</v>
      </c>
      <c r="J1297" s="3" t="str">
        <f t="shared" si="126"/>
        <v>Oct 10</v>
      </c>
      <c r="K1297" s="1">
        <f t="shared" si="128"/>
        <v>23.335488000000002</v>
      </c>
      <c r="L1297" s="1" t="str">
        <f t="shared" si="129"/>
        <v>Oct 10 23.34</v>
      </c>
      <c r="M1297" t="str">
        <f t="shared" si="124"/>
        <v>yes</v>
      </c>
      <c r="N1297" t="s">
        <v>1442</v>
      </c>
      <c r="O1297" t="str">
        <f>VLOOKUP(A1297,'[2]genotype table (dups removed)'!$TS$3:$TV$419,4,FALSE)</f>
        <v>Homozygous Fall</v>
      </c>
      <c r="Q1297" t="s">
        <v>6</v>
      </c>
    </row>
    <row r="1298" spans="1:17" x14ac:dyDescent="0.25">
      <c r="A1298" t="s">
        <v>1114</v>
      </c>
      <c r="B1298" s="8">
        <f t="shared" si="125"/>
        <v>41</v>
      </c>
      <c r="C1298" s="2">
        <v>8.8096520847761983</v>
      </c>
      <c r="D1298">
        <f>VLOOKUP(A1298,[1]Library_Genotypes_unfiltered_27!$A:$G,6,FALSE)</f>
        <v>5.17</v>
      </c>
      <c r="E1298">
        <f>VLOOKUP(A1298,[1]Library_Genotypes_unfiltered_27!$A:$G,7,FALSE)</f>
        <v>3.31</v>
      </c>
      <c r="F1298" s="1" t="str">
        <f t="shared" si="127"/>
        <v>367</v>
      </c>
      <c r="G1298" s="3">
        <v>43383</v>
      </c>
      <c r="H1298" s="3" t="s">
        <v>1433</v>
      </c>
      <c r="I1298" s="1">
        <v>140</v>
      </c>
      <c r="J1298" s="3" t="str">
        <f t="shared" si="126"/>
        <v>Oct 10</v>
      </c>
      <c r="K1298" s="1">
        <f t="shared" si="128"/>
        <v>23.335488000000002</v>
      </c>
      <c r="L1298" s="1" t="str">
        <f t="shared" si="129"/>
        <v>Oct 10 23.34</v>
      </c>
      <c r="M1298" t="str">
        <f t="shared" si="124"/>
        <v>no</v>
      </c>
      <c r="N1298" t="s">
        <v>1444</v>
      </c>
    </row>
    <row r="1299" spans="1:17" x14ac:dyDescent="0.25">
      <c r="A1299" t="s">
        <v>1115</v>
      </c>
      <c r="B1299" s="8">
        <f t="shared" si="125"/>
        <v>41</v>
      </c>
      <c r="C1299" s="2">
        <v>1.4138947790381555</v>
      </c>
      <c r="D1299">
        <f>VLOOKUP(A1299,[1]Library_Genotypes_unfiltered_27!$A:$G,6,FALSE)</f>
        <v>15.5</v>
      </c>
      <c r="E1299">
        <f>VLOOKUP(A1299,[1]Library_Genotypes_unfiltered_27!$A:$G,7,FALSE)</f>
        <v>5.17</v>
      </c>
      <c r="F1299" s="1" t="str">
        <f t="shared" si="127"/>
        <v>368</v>
      </c>
      <c r="G1299" s="3">
        <v>43383</v>
      </c>
      <c r="H1299" s="3" t="s">
        <v>1433</v>
      </c>
      <c r="I1299" s="1">
        <v>140</v>
      </c>
      <c r="J1299" s="3" t="str">
        <f t="shared" si="126"/>
        <v>Oct 10</v>
      </c>
      <c r="K1299" s="1">
        <f t="shared" si="128"/>
        <v>23.335488000000002</v>
      </c>
      <c r="L1299" s="1" t="str">
        <f t="shared" si="129"/>
        <v>Oct 10 23.34</v>
      </c>
      <c r="M1299" t="str">
        <f t="shared" si="124"/>
        <v>no</v>
      </c>
      <c r="N1299" t="s">
        <v>1444</v>
      </c>
    </row>
    <row r="1300" spans="1:17" x14ac:dyDescent="0.25">
      <c r="A1300" t="s">
        <v>1116</v>
      </c>
      <c r="B1300" s="8">
        <f t="shared" si="125"/>
        <v>41</v>
      </c>
      <c r="C1300" s="2">
        <v>1.0876113684908888</v>
      </c>
      <c r="D1300">
        <f>VLOOKUP(A1300,[1]Library_Genotypes_unfiltered_27!$A:$G,6,FALSE)</f>
        <v>0</v>
      </c>
      <c r="E1300">
        <f>VLOOKUP(A1300,[1]Library_Genotypes_unfiltered_27!$A:$G,7,FALSE)</f>
        <v>0</v>
      </c>
      <c r="F1300" s="1" t="str">
        <f t="shared" si="127"/>
        <v>369</v>
      </c>
      <c r="G1300" s="3">
        <v>43383</v>
      </c>
      <c r="H1300" s="3" t="s">
        <v>1433</v>
      </c>
      <c r="I1300" s="1">
        <v>140</v>
      </c>
      <c r="J1300" s="3" t="str">
        <f t="shared" si="126"/>
        <v>Oct 10</v>
      </c>
      <c r="K1300" s="1">
        <f t="shared" si="128"/>
        <v>23.335488000000002</v>
      </c>
      <c r="L1300" s="1" t="str">
        <f t="shared" si="129"/>
        <v>Oct 10 23.34</v>
      </c>
      <c r="M1300" t="str">
        <f t="shared" si="124"/>
        <v>no</v>
      </c>
      <c r="N1300" t="s">
        <v>1444</v>
      </c>
    </row>
    <row r="1301" spans="1:17" x14ac:dyDescent="0.25">
      <c r="A1301" t="s">
        <v>1117</v>
      </c>
      <c r="B1301" s="8">
        <f t="shared" si="125"/>
        <v>41</v>
      </c>
      <c r="C1301" s="2">
        <v>9.6797411795689108</v>
      </c>
      <c r="D1301">
        <f>VLOOKUP(A1301,[1]Library_Genotypes_unfiltered_27!$A:$G,6,FALSE)</f>
        <v>26.94</v>
      </c>
      <c r="E1301">
        <f>VLOOKUP(A1301,[1]Library_Genotypes_unfiltered_27!$A:$G,7,FALSE)</f>
        <v>2.44</v>
      </c>
      <c r="F1301" s="1" t="str">
        <f t="shared" si="127"/>
        <v>370</v>
      </c>
      <c r="G1301" s="3">
        <v>43383</v>
      </c>
      <c r="H1301" s="3" t="s">
        <v>1433</v>
      </c>
      <c r="I1301" s="1">
        <v>140</v>
      </c>
      <c r="J1301" s="3" t="str">
        <f t="shared" si="126"/>
        <v>Oct 10</v>
      </c>
      <c r="K1301" s="1">
        <f t="shared" si="128"/>
        <v>23.335488000000002</v>
      </c>
      <c r="L1301" s="1" t="str">
        <f t="shared" si="129"/>
        <v>Oct 10 23.34</v>
      </c>
      <c r="M1301" t="str">
        <f t="shared" si="124"/>
        <v>no</v>
      </c>
      <c r="N1301" t="s">
        <v>1444</v>
      </c>
    </row>
    <row r="1302" spans="1:17" x14ac:dyDescent="0.25">
      <c r="A1302" t="s">
        <v>1118</v>
      </c>
      <c r="B1302" s="8">
        <f t="shared" si="125"/>
        <v>41</v>
      </c>
      <c r="C1302" s="2">
        <v>1.9577004632835997</v>
      </c>
      <c r="D1302">
        <f>VLOOKUP(A1302,[1]Library_Genotypes_unfiltered_27!$A:$G,6,FALSE)</f>
        <v>80.81</v>
      </c>
      <c r="E1302">
        <f>VLOOKUP(A1302,[1]Library_Genotypes_unfiltered_27!$A:$G,7,FALSE)</f>
        <v>0.8</v>
      </c>
      <c r="F1302" s="1" t="str">
        <f t="shared" si="127"/>
        <v>371</v>
      </c>
      <c r="G1302" s="3">
        <v>43383</v>
      </c>
      <c r="H1302" s="3" t="s">
        <v>1433</v>
      </c>
      <c r="I1302" s="1">
        <v>140</v>
      </c>
      <c r="J1302" s="3" t="str">
        <f t="shared" si="126"/>
        <v>Oct 10</v>
      </c>
      <c r="K1302" s="1">
        <f t="shared" si="128"/>
        <v>23.335488000000002</v>
      </c>
      <c r="L1302" s="1" t="str">
        <f t="shared" si="129"/>
        <v>Oct 10 23.34</v>
      </c>
      <c r="M1302" t="str">
        <f t="shared" si="124"/>
        <v>no</v>
      </c>
      <c r="N1302" t="s">
        <v>1443</v>
      </c>
      <c r="Q1302" t="s">
        <v>6</v>
      </c>
    </row>
    <row r="1303" spans="1:17" x14ac:dyDescent="0.25">
      <c r="A1303" t="s">
        <v>1119</v>
      </c>
      <c r="B1303" s="8">
        <f t="shared" si="125"/>
        <v>41</v>
      </c>
      <c r="C1303" s="2">
        <v>6.6344293477944216</v>
      </c>
      <c r="D1303">
        <f>VLOOKUP(A1303,[1]Library_Genotypes_unfiltered_27!$A:$G,6,FALSE)</f>
        <v>2.58</v>
      </c>
      <c r="E1303">
        <f>VLOOKUP(A1303,[1]Library_Genotypes_unfiltered_27!$A:$G,7,FALSE)</f>
        <v>4.9000000000000004</v>
      </c>
      <c r="F1303" s="1" t="str">
        <f t="shared" si="127"/>
        <v>372</v>
      </c>
      <c r="G1303" s="3">
        <v>43383</v>
      </c>
      <c r="H1303" s="3" t="s">
        <v>1433</v>
      </c>
      <c r="I1303" s="1">
        <v>140</v>
      </c>
      <c r="J1303" s="3" t="str">
        <f t="shared" si="126"/>
        <v>Oct 10</v>
      </c>
      <c r="K1303" s="1">
        <f t="shared" si="128"/>
        <v>23.335488000000002</v>
      </c>
      <c r="L1303" s="1" t="str">
        <f t="shared" si="129"/>
        <v>Oct 10 23.34</v>
      </c>
      <c r="M1303" t="str">
        <f t="shared" si="124"/>
        <v>no</v>
      </c>
      <c r="N1303" t="s">
        <v>1443</v>
      </c>
    </row>
    <row r="1304" spans="1:17" x14ac:dyDescent="0.25">
      <c r="A1304" t="s">
        <v>1120</v>
      </c>
      <c r="B1304" s="8">
        <f t="shared" si="125"/>
        <v>41</v>
      </c>
      <c r="C1304" s="2">
        <v>0</v>
      </c>
      <c r="D1304">
        <f>VLOOKUP(A1304,[1]Library_Genotypes_unfiltered_27!$A:$G,6,FALSE)</f>
        <v>12.55</v>
      </c>
      <c r="E1304">
        <f>VLOOKUP(A1304,[1]Library_Genotypes_unfiltered_27!$A:$G,7,FALSE)</f>
        <v>3.59</v>
      </c>
      <c r="F1304" s="1" t="str">
        <f t="shared" si="127"/>
        <v>373</v>
      </c>
      <c r="G1304" s="3">
        <v>43383</v>
      </c>
      <c r="H1304" s="3" t="s">
        <v>1433</v>
      </c>
      <c r="I1304" s="1">
        <v>140</v>
      </c>
      <c r="J1304" s="3" t="str">
        <f t="shared" si="126"/>
        <v>Oct 10</v>
      </c>
      <c r="K1304" s="1">
        <f t="shared" si="128"/>
        <v>23.335488000000002</v>
      </c>
      <c r="L1304" s="1" t="str">
        <f t="shared" si="129"/>
        <v>Oct 10 23.34</v>
      </c>
      <c r="M1304" t="str">
        <f t="shared" si="124"/>
        <v>no</v>
      </c>
      <c r="N1304" t="s">
        <v>1444</v>
      </c>
    </row>
    <row r="1305" spans="1:17" x14ac:dyDescent="0.25">
      <c r="A1305" t="s">
        <v>1121</v>
      </c>
      <c r="B1305" s="8">
        <f t="shared" si="125"/>
        <v>41</v>
      </c>
      <c r="C1305" s="2">
        <v>5.9818625266998886</v>
      </c>
      <c r="D1305">
        <f>VLOOKUP(A1305,[1]Library_Genotypes_unfiltered_27!$A:$G,6,FALSE)</f>
        <v>24.72</v>
      </c>
      <c r="E1305">
        <f>VLOOKUP(A1305,[1]Library_Genotypes_unfiltered_27!$A:$G,7,FALSE)</f>
        <v>5.13</v>
      </c>
      <c r="F1305" s="1" t="str">
        <f t="shared" si="127"/>
        <v>374</v>
      </c>
      <c r="G1305" s="3">
        <v>43383</v>
      </c>
      <c r="H1305" s="3" t="s">
        <v>1433</v>
      </c>
      <c r="I1305" s="1">
        <v>140</v>
      </c>
      <c r="J1305" s="3" t="str">
        <f t="shared" si="126"/>
        <v>Oct 10</v>
      </c>
      <c r="K1305" s="1">
        <f t="shared" si="128"/>
        <v>23.335488000000002</v>
      </c>
      <c r="L1305" s="1" t="str">
        <f t="shared" si="129"/>
        <v>Oct 10 23.34</v>
      </c>
      <c r="M1305" t="str">
        <f t="shared" si="124"/>
        <v>no</v>
      </c>
      <c r="N1305" t="s">
        <v>1444</v>
      </c>
    </row>
    <row r="1306" spans="1:17" x14ac:dyDescent="0.25">
      <c r="A1306" t="s">
        <v>1122</v>
      </c>
      <c r="B1306" s="8">
        <f t="shared" si="125"/>
        <v>41</v>
      </c>
      <c r="C1306" s="2">
        <v>16.966737348457865</v>
      </c>
      <c r="D1306">
        <f>VLOOKUP(A1306,[1]Library_Genotypes_unfiltered_27!$A:$G,6,FALSE)</f>
        <v>98.15</v>
      </c>
      <c r="E1306">
        <f>VLOOKUP(A1306,[1]Library_Genotypes_unfiltered_27!$A:$G,7,FALSE)</f>
        <v>0.28999999999999998</v>
      </c>
      <c r="F1306" s="1" t="str">
        <f t="shared" si="127"/>
        <v>375</v>
      </c>
      <c r="G1306" s="3">
        <v>43385</v>
      </c>
      <c r="H1306" s="3" t="s">
        <v>1431</v>
      </c>
      <c r="I1306" s="1">
        <v>155.5</v>
      </c>
      <c r="J1306" s="3" t="str">
        <f t="shared" si="126"/>
        <v>Oct 12</v>
      </c>
      <c r="K1306" s="1">
        <f t="shared" si="128"/>
        <v>48.280320000000003</v>
      </c>
      <c r="L1306" s="1" t="str">
        <f t="shared" si="129"/>
        <v>Oct 12 48.28</v>
      </c>
      <c r="M1306" t="str">
        <f t="shared" si="124"/>
        <v>yes</v>
      </c>
      <c r="N1306" t="s">
        <v>1444</v>
      </c>
      <c r="O1306" t="str">
        <f>VLOOKUP(A1306,'[2]genotype table (dups removed)'!$TS$3:$TV$419,4,FALSE)</f>
        <v>Heterozygous</v>
      </c>
      <c r="Q1306" t="s">
        <v>5</v>
      </c>
    </row>
    <row r="1307" spans="1:17" x14ac:dyDescent="0.25">
      <c r="A1307" t="s">
        <v>1123</v>
      </c>
      <c r="B1307" s="8">
        <f t="shared" si="125"/>
        <v>41</v>
      </c>
      <c r="C1307" s="2">
        <v>5.1117734319071779</v>
      </c>
      <c r="D1307">
        <f>VLOOKUP(A1307,[1]Library_Genotypes_unfiltered_27!$A:$G,6,FALSE)</f>
        <v>98.15</v>
      </c>
      <c r="E1307">
        <f>VLOOKUP(A1307,[1]Library_Genotypes_unfiltered_27!$A:$G,7,FALSE)</f>
        <v>0.25</v>
      </c>
      <c r="F1307" s="1" t="str">
        <f t="shared" si="127"/>
        <v>376</v>
      </c>
      <c r="G1307" s="3">
        <v>43385</v>
      </c>
      <c r="H1307" s="3" t="s">
        <v>1431</v>
      </c>
      <c r="I1307" s="1">
        <v>155.5</v>
      </c>
      <c r="J1307" s="3" t="str">
        <f t="shared" si="126"/>
        <v>Oct 12</v>
      </c>
      <c r="K1307" s="1">
        <f t="shared" si="128"/>
        <v>48.280320000000003</v>
      </c>
      <c r="L1307" s="1" t="str">
        <f t="shared" si="129"/>
        <v>Oct 12 48.28</v>
      </c>
      <c r="M1307" t="str">
        <f t="shared" si="124"/>
        <v>yes</v>
      </c>
      <c r="N1307" t="s">
        <v>1444</v>
      </c>
      <c r="O1307" t="str">
        <f>VLOOKUP(A1307,'[2]genotype table (dups removed)'!$TS$3:$TV$419,4,FALSE)</f>
        <v>Heterozygous</v>
      </c>
      <c r="Q1307" t="s">
        <v>5</v>
      </c>
    </row>
    <row r="1308" spans="1:17" x14ac:dyDescent="0.25">
      <c r="A1308" t="s">
        <v>1124</v>
      </c>
      <c r="B1308" s="8">
        <f t="shared" si="125"/>
        <v>41</v>
      </c>
      <c r="C1308" s="2">
        <v>0.65256682109453323</v>
      </c>
      <c r="D1308">
        <f>VLOOKUP(A1308,[1]Library_Genotypes_unfiltered_27!$A:$G,6,FALSE)</f>
        <v>14.02</v>
      </c>
      <c r="E1308">
        <f>VLOOKUP(A1308,[1]Library_Genotypes_unfiltered_27!$A:$G,7,FALSE)</f>
        <v>2.97</v>
      </c>
      <c r="F1308" s="1" t="str">
        <f t="shared" si="127"/>
        <v>377</v>
      </c>
      <c r="G1308" s="3">
        <v>43385</v>
      </c>
      <c r="H1308" s="3" t="s">
        <v>1431</v>
      </c>
      <c r="I1308" s="1">
        <v>155.5</v>
      </c>
      <c r="J1308" s="3" t="str">
        <f t="shared" si="126"/>
        <v>Oct 12</v>
      </c>
      <c r="K1308" s="1">
        <f t="shared" si="128"/>
        <v>48.280320000000003</v>
      </c>
      <c r="L1308" s="1" t="str">
        <f t="shared" si="129"/>
        <v>Oct 12 48.28</v>
      </c>
      <c r="M1308" t="str">
        <f t="shared" si="124"/>
        <v>no</v>
      </c>
      <c r="N1308" t="s">
        <v>1443</v>
      </c>
    </row>
    <row r="1309" spans="1:17" x14ac:dyDescent="0.25">
      <c r="A1309" t="s">
        <v>1125</v>
      </c>
      <c r="B1309" s="8">
        <f t="shared" si="125"/>
        <v>41</v>
      </c>
      <c r="C1309" s="2">
        <v>8.5921298110780224</v>
      </c>
      <c r="D1309">
        <f>VLOOKUP(A1309,[1]Library_Genotypes_unfiltered_27!$A:$G,6,FALSE)</f>
        <v>97.42</v>
      </c>
      <c r="E1309">
        <f>VLOOKUP(A1309,[1]Library_Genotypes_unfiltered_27!$A:$G,7,FALSE)</f>
        <v>0.35</v>
      </c>
      <c r="F1309" s="1" t="str">
        <f t="shared" si="127"/>
        <v>378</v>
      </c>
      <c r="G1309" s="3">
        <v>43385</v>
      </c>
      <c r="H1309" s="3" t="s">
        <v>1431</v>
      </c>
      <c r="I1309" s="1">
        <v>155.5</v>
      </c>
      <c r="J1309" s="3" t="str">
        <f t="shared" si="126"/>
        <v>Oct 12</v>
      </c>
      <c r="K1309" s="1">
        <f t="shared" si="128"/>
        <v>48.280320000000003</v>
      </c>
      <c r="L1309" s="1" t="str">
        <f t="shared" si="129"/>
        <v>Oct 12 48.28</v>
      </c>
      <c r="M1309" t="str">
        <f t="shared" si="124"/>
        <v>yes</v>
      </c>
      <c r="N1309" t="s">
        <v>1444</v>
      </c>
      <c r="O1309" t="str">
        <f>VLOOKUP(A1309,'[2]genotype table (dups removed)'!$TS$3:$TV$419,4,FALSE)</f>
        <v>Heterozygous</v>
      </c>
      <c r="Q1309" t="s">
        <v>6</v>
      </c>
    </row>
    <row r="1310" spans="1:17" x14ac:dyDescent="0.25">
      <c r="A1310" t="s">
        <v>1126</v>
      </c>
      <c r="B1310" s="8">
        <f t="shared" si="125"/>
        <v>41</v>
      </c>
      <c r="C1310" s="2">
        <v>3.0453118317744887</v>
      </c>
      <c r="D1310">
        <f>VLOOKUP(A1310,[1]Library_Genotypes_unfiltered_27!$A:$G,6,FALSE)</f>
        <v>74.17</v>
      </c>
      <c r="E1310">
        <f>VLOOKUP(A1310,[1]Library_Genotypes_unfiltered_27!$A:$G,7,FALSE)</f>
        <v>2.31</v>
      </c>
      <c r="F1310" s="1" t="str">
        <f t="shared" si="127"/>
        <v>379</v>
      </c>
      <c r="G1310" s="3">
        <v>43385</v>
      </c>
      <c r="H1310" s="3" t="s">
        <v>1431</v>
      </c>
      <c r="I1310" s="1">
        <v>155.5</v>
      </c>
      <c r="J1310" s="3" t="str">
        <f t="shared" si="126"/>
        <v>Oct 12</v>
      </c>
      <c r="K1310" s="1">
        <f t="shared" si="128"/>
        <v>48.280320000000003</v>
      </c>
      <c r="L1310" s="1" t="str">
        <f t="shared" si="129"/>
        <v>Oct 12 48.28</v>
      </c>
      <c r="M1310" t="str">
        <f t="shared" si="124"/>
        <v>no</v>
      </c>
      <c r="N1310" t="s">
        <v>1443</v>
      </c>
      <c r="Q1310" t="s">
        <v>5</v>
      </c>
    </row>
    <row r="1311" spans="1:17" x14ac:dyDescent="0.25">
      <c r="A1311" t="s">
        <v>1127</v>
      </c>
      <c r="B1311" s="8">
        <f t="shared" si="125"/>
        <v>41</v>
      </c>
      <c r="C1311" s="2">
        <v>20.229571453930532</v>
      </c>
      <c r="D1311">
        <f>VLOOKUP(A1311,[1]Library_Genotypes_unfiltered_27!$A:$G,6,FALSE)</f>
        <v>97.42</v>
      </c>
      <c r="E1311">
        <f>VLOOKUP(A1311,[1]Library_Genotypes_unfiltered_27!$A:$G,7,FALSE)</f>
        <v>0.28000000000000003</v>
      </c>
      <c r="F1311" s="1" t="str">
        <f t="shared" si="127"/>
        <v>380</v>
      </c>
      <c r="G1311" s="3">
        <v>43385</v>
      </c>
      <c r="H1311" s="3" t="s">
        <v>1431</v>
      </c>
      <c r="I1311" s="1">
        <v>155.5</v>
      </c>
      <c r="J1311" s="3" t="str">
        <f t="shared" si="126"/>
        <v>Oct 12</v>
      </c>
      <c r="K1311" s="1">
        <f t="shared" si="128"/>
        <v>48.280320000000003</v>
      </c>
      <c r="L1311" s="1" t="str">
        <f t="shared" si="129"/>
        <v>Oct 12 48.28</v>
      </c>
      <c r="M1311" t="str">
        <f t="shared" si="124"/>
        <v>yes</v>
      </c>
      <c r="N1311" t="s">
        <v>1444</v>
      </c>
      <c r="Q1311" t="s">
        <v>6</v>
      </c>
    </row>
    <row r="1312" spans="1:17" x14ac:dyDescent="0.25">
      <c r="A1312" t="s">
        <v>1128</v>
      </c>
      <c r="B1312" s="8">
        <f t="shared" si="125"/>
        <v>41</v>
      </c>
      <c r="C1312" s="2">
        <v>1.9577004632835997</v>
      </c>
      <c r="D1312">
        <f>VLOOKUP(A1312,[1]Library_Genotypes_unfiltered_27!$A:$G,6,FALSE)</f>
        <v>0</v>
      </c>
      <c r="E1312">
        <f>VLOOKUP(A1312,[1]Library_Genotypes_unfiltered_27!$A:$G,7,FALSE)</f>
        <v>0</v>
      </c>
      <c r="F1312" s="1" t="str">
        <f t="shared" si="127"/>
        <v>381</v>
      </c>
      <c r="G1312" s="3">
        <v>43385</v>
      </c>
      <c r="H1312" s="3" t="s">
        <v>1431</v>
      </c>
      <c r="I1312" s="1">
        <v>155.5</v>
      </c>
      <c r="J1312" s="3" t="str">
        <f t="shared" si="126"/>
        <v>Oct 12</v>
      </c>
      <c r="K1312" s="1">
        <f t="shared" si="128"/>
        <v>48.280320000000003</v>
      </c>
      <c r="L1312" s="1" t="str">
        <f t="shared" si="129"/>
        <v>Oct 12 48.28</v>
      </c>
      <c r="M1312" t="str">
        <f t="shared" si="124"/>
        <v>no</v>
      </c>
      <c r="N1312" t="s">
        <v>1443</v>
      </c>
    </row>
    <row r="1313" spans="1:17" x14ac:dyDescent="0.25">
      <c r="A1313" t="s">
        <v>1129</v>
      </c>
      <c r="B1313" s="8">
        <f t="shared" si="125"/>
        <v>41</v>
      </c>
      <c r="C1313" s="2">
        <v>4.0241620634162887</v>
      </c>
      <c r="D1313">
        <f>VLOOKUP(A1313,[1]Library_Genotypes_unfiltered_27!$A:$G,6,FALSE)</f>
        <v>98.15</v>
      </c>
      <c r="E1313">
        <f>VLOOKUP(A1313,[1]Library_Genotypes_unfiltered_27!$A:$G,7,FALSE)</f>
        <v>0.37</v>
      </c>
      <c r="F1313" s="1" t="str">
        <f t="shared" si="127"/>
        <v>382</v>
      </c>
      <c r="G1313" s="3">
        <v>43385</v>
      </c>
      <c r="H1313" s="3" t="s">
        <v>1431</v>
      </c>
      <c r="I1313" s="1">
        <v>155.5</v>
      </c>
      <c r="J1313" s="3" t="str">
        <f t="shared" si="126"/>
        <v>Oct 12</v>
      </c>
      <c r="K1313" s="1">
        <f t="shared" si="128"/>
        <v>48.280320000000003</v>
      </c>
      <c r="L1313" s="1" t="str">
        <f t="shared" si="129"/>
        <v>Oct 12 48.28</v>
      </c>
      <c r="M1313" t="str">
        <f t="shared" si="124"/>
        <v>yes</v>
      </c>
      <c r="N1313" t="s">
        <v>1444</v>
      </c>
      <c r="O1313" t="str">
        <f>VLOOKUP(A1313,'[2]genotype table (dups removed)'!$TS$3:$TV$419,4,FALSE)</f>
        <v>Heterozygous</v>
      </c>
      <c r="Q1313" t="s">
        <v>5</v>
      </c>
    </row>
    <row r="1314" spans="1:17" x14ac:dyDescent="0.25">
      <c r="A1314" t="s">
        <v>1130</v>
      </c>
      <c r="B1314" s="8">
        <f t="shared" si="125"/>
        <v>41</v>
      </c>
      <c r="C1314" s="2">
        <v>7.3957573057380444</v>
      </c>
      <c r="D1314">
        <f>VLOOKUP(A1314,[1]Library_Genotypes_unfiltered_27!$A:$G,6,FALSE)</f>
        <v>31.37</v>
      </c>
      <c r="E1314">
        <f>VLOOKUP(A1314,[1]Library_Genotypes_unfiltered_27!$A:$G,7,FALSE)</f>
        <v>2.4900000000000002</v>
      </c>
      <c r="F1314" s="1" t="str">
        <f t="shared" si="127"/>
        <v>383</v>
      </c>
      <c r="G1314" s="3">
        <v>43385</v>
      </c>
      <c r="H1314" s="3" t="s">
        <v>1431</v>
      </c>
      <c r="I1314" s="1">
        <v>155.5</v>
      </c>
      <c r="J1314" s="3" t="str">
        <f t="shared" si="126"/>
        <v>Oct 12</v>
      </c>
      <c r="K1314" s="1">
        <f t="shared" si="128"/>
        <v>48.280320000000003</v>
      </c>
      <c r="L1314" s="1" t="str">
        <f t="shared" si="129"/>
        <v>Oct 12 48.28</v>
      </c>
      <c r="M1314" t="str">
        <f t="shared" si="124"/>
        <v>no</v>
      </c>
      <c r="N1314" t="s">
        <v>1443</v>
      </c>
    </row>
    <row r="1315" spans="1:17" x14ac:dyDescent="0.25">
      <c r="A1315" t="s">
        <v>1131</v>
      </c>
      <c r="B1315" s="8">
        <f t="shared" si="125"/>
        <v>41</v>
      </c>
      <c r="C1315" s="2">
        <v>5.0030122950580882</v>
      </c>
      <c r="D1315">
        <f>VLOOKUP(A1315,[1]Library_Genotypes_unfiltered_27!$A:$G,6,FALSE)</f>
        <v>99.26</v>
      </c>
      <c r="E1315">
        <f>VLOOKUP(A1315,[1]Library_Genotypes_unfiltered_27!$A:$G,7,FALSE)</f>
        <v>0.2</v>
      </c>
      <c r="F1315" s="1" t="str">
        <f t="shared" si="127"/>
        <v>384</v>
      </c>
      <c r="G1315" s="3">
        <v>43385</v>
      </c>
      <c r="H1315" s="3" t="s">
        <v>1431</v>
      </c>
      <c r="I1315" s="1">
        <v>155.5</v>
      </c>
      <c r="J1315" s="3" t="str">
        <f t="shared" si="126"/>
        <v>Oct 12</v>
      </c>
      <c r="K1315" s="1">
        <f t="shared" si="128"/>
        <v>48.280320000000003</v>
      </c>
      <c r="L1315" s="1" t="str">
        <f t="shared" si="129"/>
        <v>Oct 12 48.28</v>
      </c>
      <c r="M1315" t="str">
        <f t="shared" si="124"/>
        <v>yes</v>
      </c>
      <c r="N1315" t="s">
        <v>1443</v>
      </c>
      <c r="O1315" t="str">
        <f>VLOOKUP(A1315,'[2]genotype table (dups removed)'!$TS$3:$TV$419,4,FALSE)</f>
        <v>Homozygous Spring</v>
      </c>
      <c r="Q1315" t="s">
        <v>6</v>
      </c>
    </row>
    <row r="1316" spans="1:17" x14ac:dyDescent="0.25">
      <c r="A1316" t="s">
        <v>1132</v>
      </c>
      <c r="B1316" s="8">
        <f t="shared" si="125"/>
        <v>41</v>
      </c>
      <c r="C1316" s="2">
        <v>8.265846400530755</v>
      </c>
      <c r="D1316">
        <f>VLOOKUP(A1316,[1]Library_Genotypes_unfiltered_27!$A:$G,6,FALSE)</f>
        <v>98.15</v>
      </c>
      <c r="E1316">
        <f>VLOOKUP(A1316,[1]Library_Genotypes_unfiltered_27!$A:$G,7,FALSE)</f>
        <v>0.28000000000000003</v>
      </c>
      <c r="F1316" s="1" t="str">
        <f t="shared" si="127"/>
        <v>385</v>
      </c>
      <c r="G1316" s="3">
        <v>43385</v>
      </c>
      <c r="H1316" s="3" t="s">
        <v>1431</v>
      </c>
      <c r="I1316" s="1">
        <v>155.5</v>
      </c>
      <c r="J1316" s="3" t="str">
        <f t="shared" si="126"/>
        <v>Oct 12</v>
      </c>
      <c r="K1316" s="1">
        <f t="shared" si="128"/>
        <v>48.280320000000003</v>
      </c>
      <c r="L1316" s="1" t="str">
        <f t="shared" si="129"/>
        <v>Oct 12 48.28</v>
      </c>
      <c r="M1316" t="str">
        <f t="shared" si="124"/>
        <v>yes</v>
      </c>
      <c r="N1316" t="s">
        <v>1444</v>
      </c>
      <c r="O1316" t="str">
        <f>VLOOKUP(A1316,'[2]genotype table (dups removed)'!$TS$3:$TV$419,4,FALSE)</f>
        <v>Heterozygous</v>
      </c>
      <c r="Q1316" t="s">
        <v>5</v>
      </c>
    </row>
    <row r="1317" spans="1:17" x14ac:dyDescent="0.25">
      <c r="A1317" t="s">
        <v>1133</v>
      </c>
      <c r="B1317" s="8">
        <f t="shared" si="125"/>
        <v>41</v>
      </c>
      <c r="C1317" s="2">
        <v>1.5226559158872444</v>
      </c>
      <c r="D1317">
        <f>VLOOKUP(A1317,[1]Library_Genotypes_unfiltered_27!$A:$G,6,FALSE)</f>
        <v>31</v>
      </c>
      <c r="E1317">
        <f>VLOOKUP(A1317,[1]Library_Genotypes_unfiltered_27!$A:$G,7,FALSE)</f>
        <v>3.87</v>
      </c>
      <c r="F1317" s="1" t="str">
        <f t="shared" si="127"/>
        <v>386</v>
      </c>
      <c r="G1317" s="3">
        <v>43385</v>
      </c>
      <c r="H1317" s="3" t="s">
        <v>1431</v>
      </c>
      <c r="I1317" s="1">
        <v>155.5</v>
      </c>
      <c r="J1317" s="3" t="str">
        <f t="shared" si="126"/>
        <v>Oct 12</v>
      </c>
      <c r="K1317" s="1">
        <f t="shared" si="128"/>
        <v>48.280320000000003</v>
      </c>
      <c r="L1317" s="1" t="str">
        <f t="shared" si="129"/>
        <v>Oct 12 48.28</v>
      </c>
      <c r="M1317" t="str">
        <f t="shared" si="124"/>
        <v>no</v>
      </c>
      <c r="N1317" t="s">
        <v>1442</v>
      </c>
    </row>
    <row r="1318" spans="1:17" x14ac:dyDescent="0.25">
      <c r="A1318" t="s">
        <v>1134</v>
      </c>
      <c r="B1318" s="8">
        <f t="shared" si="125"/>
        <v>41</v>
      </c>
      <c r="C1318" s="2">
        <v>10.658591411210711</v>
      </c>
      <c r="D1318">
        <f>VLOOKUP(A1318,[1]Library_Genotypes_unfiltered_27!$A:$G,6,FALSE)</f>
        <v>54.98</v>
      </c>
      <c r="E1318">
        <f>VLOOKUP(A1318,[1]Library_Genotypes_unfiltered_27!$A:$G,7,FALSE)</f>
        <v>1.86</v>
      </c>
      <c r="F1318" s="1" t="str">
        <f t="shared" si="127"/>
        <v>387</v>
      </c>
      <c r="G1318" s="3">
        <v>43385</v>
      </c>
      <c r="H1318" s="3" t="s">
        <v>1431</v>
      </c>
      <c r="I1318" s="1">
        <v>155.5</v>
      </c>
      <c r="J1318" s="3" t="str">
        <f t="shared" si="126"/>
        <v>Oct 12</v>
      </c>
      <c r="K1318" s="1">
        <f t="shared" si="128"/>
        <v>48.280320000000003</v>
      </c>
      <c r="L1318" s="1" t="str">
        <f t="shared" si="129"/>
        <v>Oct 12 48.28</v>
      </c>
      <c r="M1318" t="str">
        <f t="shared" si="124"/>
        <v>no</v>
      </c>
      <c r="N1318" t="s">
        <v>1443</v>
      </c>
      <c r="Q1318" t="s">
        <v>5</v>
      </c>
    </row>
    <row r="1319" spans="1:17" x14ac:dyDescent="0.25">
      <c r="A1319" t="s">
        <v>1135</v>
      </c>
      <c r="B1319" s="8">
        <f t="shared" si="125"/>
        <v>41</v>
      </c>
      <c r="C1319" s="2">
        <v>7.2869961688889555</v>
      </c>
      <c r="D1319">
        <f>VLOOKUP(A1319,[1]Library_Genotypes_unfiltered_27!$A:$G,6,FALSE)</f>
        <v>55.72</v>
      </c>
      <c r="E1319">
        <f>VLOOKUP(A1319,[1]Library_Genotypes_unfiltered_27!$A:$G,7,FALSE)</f>
        <v>3.53</v>
      </c>
      <c r="F1319" s="1" t="str">
        <f t="shared" si="127"/>
        <v>388</v>
      </c>
      <c r="G1319" s="3">
        <v>43385</v>
      </c>
      <c r="H1319" s="3" t="s">
        <v>1431</v>
      </c>
      <c r="I1319" s="1">
        <v>155.5</v>
      </c>
      <c r="J1319" s="3" t="str">
        <f t="shared" si="126"/>
        <v>Oct 12</v>
      </c>
      <c r="K1319" s="1">
        <f t="shared" si="128"/>
        <v>48.280320000000003</v>
      </c>
      <c r="L1319" s="1" t="str">
        <f t="shared" si="129"/>
        <v>Oct 12 48.28</v>
      </c>
      <c r="M1319" t="str">
        <f t="shared" si="124"/>
        <v>no</v>
      </c>
      <c r="N1319" t="s">
        <v>1444</v>
      </c>
    </row>
    <row r="1320" spans="1:17" x14ac:dyDescent="0.25">
      <c r="A1320" t="s">
        <v>1136</v>
      </c>
      <c r="B1320" s="8">
        <f t="shared" si="125"/>
        <v>41</v>
      </c>
      <c r="C1320" s="2">
        <v>0.46082077116710268</v>
      </c>
      <c r="D1320">
        <f>VLOOKUP(A1320,[1]Library_Genotypes_unfiltered_27!$A:$G,6,FALSE)</f>
        <v>0.37</v>
      </c>
      <c r="E1320">
        <f>VLOOKUP(A1320,[1]Library_Genotypes_unfiltered_27!$A:$G,7,FALSE)</f>
        <v>10</v>
      </c>
      <c r="F1320" s="1" t="str">
        <f t="shared" si="127"/>
        <v>389</v>
      </c>
      <c r="G1320" s="3">
        <v>43385</v>
      </c>
      <c r="H1320" s="3" t="s">
        <v>1431</v>
      </c>
      <c r="I1320" s="1">
        <v>155.5</v>
      </c>
      <c r="J1320" s="3" t="str">
        <f t="shared" si="126"/>
        <v>Oct 12</v>
      </c>
      <c r="K1320" s="1">
        <f t="shared" si="128"/>
        <v>48.280320000000003</v>
      </c>
      <c r="L1320" s="1" t="str">
        <f t="shared" si="129"/>
        <v>Oct 12 48.28</v>
      </c>
      <c r="M1320" t="str">
        <f t="shared" ref="M1320:M1383" si="130">IF(D1320&gt;90,IF(E1320&lt;2.5,"yes","no"),"no")</f>
        <v>no</v>
      </c>
      <c r="N1320" t="s">
        <v>1442</v>
      </c>
    </row>
    <row r="1321" spans="1:17" x14ac:dyDescent="0.25">
      <c r="A1321" t="s">
        <v>1137</v>
      </c>
      <c r="B1321" s="8">
        <f t="shared" si="125"/>
        <v>42</v>
      </c>
      <c r="C1321" s="2">
        <v>11.405314086385792</v>
      </c>
      <c r="D1321">
        <f>VLOOKUP(A1321,[1]Library_Genotypes_unfiltered_27!$A:$G,6,FALSE)</f>
        <v>96.31</v>
      </c>
      <c r="E1321">
        <f>VLOOKUP(A1321,[1]Library_Genotypes_unfiltered_27!$A:$G,7,FALSE)</f>
        <v>0.41</v>
      </c>
      <c r="F1321" s="1" t="str">
        <f t="shared" si="127"/>
        <v>390</v>
      </c>
      <c r="G1321" s="3">
        <v>43388</v>
      </c>
      <c r="H1321" s="3" t="s">
        <v>1435</v>
      </c>
      <c r="I1321" s="1">
        <v>156.25</v>
      </c>
      <c r="J1321" s="3" t="str">
        <f t="shared" si="126"/>
        <v>Oct 15</v>
      </c>
      <c r="K1321" s="1">
        <f t="shared" si="128"/>
        <v>49.487328000000005</v>
      </c>
      <c r="L1321" s="1" t="str">
        <f t="shared" si="129"/>
        <v>Oct 15 49.49</v>
      </c>
      <c r="M1321" t="str">
        <f t="shared" si="130"/>
        <v>yes</v>
      </c>
      <c r="N1321" t="s">
        <v>1443</v>
      </c>
      <c r="O1321" t="str">
        <f>VLOOKUP(A1321,'[2]genotype table (dups removed)'!$TS$3:$TV$419,4,FALSE)</f>
        <v>Homozygous Spring</v>
      </c>
      <c r="Q1321" t="s">
        <v>6</v>
      </c>
    </row>
    <row r="1322" spans="1:17" x14ac:dyDescent="0.25">
      <c r="A1322" t="s">
        <v>1138</v>
      </c>
      <c r="B1322" s="8">
        <f t="shared" si="125"/>
        <v>42</v>
      </c>
      <c r="C1322" s="2">
        <v>4.6082077116710263</v>
      </c>
      <c r="D1322">
        <f>VLOOKUP(A1322,[1]Library_Genotypes_unfiltered_27!$A:$G,6,FALSE)</f>
        <v>11.07</v>
      </c>
      <c r="E1322">
        <f>VLOOKUP(A1322,[1]Library_Genotypes_unfiltered_27!$A:$G,7,FALSE)</f>
        <v>3.78</v>
      </c>
      <c r="F1322" s="1" t="str">
        <f t="shared" si="127"/>
        <v>391</v>
      </c>
      <c r="G1322" s="3">
        <v>43388</v>
      </c>
      <c r="H1322" s="3" t="s">
        <v>1435</v>
      </c>
      <c r="I1322" s="1">
        <v>156.25</v>
      </c>
      <c r="J1322" s="3" t="str">
        <f t="shared" si="126"/>
        <v>Oct 15</v>
      </c>
      <c r="K1322" s="1">
        <f t="shared" si="128"/>
        <v>49.487328000000005</v>
      </c>
      <c r="L1322" s="1" t="str">
        <f t="shared" si="129"/>
        <v>Oct 15 49.49</v>
      </c>
      <c r="M1322" t="str">
        <f t="shared" si="130"/>
        <v>no</v>
      </c>
      <c r="N1322" t="s">
        <v>1443</v>
      </c>
    </row>
    <row r="1323" spans="1:17" x14ac:dyDescent="0.25">
      <c r="A1323" t="s">
        <v>1139</v>
      </c>
      <c r="B1323" s="8">
        <f t="shared" si="125"/>
        <v>42</v>
      </c>
      <c r="C1323" s="2">
        <v>9.5620310017173811</v>
      </c>
      <c r="D1323">
        <f>VLOOKUP(A1323,[1]Library_Genotypes_unfiltered_27!$A:$G,6,FALSE)</f>
        <v>93.73</v>
      </c>
      <c r="E1323">
        <f>VLOOKUP(A1323,[1]Library_Genotypes_unfiltered_27!$A:$G,7,FALSE)</f>
        <v>0.93</v>
      </c>
      <c r="F1323" s="1" t="str">
        <f t="shared" si="127"/>
        <v>392</v>
      </c>
      <c r="G1323" s="3">
        <v>43388</v>
      </c>
      <c r="H1323" s="3" t="s">
        <v>1435</v>
      </c>
      <c r="I1323" s="1">
        <v>156.25</v>
      </c>
      <c r="J1323" s="3" t="str">
        <f t="shared" si="126"/>
        <v>Oct 15</v>
      </c>
      <c r="K1323" s="1">
        <f t="shared" si="128"/>
        <v>49.487328000000005</v>
      </c>
      <c r="L1323" s="1" t="str">
        <f t="shared" si="129"/>
        <v>Oct 15 49.49</v>
      </c>
      <c r="M1323" t="str">
        <f t="shared" si="130"/>
        <v>yes</v>
      </c>
      <c r="N1323" t="s">
        <v>1443</v>
      </c>
      <c r="O1323" t="str">
        <f>VLOOKUP(A1323,'[2]genotype table (dups removed)'!$TS$3:$TV$419,4,FALSE)</f>
        <v>Homozygous Spring</v>
      </c>
      <c r="Q1323" t="s">
        <v>6</v>
      </c>
    </row>
    <row r="1324" spans="1:17" x14ac:dyDescent="0.25">
      <c r="A1324" t="s">
        <v>1140</v>
      </c>
      <c r="B1324" s="8">
        <f t="shared" si="125"/>
        <v>42</v>
      </c>
      <c r="C1324" s="2">
        <v>4.4930025188792504</v>
      </c>
      <c r="D1324">
        <f>VLOOKUP(A1324,[1]Library_Genotypes_unfiltered_27!$A:$G,6,FALSE)</f>
        <v>98.15</v>
      </c>
      <c r="E1324">
        <f>VLOOKUP(A1324,[1]Library_Genotypes_unfiltered_27!$A:$G,7,FALSE)</f>
        <v>0.37</v>
      </c>
      <c r="F1324" s="1" t="str">
        <f t="shared" si="127"/>
        <v>393</v>
      </c>
      <c r="G1324" s="3">
        <v>43388</v>
      </c>
      <c r="H1324" s="3" t="s">
        <v>1435</v>
      </c>
      <c r="I1324" s="1">
        <v>156.25</v>
      </c>
      <c r="J1324" s="3" t="str">
        <f t="shared" si="126"/>
        <v>Oct 15</v>
      </c>
      <c r="K1324" s="1">
        <f t="shared" si="128"/>
        <v>49.487328000000005</v>
      </c>
      <c r="L1324" s="1" t="str">
        <f t="shared" si="129"/>
        <v>Oct 15 49.49</v>
      </c>
      <c r="M1324" t="str">
        <f t="shared" si="130"/>
        <v>yes</v>
      </c>
      <c r="N1324" t="s">
        <v>1442</v>
      </c>
      <c r="O1324" t="str">
        <f>VLOOKUP(A1324,'[2]genotype table (dups removed)'!$TS$3:$TV$419,4,FALSE)</f>
        <v>Homozygous Fall</v>
      </c>
      <c r="Q1324" t="s">
        <v>6</v>
      </c>
    </row>
    <row r="1325" spans="1:17" x14ac:dyDescent="0.25">
      <c r="A1325" t="s">
        <v>1141</v>
      </c>
      <c r="B1325" s="8">
        <f t="shared" si="125"/>
        <v>42</v>
      </c>
      <c r="C1325" s="2">
        <v>0.80643634954242971</v>
      </c>
      <c r="D1325">
        <f>VLOOKUP(A1325,[1]Library_Genotypes_unfiltered_27!$A:$G,6,FALSE)</f>
        <v>0</v>
      </c>
      <c r="E1325">
        <f>VLOOKUP(A1325,[1]Library_Genotypes_unfiltered_27!$A:$G,7,FALSE)</f>
        <v>0</v>
      </c>
      <c r="F1325" s="1" t="str">
        <f t="shared" si="127"/>
        <v>394</v>
      </c>
      <c r="G1325" s="3">
        <v>43388</v>
      </c>
      <c r="H1325" s="3" t="s">
        <v>1435</v>
      </c>
      <c r="I1325" s="1">
        <v>156.25</v>
      </c>
      <c r="J1325" s="3" t="str">
        <f t="shared" si="126"/>
        <v>Oct 15</v>
      </c>
      <c r="K1325" s="1">
        <f t="shared" si="128"/>
        <v>49.487328000000005</v>
      </c>
      <c r="L1325" s="1" t="str">
        <f t="shared" si="129"/>
        <v>Oct 15 49.49</v>
      </c>
      <c r="M1325" t="str">
        <f t="shared" si="130"/>
        <v>no</v>
      </c>
      <c r="N1325" t="s">
        <v>1443</v>
      </c>
    </row>
    <row r="1326" spans="1:17" x14ac:dyDescent="0.25">
      <c r="A1326" t="s">
        <v>1142</v>
      </c>
      <c r="B1326" s="8">
        <f t="shared" si="125"/>
        <v>42</v>
      </c>
      <c r="C1326" s="2">
        <v>0.22322941206953598</v>
      </c>
      <c r="D1326">
        <f>VLOOKUP(A1326,[1]Library_Genotypes_unfiltered_27!$A:$G,6,FALSE)</f>
        <v>24.72</v>
      </c>
      <c r="E1326">
        <f>VLOOKUP(A1326,[1]Library_Genotypes_unfiltered_27!$A:$G,7,FALSE)</f>
        <v>4.17</v>
      </c>
      <c r="F1326" s="1" t="str">
        <f t="shared" si="127"/>
        <v>395</v>
      </c>
      <c r="G1326" s="3">
        <v>43388</v>
      </c>
      <c r="H1326" s="3" t="s">
        <v>1435</v>
      </c>
      <c r="I1326" s="1">
        <v>156.25</v>
      </c>
      <c r="J1326" s="3" t="str">
        <f t="shared" si="126"/>
        <v>Oct 15</v>
      </c>
      <c r="K1326" s="1">
        <f t="shared" si="128"/>
        <v>49.487328000000005</v>
      </c>
      <c r="L1326" s="1" t="str">
        <f t="shared" si="129"/>
        <v>Oct 15 49.49</v>
      </c>
      <c r="M1326" t="str">
        <f t="shared" si="130"/>
        <v>no</v>
      </c>
      <c r="N1326" t="s">
        <v>1443</v>
      </c>
    </row>
    <row r="1327" spans="1:17" x14ac:dyDescent="0.25">
      <c r="A1327" t="s">
        <v>1143</v>
      </c>
      <c r="B1327" s="8">
        <f t="shared" si="125"/>
        <v>42</v>
      </c>
      <c r="C1327" s="2">
        <v>15.514444138832753</v>
      </c>
      <c r="D1327">
        <f>VLOOKUP(A1327,[1]Library_Genotypes_unfiltered_27!$A:$G,6,FALSE)</f>
        <v>99.26</v>
      </c>
      <c r="E1327">
        <f>VLOOKUP(A1327,[1]Library_Genotypes_unfiltered_27!$A:$G,7,FALSE)</f>
        <v>1.06</v>
      </c>
      <c r="F1327" s="1" t="str">
        <f t="shared" si="127"/>
        <v>396</v>
      </c>
      <c r="G1327" s="3">
        <v>43388</v>
      </c>
      <c r="H1327" s="3" t="s">
        <v>1435</v>
      </c>
      <c r="I1327" s="1">
        <v>156.25</v>
      </c>
      <c r="J1327" s="3" t="str">
        <f t="shared" si="126"/>
        <v>Oct 15</v>
      </c>
      <c r="K1327" s="1">
        <f t="shared" si="128"/>
        <v>49.487328000000005</v>
      </c>
      <c r="L1327" s="1" t="str">
        <f t="shared" si="129"/>
        <v>Oct 15 49.49</v>
      </c>
      <c r="M1327" t="str">
        <f t="shared" si="130"/>
        <v>yes</v>
      </c>
      <c r="N1327" t="s">
        <v>1443</v>
      </c>
      <c r="O1327" t="str">
        <f>VLOOKUP(A1327,'[2]genotype table (dups removed)'!$TS$3:$TV$419,4,FALSE)</f>
        <v>Homozygous Spring</v>
      </c>
      <c r="Q1327" t="s">
        <v>5</v>
      </c>
    </row>
    <row r="1328" spans="1:17" x14ac:dyDescent="0.25">
      <c r="A1328" t="s">
        <v>1144</v>
      </c>
      <c r="B1328" s="8">
        <f t="shared" si="125"/>
        <v>42</v>
      </c>
      <c r="C1328" s="2">
        <v>0.78130294224337593</v>
      </c>
      <c r="D1328">
        <f>VLOOKUP(A1328,[1]Library_Genotypes_unfiltered_27!$A:$G,6,FALSE)</f>
        <v>50.92</v>
      </c>
      <c r="E1328">
        <f>VLOOKUP(A1328,[1]Library_Genotypes_unfiltered_27!$A:$G,7,FALSE)</f>
        <v>2.1</v>
      </c>
      <c r="F1328" s="1" t="str">
        <f t="shared" si="127"/>
        <v>397</v>
      </c>
      <c r="G1328" s="3">
        <v>43388</v>
      </c>
      <c r="H1328" s="3" t="s">
        <v>1435</v>
      </c>
      <c r="I1328" s="1">
        <v>156.25</v>
      </c>
      <c r="J1328" s="3" t="str">
        <f t="shared" si="126"/>
        <v>Oct 15</v>
      </c>
      <c r="K1328" s="1">
        <f t="shared" si="128"/>
        <v>49.487328000000005</v>
      </c>
      <c r="L1328" s="1" t="str">
        <f t="shared" si="129"/>
        <v>Oct 15 49.49</v>
      </c>
      <c r="M1328" t="str">
        <f t="shared" si="130"/>
        <v>no</v>
      </c>
      <c r="N1328" t="s">
        <v>1443</v>
      </c>
      <c r="Q1328" t="s">
        <v>6</v>
      </c>
    </row>
    <row r="1329" spans="1:17" x14ac:dyDescent="0.25">
      <c r="A1329" t="s">
        <v>1145</v>
      </c>
      <c r="B1329" s="8">
        <f t="shared" si="125"/>
        <v>42</v>
      </c>
      <c r="C1329" s="2">
        <v>10.49178236726819</v>
      </c>
      <c r="D1329">
        <f>VLOOKUP(A1329,[1]Library_Genotypes_unfiltered_27!$A:$G,6,FALSE)</f>
        <v>97.05</v>
      </c>
      <c r="E1329">
        <f>VLOOKUP(A1329,[1]Library_Genotypes_unfiltered_27!$A:$G,7,FALSE)</f>
        <v>1.96</v>
      </c>
      <c r="F1329" s="1" t="str">
        <f t="shared" si="127"/>
        <v>398</v>
      </c>
      <c r="G1329" s="3">
        <v>43388</v>
      </c>
      <c r="H1329" s="3" t="s">
        <v>1435</v>
      </c>
      <c r="I1329" s="1">
        <v>156.25</v>
      </c>
      <c r="J1329" s="3" t="str">
        <f t="shared" si="126"/>
        <v>Oct 15</v>
      </c>
      <c r="K1329" s="1">
        <f t="shared" si="128"/>
        <v>49.487328000000005</v>
      </c>
      <c r="L1329" s="1" t="str">
        <f t="shared" si="129"/>
        <v>Oct 15 49.49</v>
      </c>
      <c r="M1329" t="str">
        <f t="shared" si="130"/>
        <v>yes</v>
      </c>
      <c r="N1329" t="s">
        <v>1444</v>
      </c>
      <c r="O1329" t="str">
        <f>VLOOKUP(A1329,'[2]genotype table (dups removed)'!$TS$3:$TV$419,4,FALSE)</f>
        <v>Heterozygous</v>
      </c>
      <c r="Q1329" t="s">
        <v>6</v>
      </c>
    </row>
    <row r="1330" spans="1:17" x14ac:dyDescent="0.25">
      <c r="A1330" t="s">
        <v>1146</v>
      </c>
      <c r="B1330" s="8">
        <f t="shared" si="125"/>
        <v>42</v>
      </c>
      <c r="C1330" s="2">
        <v>2.0090647086258233</v>
      </c>
      <c r="D1330">
        <f>VLOOKUP(A1330,[1]Library_Genotypes_unfiltered_27!$A:$G,6,FALSE)</f>
        <v>0</v>
      </c>
      <c r="E1330">
        <f>VLOOKUP(A1330,[1]Library_Genotypes_unfiltered_27!$A:$G,7,FALSE)</f>
        <v>0</v>
      </c>
      <c r="F1330" s="1" t="str">
        <f t="shared" si="127"/>
        <v>399</v>
      </c>
      <c r="G1330" s="3">
        <v>43388</v>
      </c>
      <c r="H1330" s="3" t="s">
        <v>1424</v>
      </c>
      <c r="I1330" s="1">
        <v>154</v>
      </c>
      <c r="J1330" s="3" t="str">
        <f t="shared" si="126"/>
        <v>Oct 15</v>
      </c>
      <c r="K1330" s="1">
        <f t="shared" si="128"/>
        <v>45.866304</v>
      </c>
      <c r="L1330" s="1" t="str">
        <f t="shared" si="129"/>
        <v>Oct 15 45.87</v>
      </c>
      <c r="M1330" t="str">
        <f t="shared" si="130"/>
        <v>no</v>
      </c>
      <c r="N1330" t="s">
        <v>1442</v>
      </c>
    </row>
    <row r="1331" spans="1:17" x14ac:dyDescent="0.25">
      <c r="A1331" t="s">
        <v>1147</v>
      </c>
      <c r="B1331" s="8">
        <f t="shared" si="125"/>
        <v>42</v>
      </c>
      <c r="C1331" s="2">
        <v>1.1161470603476797</v>
      </c>
      <c r="D1331">
        <f>VLOOKUP(A1331,[1]Library_Genotypes_unfiltered_27!$A:$G,6,FALSE)</f>
        <v>97.05</v>
      </c>
      <c r="E1331">
        <f>VLOOKUP(A1331,[1]Library_Genotypes_unfiltered_27!$A:$G,7,FALSE)</f>
        <v>0.62</v>
      </c>
      <c r="F1331" s="1" t="str">
        <f t="shared" si="127"/>
        <v>400</v>
      </c>
      <c r="G1331" s="3">
        <v>43388</v>
      </c>
      <c r="H1331" s="3" t="s">
        <v>1424</v>
      </c>
      <c r="I1331" s="1">
        <v>154</v>
      </c>
      <c r="J1331" s="3" t="str">
        <f t="shared" si="126"/>
        <v>Oct 15</v>
      </c>
      <c r="K1331" s="1">
        <f t="shared" si="128"/>
        <v>45.866304</v>
      </c>
      <c r="L1331" s="1" t="str">
        <f t="shared" si="129"/>
        <v>Oct 15 45.87</v>
      </c>
      <c r="M1331" t="str">
        <f t="shared" si="130"/>
        <v>yes</v>
      </c>
      <c r="N1331" t="s">
        <v>1443</v>
      </c>
      <c r="O1331" t="str">
        <f>VLOOKUP(A1331,'[2]genotype table (dups removed)'!$TS$3:$TV$419,4,FALSE)</f>
        <v>Homozygous Spring</v>
      </c>
      <c r="Q1331" t="s">
        <v>6</v>
      </c>
    </row>
    <row r="1332" spans="1:17" x14ac:dyDescent="0.25">
      <c r="A1332" t="s">
        <v>1148</v>
      </c>
      <c r="B1332" s="8">
        <f t="shared" si="125"/>
        <v>42</v>
      </c>
      <c r="C1332" s="2">
        <v>10.49178236726819</v>
      </c>
      <c r="D1332">
        <f>VLOOKUP(A1332,[1]Library_Genotypes_unfiltered_27!$A:$G,6,FALSE)</f>
        <v>99.26</v>
      </c>
      <c r="E1332">
        <f>VLOOKUP(A1332,[1]Library_Genotypes_unfiltered_27!$A:$G,7,FALSE)</f>
        <v>0.83</v>
      </c>
      <c r="F1332" s="1" t="str">
        <f t="shared" si="127"/>
        <v>401</v>
      </c>
      <c r="G1332" s="3">
        <v>43388</v>
      </c>
      <c r="H1332" s="3" t="s">
        <v>1424</v>
      </c>
      <c r="I1332" s="1">
        <v>154</v>
      </c>
      <c r="J1332" s="3" t="str">
        <f t="shared" si="126"/>
        <v>Oct 15</v>
      </c>
      <c r="K1332" s="1">
        <f t="shared" si="128"/>
        <v>45.866304</v>
      </c>
      <c r="L1332" s="1" t="str">
        <f t="shared" si="129"/>
        <v>Oct 15 45.87</v>
      </c>
      <c r="M1332" t="str">
        <f t="shared" si="130"/>
        <v>yes</v>
      </c>
      <c r="N1332" t="s">
        <v>1443</v>
      </c>
      <c r="O1332" t="str">
        <f>VLOOKUP(A1332,'[2]genotype table (dups removed)'!$TS$3:$TV$419,4,FALSE)</f>
        <v>Homozygous Spring</v>
      </c>
      <c r="Q1332" t="s">
        <v>6</v>
      </c>
    </row>
    <row r="1333" spans="1:17" x14ac:dyDescent="0.25">
      <c r="A1333" t="s">
        <v>1149</v>
      </c>
      <c r="B1333" s="8">
        <f t="shared" si="125"/>
        <v>42</v>
      </c>
      <c r="C1333" s="2">
        <v>1.0045323543129117</v>
      </c>
      <c r="D1333">
        <f>VLOOKUP(A1333,[1]Library_Genotypes_unfiltered_27!$A:$G,6,FALSE)</f>
        <v>58.67</v>
      </c>
      <c r="E1333">
        <f>VLOOKUP(A1333,[1]Library_Genotypes_unfiltered_27!$A:$G,7,FALSE)</f>
        <v>4.46</v>
      </c>
      <c r="F1333" s="1" t="str">
        <f t="shared" si="127"/>
        <v>402</v>
      </c>
      <c r="G1333" s="3">
        <v>43388</v>
      </c>
      <c r="H1333" s="3" t="s">
        <v>1424</v>
      </c>
      <c r="I1333" s="1">
        <v>154</v>
      </c>
      <c r="J1333" s="3" t="str">
        <f t="shared" si="126"/>
        <v>Oct 15</v>
      </c>
      <c r="K1333" s="1">
        <f t="shared" si="128"/>
        <v>45.866304</v>
      </c>
      <c r="L1333" s="1" t="str">
        <f t="shared" si="129"/>
        <v>Oct 15 45.87</v>
      </c>
      <c r="M1333" t="str">
        <f t="shared" si="130"/>
        <v>no</v>
      </c>
      <c r="N1333" t="s">
        <v>1442</v>
      </c>
    </row>
    <row r="1334" spans="1:17" x14ac:dyDescent="0.25">
      <c r="A1334" t="s">
        <v>1150</v>
      </c>
      <c r="B1334" s="8">
        <f t="shared" si="125"/>
        <v>42</v>
      </c>
      <c r="C1334" s="2">
        <v>2.0090647086258233</v>
      </c>
      <c r="D1334">
        <f>VLOOKUP(A1334,[1]Library_Genotypes_unfiltered_27!$A:$G,6,FALSE)</f>
        <v>99.26</v>
      </c>
      <c r="E1334">
        <f>VLOOKUP(A1334,[1]Library_Genotypes_unfiltered_27!$A:$G,7,FALSE)</f>
        <v>0.9</v>
      </c>
      <c r="F1334" s="1" t="str">
        <f t="shared" si="127"/>
        <v>403</v>
      </c>
      <c r="G1334" s="3">
        <v>43388</v>
      </c>
      <c r="H1334" s="3" t="s">
        <v>1424</v>
      </c>
      <c r="I1334" s="1">
        <v>154</v>
      </c>
      <c r="J1334" s="3" t="str">
        <f t="shared" si="126"/>
        <v>Oct 15</v>
      </c>
      <c r="K1334" s="1">
        <f t="shared" si="128"/>
        <v>45.866304</v>
      </c>
      <c r="L1334" s="1" t="str">
        <f t="shared" si="129"/>
        <v>Oct 15 45.87</v>
      </c>
      <c r="M1334" t="str">
        <f t="shared" si="130"/>
        <v>yes</v>
      </c>
      <c r="N1334" t="s">
        <v>1444</v>
      </c>
      <c r="O1334" t="str">
        <f>VLOOKUP(A1334,'[2]genotype table (dups removed)'!$TS$3:$TV$419,4,FALSE)</f>
        <v>Heterozygous</v>
      </c>
      <c r="Q1334" t="s">
        <v>6</v>
      </c>
    </row>
    <row r="1335" spans="1:17" x14ac:dyDescent="0.25">
      <c r="A1335" t="s">
        <v>1151</v>
      </c>
      <c r="B1335" s="8">
        <f t="shared" si="125"/>
        <v>42</v>
      </c>
      <c r="C1335" s="2">
        <v>2.3439088267301278</v>
      </c>
      <c r="D1335">
        <f>VLOOKUP(A1335,[1]Library_Genotypes_unfiltered_27!$A:$G,6,FALSE)</f>
        <v>89.67</v>
      </c>
      <c r="E1335">
        <f>VLOOKUP(A1335,[1]Library_Genotypes_unfiltered_27!$A:$G,7,FALSE)</f>
        <v>0.88</v>
      </c>
      <c r="F1335" s="1" t="str">
        <f t="shared" si="127"/>
        <v>404</v>
      </c>
      <c r="G1335" s="3">
        <v>43388</v>
      </c>
      <c r="H1335" s="3" t="s">
        <v>1424</v>
      </c>
      <c r="I1335" s="1">
        <v>154</v>
      </c>
      <c r="J1335" s="3" t="str">
        <f t="shared" si="126"/>
        <v>Oct 15</v>
      </c>
      <c r="K1335" s="1">
        <f t="shared" si="128"/>
        <v>45.866304</v>
      </c>
      <c r="L1335" s="1" t="str">
        <f t="shared" si="129"/>
        <v>Oct 15 45.87</v>
      </c>
      <c r="M1335" t="str">
        <f t="shared" si="130"/>
        <v>no</v>
      </c>
      <c r="N1335" t="s">
        <v>1444</v>
      </c>
      <c r="Q1335" t="s">
        <v>5</v>
      </c>
    </row>
    <row r="1336" spans="1:17" x14ac:dyDescent="0.25">
      <c r="A1336" t="s">
        <v>1152</v>
      </c>
      <c r="B1336" s="8">
        <f t="shared" si="125"/>
        <v>42</v>
      </c>
      <c r="C1336" s="2">
        <v>0.11161470603476799</v>
      </c>
      <c r="D1336">
        <f>VLOOKUP(A1336,[1]Library_Genotypes_unfiltered_27!$A:$G,6,FALSE)</f>
        <v>23.62</v>
      </c>
      <c r="E1336">
        <f>VLOOKUP(A1336,[1]Library_Genotypes_unfiltered_27!$A:$G,7,FALSE)</f>
        <v>8.01</v>
      </c>
      <c r="F1336" s="1" t="str">
        <f t="shared" si="127"/>
        <v>405</v>
      </c>
      <c r="G1336" s="3">
        <v>43388</v>
      </c>
      <c r="H1336" s="3" t="s">
        <v>1424</v>
      </c>
      <c r="I1336" s="1">
        <v>154</v>
      </c>
      <c r="J1336" s="3" t="str">
        <f t="shared" si="126"/>
        <v>Oct 15</v>
      </c>
      <c r="K1336" s="1">
        <f t="shared" si="128"/>
        <v>45.866304</v>
      </c>
      <c r="L1336" s="1" t="str">
        <f t="shared" si="129"/>
        <v>Oct 15 45.87</v>
      </c>
      <c r="M1336" t="str">
        <f t="shared" si="130"/>
        <v>no</v>
      </c>
      <c r="N1336" t="s">
        <v>1443</v>
      </c>
    </row>
    <row r="1337" spans="1:17" x14ac:dyDescent="0.25">
      <c r="A1337" t="s">
        <v>1153</v>
      </c>
      <c r="B1337" s="8">
        <f t="shared" si="125"/>
        <v>42</v>
      </c>
      <c r="C1337" s="2">
        <v>0.11161470603476799</v>
      </c>
      <c r="D1337">
        <f>VLOOKUP(A1337,[1]Library_Genotypes_unfiltered_27!$A:$G,6,FALSE)</f>
        <v>3.69</v>
      </c>
      <c r="E1337">
        <f>VLOOKUP(A1337,[1]Library_Genotypes_unfiltered_27!$A:$G,7,FALSE)</f>
        <v>6.6</v>
      </c>
      <c r="F1337" s="1" t="str">
        <f t="shared" si="127"/>
        <v>406</v>
      </c>
      <c r="G1337" s="3">
        <v>43388</v>
      </c>
      <c r="H1337" s="3" t="s">
        <v>1424</v>
      </c>
      <c r="I1337" s="1">
        <v>154</v>
      </c>
      <c r="J1337" s="3" t="str">
        <f t="shared" si="126"/>
        <v>Oct 15</v>
      </c>
      <c r="K1337" s="1">
        <f t="shared" si="128"/>
        <v>45.866304</v>
      </c>
      <c r="L1337" s="1" t="str">
        <f t="shared" si="129"/>
        <v>Oct 15 45.87</v>
      </c>
      <c r="M1337" t="str">
        <f t="shared" si="130"/>
        <v>no</v>
      </c>
      <c r="N1337" t="s">
        <v>1443</v>
      </c>
    </row>
    <row r="1338" spans="1:17" x14ac:dyDescent="0.25">
      <c r="A1338" t="s">
        <v>1154</v>
      </c>
      <c r="B1338" s="8">
        <f t="shared" si="125"/>
        <v>42</v>
      </c>
      <c r="C1338" s="2">
        <v>0</v>
      </c>
      <c r="D1338">
        <f>VLOOKUP(A1338,[1]Library_Genotypes_unfiltered_27!$A:$G,6,FALSE)</f>
        <v>2.21</v>
      </c>
      <c r="E1338">
        <f>VLOOKUP(A1338,[1]Library_Genotypes_unfiltered_27!$A:$G,7,FALSE)</f>
        <v>1.85</v>
      </c>
      <c r="F1338" s="1" t="str">
        <f t="shared" si="127"/>
        <v>407</v>
      </c>
      <c r="G1338" s="3">
        <v>43388</v>
      </c>
      <c r="H1338" s="3" t="s">
        <v>1424</v>
      </c>
      <c r="I1338" s="1">
        <v>154</v>
      </c>
      <c r="J1338" s="3" t="str">
        <f t="shared" si="126"/>
        <v>Oct 15</v>
      </c>
      <c r="K1338" s="1">
        <f t="shared" si="128"/>
        <v>45.866304</v>
      </c>
      <c r="L1338" s="1" t="str">
        <f t="shared" si="129"/>
        <v>Oct 15 45.87</v>
      </c>
      <c r="M1338" t="str">
        <f t="shared" si="130"/>
        <v>no</v>
      </c>
      <c r="N1338" t="s">
        <v>1444</v>
      </c>
    </row>
    <row r="1339" spans="1:17" x14ac:dyDescent="0.25">
      <c r="A1339" t="s">
        <v>1155</v>
      </c>
      <c r="B1339" s="8">
        <f t="shared" si="125"/>
        <v>42</v>
      </c>
      <c r="C1339" s="2">
        <v>0.89291764827814391</v>
      </c>
      <c r="D1339">
        <f>VLOOKUP(A1339,[1]Library_Genotypes_unfiltered_27!$A:$G,6,FALSE)</f>
        <v>6.27</v>
      </c>
      <c r="E1339">
        <f>VLOOKUP(A1339,[1]Library_Genotypes_unfiltered_27!$A:$G,7,FALSE)</f>
        <v>2.67</v>
      </c>
      <c r="F1339" s="1" t="str">
        <f t="shared" si="127"/>
        <v>408</v>
      </c>
      <c r="G1339" s="3">
        <v>43389</v>
      </c>
      <c r="H1339" s="3" t="s">
        <v>1426</v>
      </c>
      <c r="I1339" s="1">
        <v>150</v>
      </c>
      <c r="J1339" s="3" t="str">
        <f t="shared" si="126"/>
        <v>Oct 16</v>
      </c>
      <c r="K1339" s="1">
        <f t="shared" si="128"/>
        <v>39.428927999999999</v>
      </c>
      <c r="L1339" s="1" t="str">
        <f t="shared" si="129"/>
        <v>Oct 16 39.43</v>
      </c>
      <c r="M1339" t="str">
        <f t="shared" si="130"/>
        <v>no</v>
      </c>
      <c r="N1339" t="s">
        <v>1443</v>
      </c>
    </row>
    <row r="1340" spans="1:17" x14ac:dyDescent="0.25">
      <c r="A1340" t="s">
        <v>1156</v>
      </c>
      <c r="B1340" s="8">
        <f t="shared" si="125"/>
        <v>42</v>
      </c>
      <c r="C1340" s="2">
        <v>1.0045323543129117</v>
      </c>
      <c r="D1340">
        <f>VLOOKUP(A1340,[1]Library_Genotypes_unfiltered_27!$A:$G,6,FALSE)</f>
        <v>1.48</v>
      </c>
      <c r="E1340">
        <f>VLOOKUP(A1340,[1]Library_Genotypes_unfiltered_27!$A:$G,7,FALSE)</f>
        <v>2</v>
      </c>
      <c r="F1340" s="1" t="str">
        <f t="shared" si="127"/>
        <v>409</v>
      </c>
      <c r="G1340" s="3">
        <v>43389</v>
      </c>
      <c r="H1340" s="3" t="s">
        <v>1426</v>
      </c>
      <c r="I1340" s="1">
        <v>150</v>
      </c>
      <c r="J1340" s="3" t="str">
        <f t="shared" si="126"/>
        <v>Oct 16</v>
      </c>
      <c r="K1340" s="1">
        <f t="shared" si="128"/>
        <v>39.428927999999999</v>
      </c>
      <c r="L1340" s="1" t="str">
        <f t="shared" si="129"/>
        <v>Oct 16 39.43</v>
      </c>
      <c r="M1340" t="str">
        <f t="shared" si="130"/>
        <v>no</v>
      </c>
      <c r="N1340" t="s">
        <v>1443</v>
      </c>
    </row>
    <row r="1341" spans="1:17" x14ac:dyDescent="0.25">
      <c r="A1341" t="s">
        <v>1157</v>
      </c>
      <c r="B1341" s="8">
        <f t="shared" si="125"/>
        <v>42</v>
      </c>
      <c r="C1341" s="2">
        <v>10.14079406039205</v>
      </c>
      <c r="D1341">
        <f>VLOOKUP(A1341,[1]Library_Genotypes_unfiltered_27!$A:$G,6,FALSE)</f>
        <v>63.47</v>
      </c>
      <c r="E1341">
        <f>VLOOKUP(A1341,[1]Library_Genotypes_unfiltered_27!$A:$G,7,FALSE)</f>
        <v>2.41</v>
      </c>
      <c r="F1341" s="1" t="str">
        <f t="shared" si="127"/>
        <v>410</v>
      </c>
      <c r="G1341" s="3">
        <v>43389</v>
      </c>
      <c r="H1341" s="3" t="s">
        <v>1426</v>
      </c>
      <c r="I1341" s="1">
        <v>150</v>
      </c>
      <c r="J1341" s="3" t="str">
        <f t="shared" si="126"/>
        <v>Oct 16</v>
      </c>
      <c r="K1341" s="1">
        <f t="shared" si="128"/>
        <v>39.428927999999999</v>
      </c>
      <c r="L1341" s="1" t="str">
        <f t="shared" si="129"/>
        <v>Oct 16 39.43</v>
      </c>
      <c r="M1341" t="str">
        <f t="shared" si="130"/>
        <v>no</v>
      </c>
      <c r="N1341" t="s">
        <v>1443</v>
      </c>
      <c r="Q1341" t="s">
        <v>6</v>
      </c>
    </row>
    <row r="1342" spans="1:17" x14ac:dyDescent="0.25">
      <c r="A1342" t="s">
        <v>1158</v>
      </c>
      <c r="B1342" s="8">
        <f t="shared" si="125"/>
        <v>42</v>
      </c>
      <c r="C1342" s="2">
        <v>3.7949000051821118</v>
      </c>
      <c r="D1342">
        <f>VLOOKUP(A1342,[1]Library_Genotypes_unfiltered_27!$A:$G,6,FALSE)</f>
        <v>80.069999999999993</v>
      </c>
      <c r="E1342">
        <f>VLOOKUP(A1342,[1]Library_Genotypes_unfiltered_27!$A:$G,7,FALSE)</f>
        <v>2.81</v>
      </c>
      <c r="F1342" s="1" t="str">
        <f t="shared" si="127"/>
        <v>411</v>
      </c>
      <c r="G1342" s="3">
        <v>43389</v>
      </c>
      <c r="H1342" s="3" t="s">
        <v>1426</v>
      </c>
      <c r="I1342" s="1">
        <v>150</v>
      </c>
      <c r="J1342" s="3" t="str">
        <f t="shared" si="126"/>
        <v>Oct 16</v>
      </c>
      <c r="K1342" s="1">
        <f t="shared" si="128"/>
        <v>39.428927999999999</v>
      </c>
      <c r="L1342" s="1" t="str">
        <f t="shared" si="129"/>
        <v>Oct 16 39.43</v>
      </c>
      <c r="M1342" t="str">
        <f t="shared" si="130"/>
        <v>no</v>
      </c>
      <c r="N1342" t="s">
        <v>1443</v>
      </c>
    </row>
    <row r="1343" spans="1:17" x14ac:dyDescent="0.25">
      <c r="A1343" t="s">
        <v>1159</v>
      </c>
      <c r="B1343" s="8">
        <f t="shared" ref="B1343:B1406" si="131">INT((G1343-DATE(YEAR(G1343),1,1))/7)+1</f>
        <v>42</v>
      </c>
      <c r="C1343" s="2">
        <v>0</v>
      </c>
      <c r="D1343">
        <f>VLOOKUP(A1343,[1]Library_Genotypes_unfiltered_27!$A:$G,6,FALSE)</f>
        <v>22.14</v>
      </c>
      <c r="E1343">
        <f>VLOOKUP(A1343,[1]Library_Genotypes_unfiltered_27!$A:$G,7,FALSE)</f>
        <v>4.07</v>
      </c>
      <c r="F1343" s="1" t="str">
        <f t="shared" si="127"/>
        <v>412</v>
      </c>
      <c r="G1343" s="3">
        <v>43389</v>
      </c>
      <c r="H1343" s="3" t="s">
        <v>1425</v>
      </c>
      <c r="I1343" s="1">
        <v>147.4</v>
      </c>
      <c r="J1343" s="3" t="str">
        <f t="shared" si="126"/>
        <v>Oct 16</v>
      </c>
      <c r="K1343" s="1">
        <f t="shared" si="128"/>
        <v>35.244633600000007</v>
      </c>
      <c r="L1343" s="1" t="str">
        <f t="shared" si="129"/>
        <v>Oct 16 35.24</v>
      </c>
      <c r="M1343" t="str">
        <f t="shared" si="130"/>
        <v>no</v>
      </c>
      <c r="N1343" t="s">
        <v>1443</v>
      </c>
    </row>
    <row r="1344" spans="1:17" x14ac:dyDescent="0.25">
      <c r="A1344" t="s">
        <v>1160</v>
      </c>
      <c r="B1344" s="8">
        <f t="shared" si="131"/>
        <v>42</v>
      </c>
      <c r="C1344" s="2">
        <v>1.1161470603476797</v>
      </c>
      <c r="D1344">
        <f>VLOOKUP(A1344,[1]Library_Genotypes_unfiltered_27!$A:$G,6,FALSE)</f>
        <v>30.26</v>
      </c>
      <c r="E1344">
        <f>VLOOKUP(A1344,[1]Library_Genotypes_unfiltered_27!$A:$G,7,FALSE)</f>
        <v>5.0999999999999996</v>
      </c>
      <c r="F1344" s="1" t="str">
        <f t="shared" si="127"/>
        <v>413</v>
      </c>
      <c r="G1344" s="3">
        <v>43389</v>
      </c>
      <c r="H1344" s="3" t="s">
        <v>1425</v>
      </c>
      <c r="I1344" s="1">
        <v>147.4</v>
      </c>
      <c r="J1344" s="3" t="str">
        <f t="shared" si="126"/>
        <v>Oct 16</v>
      </c>
      <c r="K1344" s="1">
        <f t="shared" si="128"/>
        <v>35.244633600000007</v>
      </c>
      <c r="L1344" s="1" t="str">
        <f t="shared" si="129"/>
        <v>Oct 16 35.24</v>
      </c>
      <c r="M1344" t="str">
        <f t="shared" si="130"/>
        <v>no</v>
      </c>
      <c r="N1344" t="s">
        <v>1442</v>
      </c>
    </row>
    <row r="1345" spans="1:17" x14ac:dyDescent="0.25">
      <c r="A1345" t="s">
        <v>1161</v>
      </c>
      <c r="B1345" s="8">
        <f t="shared" si="131"/>
        <v>42</v>
      </c>
      <c r="C1345" s="2">
        <v>0.66968823620860785</v>
      </c>
      <c r="D1345">
        <f>VLOOKUP(A1345,[1]Library_Genotypes_unfiltered_27!$A:$G,6,FALSE)</f>
        <v>0.37</v>
      </c>
      <c r="E1345">
        <f>VLOOKUP(A1345,[1]Library_Genotypes_unfiltered_27!$A:$G,7,FALSE)</f>
        <v>10</v>
      </c>
      <c r="F1345" s="1" t="str">
        <f t="shared" si="127"/>
        <v>414</v>
      </c>
      <c r="G1345" s="3">
        <v>43389</v>
      </c>
      <c r="H1345" s="3" t="s">
        <v>1425</v>
      </c>
      <c r="I1345" s="1">
        <v>147.4</v>
      </c>
      <c r="J1345" s="3" t="str">
        <f t="shared" si="126"/>
        <v>Oct 16</v>
      </c>
      <c r="K1345" s="1">
        <f t="shared" si="128"/>
        <v>35.244633600000007</v>
      </c>
      <c r="L1345" s="1" t="str">
        <f t="shared" si="129"/>
        <v>Oct 16 35.24</v>
      </c>
      <c r="M1345" t="str">
        <f t="shared" si="130"/>
        <v>no</v>
      </c>
      <c r="N1345" t="s">
        <v>1444</v>
      </c>
    </row>
    <row r="1346" spans="1:17" x14ac:dyDescent="0.25">
      <c r="A1346" t="s">
        <v>1162</v>
      </c>
      <c r="B1346" s="8">
        <f t="shared" si="131"/>
        <v>42</v>
      </c>
      <c r="C1346" s="2">
        <v>0</v>
      </c>
      <c r="D1346">
        <f>VLOOKUP(A1346,[1]Library_Genotypes_unfiltered_27!$A:$G,6,FALSE)</f>
        <v>1.85</v>
      </c>
      <c r="E1346">
        <f>VLOOKUP(A1346,[1]Library_Genotypes_unfiltered_27!$A:$G,7,FALSE)</f>
        <v>2.13</v>
      </c>
      <c r="F1346" s="1" t="str">
        <f t="shared" si="127"/>
        <v>415</v>
      </c>
      <c r="G1346" s="3">
        <v>43389</v>
      </c>
      <c r="H1346" s="3" t="s">
        <v>1425</v>
      </c>
      <c r="I1346" s="1">
        <v>147.4</v>
      </c>
      <c r="J1346" s="3" t="str">
        <f t="shared" ref="J1346:J1409" si="132">CONCATENATE(TEXT(G1346,"MMM")," ",TEXT(G1346,"DD"))</f>
        <v>Oct 16</v>
      </c>
      <c r="K1346" s="1">
        <f t="shared" si="128"/>
        <v>35.244633600000007</v>
      </c>
      <c r="L1346" s="1" t="str">
        <f t="shared" si="129"/>
        <v>Oct 16 35.24</v>
      </c>
      <c r="M1346" t="str">
        <f t="shared" si="130"/>
        <v>no</v>
      </c>
      <c r="N1346" t="s">
        <v>1442</v>
      </c>
    </row>
    <row r="1347" spans="1:17" x14ac:dyDescent="0.25">
      <c r="A1347" t="s">
        <v>1163</v>
      </c>
      <c r="B1347" s="8">
        <f t="shared" si="131"/>
        <v>42</v>
      </c>
      <c r="C1347" s="2">
        <v>0</v>
      </c>
      <c r="D1347">
        <f>VLOOKUP(A1347,[1]Library_Genotypes_unfiltered_27!$A:$G,6,FALSE)</f>
        <v>0</v>
      </c>
      <c r="E1347">
        <f>VLOOKUP(A1347,[1]Library_Genotypes_unfiltered_27!$A:$G,7,FALSE)</f>
        <v>0</v>
      </c>
      <c r="F1347" s="1" t="str">
        <f t="shared" ref="F1347:F1410" si="133">RIGHT(A1347,3)</f>
        <v>416</v>
      </c>
      <c r="G1347" s="3">
        <v>43389</v>
      </c>
      <c r="H1347" s="3" t="s">
        <v>1425</v>
      </c>
      <c r="I1347" s="1">
        <v>147.4</v>
      </c>
      <c r="J1347" s="3" t="str">
        <f t="shared" si="132"/>
        <v>Oct 16</v>
      </c>
      <c r="K1347" s="1">
        <f t="shared" ref="K1347:K1410" si="134">CONVERT(I1347-125.5,"mi","km")</f>
        <v>35.244633600000007</v>
      </c>
      <c r="L1347" s="1" t="str">
        <f t="shared" ref="L1347:L1410" si="135">CONCATENATE(J1347," ",ROUND(K1347,2))</f>
        <v>Oct 16 35.24</v>
      </c>
      <c r="M1347" t="str">
        <f t="shared" si="130"/>
        <v>no</v>
      </c>
    </row>
    <row r="1348" spans="1:17" x14ac:dyDescent="0.25">
      <c r="A1348" t="s">
        <v>1164</v>
      </c>
      <c r="B1348" s="8">
        <f t="shared" si="131"/>
        <v>42</v>
      </c>
      <c r="C1348" s="2">
        <v>2.1206794146605916</v>
      </c>
      <c r="D1348">
        <f>VLOOKUP(A1348,[1]Library_Genotypes_unfiltered_27!$A:$G,6,FALSE)</f>
        <v>94.83</v>
      </c>
      <c r="E1348">
        <f>VLOOKUP(A1348,[1]Library_Genotypes_unfiltered_27!$A:$G,7,FALSE)</f>
        <v>1.51</v>
      </c>
      <c r="F1348" s="1" t="str">
        <f t="shared" si="133"/>
        <v>417</v>
      </c>
      <c r="G1348" s="3">
        <v>43389</v>
      </c>
      <c r="H1348" s="3" t="s">
        <v>1425</v>
      </c>
      <c r="I1348" s="1">
        <v>147.4</v>
      </c>
      <c r="J1348" s="3" t="str">
        <f t="shared" si="132"/>
        <v>Oct 16</v>
      </c>
      <c r="K1348" s="1">
        <f t="shared" si="134"/>
        <v>35.244633600000007</v>
      </c>
      <c r="L1348" s="1" t="str">
        <f t="shared" si="135"/>
        <v>Oct 16 35.24</v>
      </c>
      <c r="M1348" t="str">
        <f t="shared" si="130"/>
        <v>yes</v>
      </c>
      <c r="N1348" t="s">
        <v>1442</v>
      </c>
      <c r="O1348" t="str">
        <f>VLOOKUP(A1348,'[2]genotype table (dups removed)'!$TS$3:$TV$419,4,FALSE)</f>
        <v>Homozygous Fall</v>
      </c>
      <c r="Q1348" t="s">
        <v>5</v>
      </c>
    </row>
    <row r="1349" spans="1:17" x14ac:dyDescent="0.25">
      <c r="A1349" t="s">
        <v>1165</v>
      </c>
      <c r="B1349" s="8">
        <f t="shared" si="131"/>
        <v>42</v>
      </c>
      <c r="C1349" s="2">
        <v>4.6878176534602556</v>
      </c>
      <c r="D1349">
        <f>VLOOKUP(A1349,[1]Library_Genotypes_unfiltered_27!$A:$G,6,FALSE)</f>
        <v>0</v>
      </c>
      <c r="E1349">
        <f>VLOOKUP(A1349,[1]Library_Genotypes_unfiltered_27!$A:$G,7,FALSE)</f>
        <v>0</v>
      </c>
      <c r="F1349" s="1" t="str">
        <f t="shared" si="133"/>
        <v>418</v>
      </c>
      <c r="G1349" s="3">
        <v>43389</v>
      </c>
      <c r="H1349" s="3" t="s">
        <v>1425</v>
      </c>
      <c r="I1349" s="1">
        <v>147.4</v>
      </c>
      <c r="J1349" s="3" t="str">
        <f t="shared" si="132"/>
        <v>Oct 16</v>
      </c>
      <c r="K1349" s="1">
        <f t="shared" si="134"/>
        <v>35.244633600000007</v>
      </c>
      <c r="L1349" s="1" t="str">
        <f t="shared" si="135"/>
        <v>Oct 16 35.24</v>
      </c>
      <c r="M1349" t="str">
        <f t="shared" si="130"/>
        <v>no</v>
      </c>
    </row>
    <row r="1350" spans="1:17" x14ac:dyDescent="0.25">
      <c r="A1350" t="s">
        <v>1166</v>
      </c>
      <c r="B1350" s="8">
        <f t="shared" si="131"/>
        <v>42</v>
      </c>
      <c r="C1350" s="2">
        <v>0.22322941206953598</v>
      </c>
      <c r="D1350">
        <f>VLOOKUP(A1350,[1]Library_Genotypes_unfiltered_27!$A:$G,6,FALSE)</f>
        <v>0</v>
      </c>
      <c r="E1350">
        <f>VLOOKUP(A1350,[1]Library_Genotypes_unfiltered_27!$A:$G,7,FALSE)</f>
        <v>0</v>
      </c>
      <c r="F1350" s="1" t="str">
        <f t="shared" si="133"/>
        <v>419</v>
      </c>
      <c r="G1350" s="3">
        <v>43389</v>
      </c>
      <c r="H1350" s="3" t="s">
        <v>1425</v>
      </c>
      <c r="I1350" s="1">
        <v>147.4</v>
      </c>
      <c r="J1350" s="3" t="str">
        <f t="shared" si="132"/>
        <v>Oct 16</v>
      </c>
      <c r="K1350" s="1">
        <f t="shared" si="134"/>
        <v>35.244633600000007</v>
      </c>
      <c r="L1350" s="1" t="str">
        <f t="shared" si="135"/>
        <v>Oct 16 35.24</v>
      </c>
      <c r="M1350" t="str">
        <f t="shared" si="130"/>
        <v>no</v>
      </c>
      <c r="N1350" t="s">
        <v>1444</v>
      </c>
    </row>
    <row r="1351" spans="1:17" x14ac:dyDescent="0.25">
      <c r="A1351" t="s">
        <v>1167</v>
      </c>
      <c r="B1351" s="8">
        <f t="shared" si="131"/>
        <v>42</v>
      </c>
      <c r="C1351" s="2">
        <v>5.0226617715645592</v>
      </c>
      <c r="D1351">
        <f>VLOOKUP(A1351,[1]Library_Genotypes_unfiltered_27!$A:$G,6,FALSE)</f>
        <v>0</v>
      </c>
      <c r="E1351">
        <f>VLOOKUP(A1351,[1]Library_Genotypes_unfiltered_27!$A:$G,7,FALSE)</f>
        <v>0</v>
      </c>
      <c r="F1351" s="1" t="str">
        <f t="shared" si="133"/>
        <v>420</v>
      </c>
      <c r="G1351" s="3">
        <v>43389</v>
      </c>
      <c r="H1351" s="3" t="s">
        <v>1425</v>
      </c>
      <c r="I1351" s="1">
        <v>147.4</v>
      </c>
      <c r="J1351" s="3" t="str">
        <f t="shared" si="132"/>
        <v>Oct 16</v>
      </c>
      <c r="K1351" s="1">
        <f t="shared" si="134"/>
        <v>35.244633600000007</v>
      </c>
      <c r="L1351" s="1" t="str">
        <f t="shared" si="135"/>
        <v>Oct 16 35.24</v>
      </c>
      <c r="M1351" t="str">
        <f t="shared" si="130"/>
        <v>no</v>
      </c>
      <c r="N1351" t="s">
        <v>1443</v>
      </c>
    </row>
    <row r="1352" spans="1:17" x14ac:dyDescent="0.25">
      <c r="A1352" t="s">
        <v>1168</v>
      </c>
      <c r="B1352" s="8">
        <f t="shared" si="131"/>
        <v>42</v>
      </c>
      <c r="C1352" s="2">
        <v>1.5626058844867519</v>
      </c>
      <c r="D1352">
        <f>VLOOKUP(A1352,[1]Library_Genotypes_unfiltered_27!$A:$G,6,FALSE)</f>
        <v>0</v>
      </c>
      <c r="E1352">
        <f>VLOOKUP(A1352,[1]Library_Genotypes_unfiltered_27!$A:$G,7,FALSE)</f>
        <v>0</v>
      </c>
      <c r="F1352" s="1" t="str">
        <f t="shared" si="133"/>
        <v>421</v>
      </c>
      <c r="G1352" s="3">
        <v>43389</v>
      </c>
      <c r="H1352" s="3" t="s">
        <v>1425</v>
      </c>
      <c r="I1352" s="1">
        <v>147.4</v>
      </c>
      <c r="J1352" s="3" t="str">
        <f t="shared" si="132"/>
        <v>Oct 16</v>
      </c>
      <c r="K1352" s="1">
        <f t="shared" si="134"/>
        <v>35.244633600000007</v>
      </c>
      <c r="L1352" s="1" t="str">
        <f t="shared" si="135"/>
        <v>Oct 16 35.24</v>
      </c>
      <c r="M1352" t="str">
        <f t="shared" si="130"/>
        <v>no</v>
      </c>
      <c r="N1352" t="s">
        <v>1443</v>
      </c>
    </row>
    <row r="1353" spans="1:17" x14ac:dyDescent="0.25">
      <c r="A1353" t="s">
        <v>1169</v>
      </c>
      <c r="B1353" s="8">
        <f t="shared" si="131"/>
        <v>42</v>
      </c>
      <c r="C1353" s="2">
        <v>0</v>
      </c>
      <c r="D1353">
        <f>VLOOKUP(A1353,[1]Library_Genotypes_unfiltered_27!$A:$G,6,FALSE)</f>
        <v>8.1199999999999992</v>
      </c>
      <c r="E1353">
        <f>VLOOKUP(A1353,[1]Library_Genotypes_unfiltered_27!$A:$G,7,FALSE)</f>
        <v>3.29</v>
      </c>
      <c r="F1353" s="1" t="str">
        <f t="shared" si="133"/>
        <v>422</v>
      </c>
      <c r="G1353" s="3">
        <v>43389</v>
      </c>
      <c r="H1353" s="3" t="s">
        <v>1425</v>
      </c>
      <c r="I1353" s="1">
        <v>147.4</v>
      </c>
      <c r="J1353" s="3" t="str">
        <f t="shared" si="132"/>
        <v>Oct 16</v>
      </c>
      <c r="K1353" s="1">
        <f t="shared" si="134"/>
        <v>35.244633600000007</v>
      </c>
      <c r="L1353" s="1" t="str">
        <f t="shared" si="135"/>
        <v>Oct 16 35.24</v>
      </c>
      <c r="M1353" t="str">
        <f t="shared" si="130"/>
        <v>no</v>
      </c>
      <c r="N1353" t="s">
        <v>1443</v>
      </c>
    </row>
    <row r="1354" spans="1:17" x14ac:dyDescent="0.25">
      <c r="A1354" t="s">
        <v>1170</v>
      </c>
      <c r="B1354" s="8">
        <f t="shared" si="131"/>
        <v>42</v>
      </c>
      <c r="C1354" s="2">
        <v>7.4781853043294548</v>
      </c>
      <c r="D1354">
        <f>VLOOKUP(A1354,[1]Library_Genotypes_unfiltered_27!$A:$G,6,FALSE)</f>
        <v>8.86</v>
      </c>
      <c r="E1354">
        <f>VLOOKUP(A1354,[1]Library_Genotypes_unfiltered_27!$A:$G,7,FALSE)</f>
        <v>3.11</v>
      </c>
      <c r="F1354" s="1" t="str">
        <f t="shared" si="133"/>
        <v>423</v>
      </c>
      <c r="G1354" s="3">
        <v>43389</v>
      </c>
      <c r="H1354" s="3" t="s">
        <v>1425</v>
      </c>
      <c r="I1354" s="1">
        <v>147.4</v>
      </c>
      <c r="J1354" s="3" t="str">
        <f t="shared" si="132"/>
        <v>Oct 16</v>
      </c>
      <c r="K1354" s="1">
        <f t="shared" si="134"/>
        <v>35.244633600000007</v>
      </c>
      <c r="L1354" s="1" t="str">
        <f t="shared" si="135"/>
        <v>Oct 16 35.24</v>
      </c>
      <c r="M1354" t="str">
        <f t="shared" si="130"/>
        <v>no</v>
      </c>
      <c r="N1354" t="s">
        <v>1444</v>
      </c>
    </row>
    <row r="1355" spans="1:17" x14ac:dyDescent="0.25">
      <c r="A1355" t="s">
        <v>1171</v>
      </c>
      <c r="B1355" s="8">
        <f t="shared" si="131"/>
        <v>42</v>
      </c>
      <c r="C1355" s="2">
        <v>0</v>
      </c>
      <c r="D1355">
        <f>VLOOKUP(A1355,[1]Library_Genotypes_unfiltered_27!$A:$G,6,FALSE)</f>
        <v>0.37</v>
      </c>
      <c r="E1355">
        <f>VLOOKUP(A1355,[1]Library_Genotypes_unfiltered_27!$A:$G,7,FALSE)</f>
        <v>0</v>
      </c>
      <c r="F1355" s="1" t="str">
        <f t="shared" si="133"/>
        <v>424</v>
      </c>
      <c r="G1355" s="3">
        <v>43390</v>
      </c>
      <c r="H1355" s="3" t="s">
        <v>1427</v>
      </c>
      <c r="I1355" s="1">
        <v>144.19999999999999</v>
      </c>
      <c r="J1355" s="3" t="str">
        <f t="shared" si="132"/>
        <v>Oct 17</v>
      </c>
      <c r="K1355" s="1">
        <f t="shared" si="134"/>
        <v>30.094732799999981</v>
      </c>
      <c r="L1355" s="1" t="str">
        <f t="shared" si="135"/>
        <v>Oct 17 30.09</v>
      </c>
      <c r="M1355" t="str">
        <f t="shared" si="130"/>
        <v>no</v>
      </c>
      <c r="N1355" t="s">
        <v>1443</v>
      </c>
    </row>
    <row r="1356" spans="1:17" x14ac:dyDescent="0.25">
      <c r="A1356" t="s">
        <v>1172</v>
      </c>
      <c r="B1356" s="8">
        <f t="shared" si="131"/>
        <v>42</v>
      </c>
      <c r="C1356" s="2">
        <v>0.11161470603476799</v>
      </c>
      <c r="D1356">
        <f>VLOOKUP(A1356,[1]Library_Genotypes_unfiltered_27!$A:$G,6,FALSE)</f>
        <v>0</v>
      </c>
      <c r="E1356">
        <f>VLOOKUP(A1356,[1]Library_Genotypes_unfiltered_27!$A:$G,7,FALSE)</f>
        <v>0</v>
      </c>
      <c r="F1356" s="1" t="str">
        <f t="shared" si="133"/>
        <v>425</v>
      </c>
      <c r="G1356" s="3">
        <v>43390</v>
      </c>
      <c r="H1356" s="3" t="s">
        <v>1427</v>
      </c>
      <c r="I1356" s="1">
        <v>144.19999999999999</v>
      </c>
      <c r="J1356" s="3" t="str">
        <f t="shared" si="132"/>
        <v>Oct 17</v>
      </c>
      <c r="K1356" s="1">
        <f t="shared" si="134"/>
        <v>30.094732799999981</v>
      </c>
      <c r="L1356" s="1" t="str">
        <f t="shared" si="135"/>
        <v>Oct 17 30.09</v>
      </c>
      <c r="M1356" t="str">
        <f t="shared" si="130"/>
        <v>no</v>
      </c>
      <c r="N1356" t="s">
        <v>1442</v>
      </c>
    </row>
    <row r="1357" spans="1:17" x14ac:dyDescent="0.25">
      <c r="A1357" t="s">
        <v>1173</v>
      </c>
      <c r="B1357" s="8">
        <f t="shared" si="131"/>
        <v>42</v>
      </c>
      <c r="C1357" s="2">
        <v>8.3711029526075986</v>
      </c>
      <c r="D1357">
        <f>VLOOKUP(A1357,[1]Library_Genotypes_unfiltered_27!$A:$G,6,FALSE)</f>
        <v>0</v>
      </c>
      <c r="E1357">
        <f>VLOOKUP(A1357,[1]Library_Genotypes_unfiltered_27!$A:$G,7,FALSE)</f>
        <v>0</v>
      </c>
      <c r="F1357" s="1" t="str">
        <f t="shared" si="133"/>
        <v>426</v>
      </c>
      <c r="G1357" s="3">
        <v>43390</v>
      </c>
      <c r="H1357" s="3" t="s">
        <v>1427</v>
      </c>
      <c r="I1357" s="1">
        <v>144.19999999999999</v>
      </c>
      <c r="J1357" s="3" t="str">
        <f t="shared" si="132"/>
        <v>Oct 17</v>
      </c>
      <c r="K1357" s="1">
        <f t="shared" si="134"/>
        <v>30.094732799999981</v>
      </c>
      <c r="L1357" s="1" t="str">
        <f t="shared" si="135"/>
        <v>Oct 17 30.09</v>
      </c>
      <c r="M1357" t="str">
        <f t="shared" si="130"/>
        <v>no</v>
      </c>
      <c r="N1357" t="s">
        <v>1442</v>
      </c>
    </row>
    <row r="1358" spans="1:17" x14ac:dyDescent="0.25">
      <c r="A1358" t="s">
        <v>1174</v>
      </c>
      <c r="B1358" s="8">
        <f t="shared" si="131"/>
        <v>42</v>
      </c>
      <c r="C1358" s="2">
        <v>0</v>
      </c>
      <c r="D1358">
        <f>VLOOKUP(A1358,[1]Library_Genotypes_unfiltered_27!$A:$G,6,FALSE)</f>
        <v>22.88</v>
      </c>
      <c r="E1358">
        <f>VLOOKUP(A1358,[1]Library_Genotypes_unfiltered_27!$A:$G,7,FALSE)</f>
        <v>5.65</v>
      </c>
      <c r="F1358" s="1" t="str">
        <f t="shared" si="133"/>
        <v>427</v>
      </c>
      <c r="G1358" s="3">
        <v>43390</v>
      </c>
      <c r="H1358" s="3" t="s">
        <v>1427</v>
      </c>
      <c r="I1358" s="1">
        <v>144.19999999999999</v>
      </c>
      <c r="J1358" s="3" t="str">
        <f t="shared" si="132"/>
        <v>Oct 17</v>
      </c>
      <c r="K1358" s="1">
        <f t="shared" si="134"/>
        <v>30.094732799999981</v>
      </c>
      <c r="L1358" s="1" t="str">
        <f t="shared" si="135"/>
        <v>Oct 17 30.09</v>
      </c>
      <c r="M1358" t="str">
        <f t="shared" si="130"/>
        <v>no</v>
      </c>
    </row>
    <row r="1359" spans="1:17" x14ac:dyDescent="0.25">
      <c r="A1359" t="s">
        <v>1175</v>
      </c>
      <c r="B1359" s="8">
        <f t="shared" si="131"/>
        <v>42</v>
      </c>
      <c r="C1359" s="2">
        <v>0</v>
      </c>
      <c r="D1359">
        <f>VLOOKUP(A1359,[1]Library_Genotypes_unfiltered_27!$A:$G,6,FALSE)</f>
        <v>0</v>
      </c>
      <c r="E1359">
        <f>VLOOKUP(A1359,[1]Library_Genotypes_unfiltered_27!$A:$G,7,FALSE)</f>
        <v>0</v>
      </c>
      <c r="F1359" s="1" t="str">
        <f t="shared" si="133"/>
        <v>428</v>
      </c>
      <c r="G1359" s="3">
        <v>43390</v>
      </c>
      <c r="H1359" s="3" t="s">
        <v>1427</v>
      </c>
      <c r="I1359" s="1">
        <v>144.19999999999999</v>
      </c>
      <c r="J1359" s="3" t="str">
        <f t="shared" si="132"/>
        <v>Oct 17</v>
      </c>
      <c r="K1359" s="1">
        <f t="shared" si="134"/>
        <v>30.094732799999981</v>
      </c>
      <c r="L1359" s="1" t="str">
        <f t="shared" si="135"/>
        <v>Oct 17 30.09</v>
      </c>
      <c r="M1359" t="str">
        <f t="shared" si="130"/>
        <v>no</v>
      </c>
      <c r="N1359" t="s">
        <v>1443</v>
      </c>
    </row>
    <row r="1360" spans="1:17" x14ac:dyDescent="0.25">
      <c r="A1360" t="s">
        <v>1176</v>
      </c>
      <c r="B1360" s="8">
        <f t="shared" si="131"/>
        <v>42</v>
      </c>
      <c r="C1360" s="2">
        <v>0</v>
      </c>
      <c r="D1360">
        <f>VLOOKUP(A1360,[1]Library_Genotypes_unfiltered_27!$A:$G,6,FALSE)</f>
        <v>0</v>
      </c>
      <c r="E1360">
        <f>VLOOKUP(A1360,[1]Library_Genotypes_unfiltered_27!$A:$G,7,FALSE)</f>
        <v>0</v>
      </c>
      <c r="F1360" s="1" t="str">
        <f t="shared" si="133"/>
        <v>429</v>
      </c>
      <c r="G1360" s="3">
        <v>43390</v>
      </c>
      <c r="H1360" s="3" t="s">
        <v>1427</v>
      </c>
      <c r="I1360" s="1">
        <v>144.19999999999999</v>
      </c>
      <c r="J1360" s="3" t="str">
        <f t="shared" si="132"/>
        <v>Oct 17</v>
      </c>
      <c r="K1360" s="1">
        <f t="shared" si="134"/>
        <v>30.094732799999981</v>
      </c>
      <c r="L1360" s="1" t="str">
        <f t="shared" si="135"/>
        <v>Oct 17 30.09</v>
      </c>
      <c r="M1360" t="str">
        <f t="shared" si="130"/>
        <v>no</v>
      </c>
    </row>
    <row r="1361" spans="1:17" x14ac:dyDescent="0.25">
      <c r="A1361" t="s">
        <v>1177</v>
      </c>
      <c r="B1361" s="8">
        <f t="shared" si="131"/>
        <v>42</v>
      </c>
      <c r="C1361" s="2">
        <v>0.89291764827814391</v>
      </c>
      <c r="D1361">
        <f>VLOOKUP(A1361,[1]Library_Genotypes_unfiltered_27!$A:$G,6,FALSE)</f>
        <v>93.36</v>
      </c>
      <c r="E1361">
        <f>VLOOKUP(A1361,[1]Library_Genotypes_unfiltered_27!$A:$G,7,FALSE)</f>
        <v>1.05</v>
      </c>
      <c r="F1361" s="1" t="str">
        <f t="shared" si="133"/>
        <v>430</v>
      </c>
      <c r="G1361" s="3">
        <v>43390</v>
      </c>
      <c r="H1361" s="3" t="s">
        <v>1427</v>
      </c>
      <c r="I1361" s="1">
        <v>144.19999999999999</v>
      </c>
      <c r="J1361" s="3" t="str">
        <f t="shared" si="132"/>
        <v>Oct 17</v>
      </c>
      <c r="K1361" s="1">
        <f t="shared" si="134"/>
        <v>30.094732799999981</v>
      </c>
      <c r="L1361" s="1" t="str">
        <f t="shared" si="135"/>
        <v>Oct 17 30.09</v>
      </c>
      <c r="M1361" t="str">
        <f t="shared" si="130"/>
        <v>yes</v>
      </c>
      <c r="N1361" t="s">
        <v>1442</v>
      </c>
      <c r="O1361" t="str">
        <f>VLOOKUP(A1361,'[2]genotype table (dups removed)'!$TS$3:$TV$419,4,FALSE)</f>
        <v>Homozygous Fall</v>
      </c>
      <c r="Q1361" t="s">
        <v>6</v>
      </c>
    </row>
    <row r="1362" spans="1:17" x14ac:dyDescent="0.25">
      <c r="A1362" t="s">
        <v>1178</v>
      </c>
      <c r="B1362" s="8">
        <f t="shared" si="131"/>
        <v>42</v>
      </c>
      <c r="C1362" s="2">
        <v>7.4781853043294548</v>
      </c>
      <c r="D1362">
        <f>VLOOKUP(A1362,[1]Library_Genotypes_unfiltered_27!$A:$G,6,FALSE)</f>
        <v>9.59</v>
      </c>
      <c r="E1362">
        <f>VLOOKUP(A1362,[1]Library_Genotypes_unfiltered_27!$A:$G,7,FALSE)</f>
        <v>2.6</v>
      </c>
      <c r="F1362" s="1" t="str">
        <f t="shared" si="133"/>
        <v>431</v>
      </c>
      <c r="G1362" s="3">
        <v>43390</v>
      </c>
      <c r="H1362" s="3" t="s">
        <v>1427</v>
      </c>
      <c r="I1362" s="1">
        <v>144.19999999999999</v>
      </c>
      <c r="J1362" s="3" t="str">
        <f t="shared" si="132"/>
        <v>Oct 17</v>
      </c>
      <c r="K1362" s="1">
        <f t="shared" si="134"/>
        <v>30.094732799999981</v>
      </c>
      <c r="L1362" s="1" t="str">
        <f t="shared" si="135"/>
        <v>Oct 17 30.09</v>
      </c>
      <c r="M1362" t="str">
        <f t="shared" si="130"/>
        <v>no</v>
      </c>
      <c r="N1362" t="s">
        <v>1442</v>
      </c>
    </row>
    <row r="1363" spans="1:17" x14ac:dyDescent="0.25">
      <c r="A1363" t="s">
        <v>1179</v>
      </c>
      <c r="B1363" s="8">
        <f t="shared" si="131"/>
        <v>42</v>
      </c>
      <c r="C1363" s="2">
        <v>1.0045323543129117</v>
      </c>
      <c r="D1363">
        <f>VLOOKUP(A1363,[1]Library_Genotypes_unfiltered_27!$A:$G,6,FALSE)</f>
        <v>78.97</v>
      </c>
      <c r="E1363">
        <f>VLOOKUP(A1363,[1]Library_Genotypes_unfiltered_27!$A:$G,7,FALSE)</f>
        <v>0.82</v>
      </c>
      <c r="F1363" s="1" t="str">
        <f t="shared" si="133"/>
        <v>432</v>
      </c>
      <c r="G1363" s="3">
        <v>43390</v>
      </c>
      <c r="H1363" s="3" t="s">
        <v>1427</v>
      </c>
      <c r="I1363" s="1">
        <v>144.19999999999999</v>
      </c>
      <c r="J1363" s="3" t="str">
        <f t="shared" si="132"/>
        <v>Oct 17</v>
      </c>
      <c r="K1363" s="1">
        <f t="shared" si="134"/>
        <v>30.094732799999981</v>
      </c>
      <c r="L1363" s="1" t="str">
        <f t="shared" si="135"/>
        <v>Oct 17 30.09</v>
      </c>
      <c r="M1363" t="str">
        <f t="shared" si="130"/>
        <v>no</v>
      </c>
      <c r="N1363" t="s">
        <v>1444</v>
      </c>
      <c r="Q1363" t="s">
        <v>6</v>
      </c>
    </row>
    <row r="1364" spans="1:17" x14ac:dyDescent="0.25">
      <c r="A1364" t="s">
        <v>1180</v>
      </c>
      <c r="B1364" s="8">
        <f t="shared" si="131"/>
        <v>42</v>
      </c>
      <c r="C1364" s="2">
        <v>3.7949000051821118</v>
      </c>
      <c r="D1364">
        <f>VLOOKUP(A1364,[1]Library_Genotypes_unfiltered_27!$A:$G,6,FALSE)</f>
        <v>0.37</v>
      </c>
      <c r="E1364">
        <f>VLOOKUP(A1364,[1]Library_Genotypes_unfiltered_27!$A:$G,7,FALSE)</f>
        <v>10</v>
      </c>
      <c r="F1364" s="1" t="str">
        <f t="shared" si="133"/>
        <v>433</v>
      </c>
      <c r="G1364" s="3">
        <v>43390</v>
      </c>
      <c r="H1364" s="3" t="s">
        <v>1427</v>
      </c>
      <c r="I1364" s="1">
        <v>144.19999999999999</v>
      </c>
      <c r="J1364" s="3" t="str">
        <f t="shared" si="132"/>
        <v>Oct 17</v>
      </c>
      <c r="K1364" s="1">
        <f t="shared" si="134"/>
        <v>30.094732799999981</v>
      </c>
      <c r="L1364" s="1" t="str">
        <f t="shared" si="135"/>
        <v>Oct 17 30.09</v>
      </c>
      <c r="M1364" t="str">
        <f t="shared" si="130"/>
        <v>no</v>
      </c>
      <c r="N1364" t="s">
        <v>1443</v>
      </c>
    </row>
    <row r="1365" spans="1:17" x14ac:dyDescent="0.25">
      <c r="A1365" t="s">
        <v>1181</v>
      </c>
      <c r="B1365" s="8">
        <f t="shared" si="131"/>
        <v>42</v>
      </c>
      <c r="C1365" s="2">
        <v>0</v>
      </c>
      <c r="D1365">
        <f>VLOOKUP(A1365,[1]Library_Genotypes_unfiltered_27!$A:$G,6,FALSE)</f>
        <v>0</v>
      </c>
      <c r="E1365">
        <f>VLOOKUP(A1365,[1]Library_Genotypes_unfiltered_27!$A:$G,7,FALSE)</f>
        <v>0</v>
      </c>
      <c r="F1365" s="1" t="str">
        <f t="shared" si="133"/>
        <v>434</v>
      </c>
      <c r="G1365" s="3">
        <v>43390</v>
      </c>
      <c r="H1365" s="3" t="s">
        <v>1433</v>
      </c>
      <c r="I1365" s="1">
        <v>140</v>
      </c>
      <c r="J1365" s="3" t="str">
        <f t="shared" si="132"/>
        <v>Oct 17</v>
      </c>
      <c r="K1365" s="1">
        <f t="shared" si="134"/>
        <v>23.335488000000002</v>
      </c>
      <c r="L1365" s="1" t="str">
        <f t="shared" si="135"/>
        <v>Oct 17 23.34</v>
      </c>
      <c r="M1365" t="str">
        <f t="shared" si="130"/>
        <v>no</v>
      </c>
      <c r="N1365" t="s">
        <v>1442</v>
      </c>
    </row>
    <row r="1366" spans="1:17" x14ac:dyDescent="0.25">
      <c r="A1366" t="s">
        <v>1182</v>
      </c>
      <c r="B1366" s="8">
        <f t="shared" si="131"/>
        <v>42</v>
      </c>
      <c r="C1366" s="2">
        <v>0.78130294224337593</v>
      </c>
      <c r="D1366">
        <f>VLOOKUP(A1366,[1]Library_Genotypes_unfiltered_27!$A:$G,6,FALSE)</f>
        <v>0</v>
      </c>
      <c r="E1366">
        <f>VLOOKUP(A1366,[1]Library_Genotypes_unfiltered_27!$A:$G,7,FALSE)</f>
        <v>50</v>
      </c>
      <c r="F1366" s="1" t="str">
        <f t="shared" si="133"/>
        <v>435</v>
      </c>
      <c r="G1366" s="3">
        <v>43390</v>
      </c>
      <c r="H1366" s="3" t="s">
        <v>1433</v>
      </c>
      <c r="I1366" s="1">
        <v>140</v>
      </c>
      <c r="J1366" s="3" t="str">
        <f t="shared" si="132"/>
        <v>Oct 17</v>
      </c>
      <c r="K1366" s="1">
        <f t="shared" si="134"/>
        <v>23.335488000000002</v>
      </c>
      <c r="L1366" s="1" t="str">
        <f t="shared" si="135"/>
        <v>Oct 17 23.34</v>
      </c>
      <c r="M1366" t="str">
        <f t="shared" si="130"/>
        <v>no</v>
      </c>
      <c r="N1366" t="s">
        <v>1442</v>
      </c>
    </row>
    <row r="1367" spans="1:17" x14ac:dyDescent="0.25">
      <c r="A1367" t="s">
        <v>1183</v>
      </c>
      <c r="B1367" s="8">
        <f t="shared" si="131"/>
        <v>42</v>
      </c>
      <c r="C1367" s="2">
        <v>4.6878176534602556</v>
      </c>
      <c r="D1367">
        <f>VLOOKUP(A1367,[1]Library_Genotypes_unfiltered_27!$A:$G,6,FALSE)</f>
        <v>97.42</v>
      </c>
      <c r="E1367">
        <f>VLOOKUP(A1367,[1]Library_Genotypes_unfiltered_27!$A:$G,7,FALSE)</f>
        <v>1.08</v>
      </c>
      <c r="F1367" s="1" t="str">
        <f t="shared" si="133"/>
        <v>436</v>
      </c>
      <c r="G1367" s="3">
        <v>43390</v>
      </c>
      <c r="H1367" s="3" t="s">
        <v>1433</v>
      </c>
      <c r="I1367" s="1">
        <v>140</v>
      </c>
      <c r="J1367" s="3" t="str">
        <f t="shared" si="132"/>
        <v>Oct 17</v>
      </c>
      <c r="K1367" s="1">
        <f t="shared" si="134"/>
        <v>23.335488000000002</v>
      </c>
      <c r="L1367" s="1" t="str">
        <f t="shared" si="135"/>
        <v>Oct 17 23.34</v>
      </c>
      <c r="M1367" t="str">
        <f t="shared" si="130"/>
        <v>yes</v>
      </c>
      <c r="N1367" t="s">
        <v>1444</v>
      </c>
      <c r="O1367" t="str">
        <f>VLOOKUP(A1367,'[2]genotype table (dups removed)'!$TS$3:$TV$419,4,FALSE)</f>
        <v>Heterozygous</v>
      </c>
      <c r="Q1367" t="s">
        <v>6</v>
      </c>
    </row>
    <row r="1368" spans="1:17" x14ac:dyDescent="0.25">
      <c r="A1368" t="s">
        <v>1184</v>
      </c>
      <c r="B1368" s="8">
        <f t="shared" si="131"/>
        <v>42</v>
      </c>
      <c r="C1368" s="2">
        <v>2.5671382387996635</v>
      </c>
      <c r="D1368">
        <f>VLOOKUP(A1368,[1]Library_Genotypes_unfiltered_27!$A:$G,6,FALSE)</f>
        <v>51.29</v>
      </c>
      <c r="E1368">
        <f>VLOOKUP(A1368,[1]Library_Genotypes_unfiltered_27!$A:$G,7,FALSE)</f>
        <v>2.97</v>
      </c>
      <c r="F1368" s="1" t="str">
        <f t="shared" si="133"/>
        <v>437</v>
      </c>
      <c r="G1368" s="3">
        <v>43390</v>
      </c>
      <c r="H1368" s="3" t="s">
        <v>1433</v>
      </c>
      <c r="I1368" s="1">
        <v>140</v>
      </c>
      <c r="J1368" s="3" t="str">
        <f t="shared" si="132"/>
        <v>Oct 17</v>
      </c>
      <c r="K1368" s="1">
        <f t="shared" si="134"/>
        <v>23.335488000000002</v>
      </c>
      <c r="L1368" s="1" t="str">
        <f t="shared" si="135"/>
        <v>Oct 17 23.34</v>
      </c>
      <c r="M1368" t="str">
        <f t="shared" si="130"/>
        <v>no</v>
      </c>
      <c r="N1368" t="s">
        <v>1444</v>
      </c>
    </row>
    <row r="1369" spans="1:17" x14ac:dyDescent="0.25">
      <c r="A1369" t="s">
        <v>1185</v>
      </c>
      <c r="B1369" s="8">
        <f t="shared" si="131"/>
        <v>42</v>
      </c>
      <c r="C1369" s="2">
        <v>0.89291764827814391</v>
      </c>
      <c r="D1369">
        <f>VLOOKUP(A1369,[1]Library_Genotypes_unfiltered_27!$A:$G,6,FALSE)</f>
        <v>0.37</v>
      </c>
      <c r="E1369">
        <f>VLOOKUP(A1369,[1]Library_Genotypes_unfiltered_27!$A:$G,7,FALSE)</f>
        <v>0</v>
      </c>
      <c r="F1369" s="1" t="str">
        <f t="shared" si="133"/>
        <v>438</v>
      </c>
      <c r="G1369" s="3">
        <v>43390</v>
      </c>
      <c r="H1369" s="3" t="s">
        <v>1433</v>
      </c>
      <c r="I1369" s="1">
        <v>140</v>
      </c>
      <c r="J1369" s="3" t="str">
        <f t="shared" si="132"/>
        <v>Oct 17</v>
      </c>
      <c r="K1369" s="1">
        <f t="shared" si="134"/>
        <v>23.335488000000002</v>
      </c>
      <c r="L1369" s="1" t="str">
        <f t="shared" si="135"/>
        <v>Oct 17 23.34</v>
      </c>
      <c r="M1369" t="str">
        <f t="shared" si="130"/>
        <v>no</v>
      </c>
      <c r="N1369" t="s">
        <v>1443</v>
      </c>
    </row>
    <row r="1370" spans="1:17" x14ac:dyDescent="0.25">
      <c r="A1370" t="s">
        <v>1186</v>
      </c>
      <c r="B1370" s="8">
        <f t="shared" si="131"/>
        <v>42</v>
      </c>
      <c r="C1370" s="2">
        <v>0.11161470603476799</v>
      </c>
      <c r="D1370">
        <f>VLOOKUP(A1370,[1]Library_Genotypes_unfiltered_27!$A:$G,6,FALSE)</f>
        <v>0</v>
      </c>
      <c r="E1370">
        <f>VLOOKUP(A1370,[1]Library_Genotypes_unfiltered_27!$A:$G,7,FALSE)</f>
        <v>0</v>
      </c>
      <c r="F1370" s="1" t="str">
        <f t="shared" si="133"/>
        <v>439</v>
      </c>
      <c r="G1370" s="3">
        <v>43390</v>
      </c>
      <c r="H1370" s="3" t="s">
        <v>1433</v>
      </c>
      <c r="I1370" s="1">
        <v>140</v>
      </c>
      <c r="J1370" s="3" t="str">
        <f t="shared" si="132"/>
        <v>Oct 17</v>
      </c>
      <c r="K1370" s="1">
        <f t="shared" si="134"/>
        <v>23.335488000000002</v>
      </c>
      <c r="L1370" s="1" t="str">
        <f t="shared" si="135"/>
        <v>Oct 17 23.34</v>
      </c>
      <c r="M1370" t="str">
        <f t="shared" si="130"/>
        <v>no</v>
      </c>
      <c r="N1370" t="s">
        <v>1442</v>
      </c>
    </row>
    <row r="1371" spans="1:17" x14ac:dyDescent="0.25">
      <c r="A1371" t="s">
        <v>1187</v>
      </c>
      <c r="B1371" s="8">
        <f t="shared" si="131"/>
        <v>42</v>
      </c>
      <c r="C1371" s="2">
        <v>2.5671382387996635</v>
      </c>
      <c r="D1371">
        <f>VLOOKUP(A1371,[1]Library_Genotypes_unfiltered_27!$A:$G,6,FALSE)</f>
        <v>99.63</v>
      </c>
      <c r="E1371">
        <f>VLOOKUP(A1371,[1]Library_Genotypes_unfiltered_27!$A:$G,7,FALSE)</f>
        <v>0.73</v>
      </c>
      <c r="F1371" s="1" t="str">
        <f t="shared" si="133"/>
        <v>440</v>
      </c>
      <c r="G1371" s="3">
        <v>43390</v>
      </c>
      <c r="H1371" s="3" t="s">
        <v>1433</v>
      </c>
      <c r="I1371" s="1">
        <v>140</v>
      </c>
      <c r="J1371" s="3" t="str">
        <f t="shared" si="132"/>
        <v>Oct 17</v>
      </c>
      <c r="K1371" s="1">
        <f t="shared" si="134"/>
        <v>23.335488000000002</v>
      </c>
      <c r="L1371" s="1" t="str">
        <f t="shared" si="135"/>
        <v>Oct 17 23.34</v>
      </c>
      <c r="M1371" t="str">
        <f t="shared" si="130"/>
        <v>yes</v>
      </c>
      <c r="N1371" t="s">
        <v>1442</v>
      </c>
      <c r="O1371" t="str">
        <f>VLOOKUP(A1371,'[2]genotype table (dups removed)'!$TS$3:$TV$419,4,FALSE)</f>
        <v>Homozygous Fall</v>
      </c>
      <c r="Q1371" t="s">
        <v>5</v>
      </c>
    </row>
    <row r="1372" spans="1:17" x14ac:dyDescent="0.25">
      <c r="A1372" t="s">
        <v>1188</v>
      </c>
      <c r="B1372" s="8">
        <f t="shared" si="131"/>
        <v>42</v>
      </c>
      <c r="C1372" s="2">
        <v>1.0045323543129117</v>
      </c>
      <c r="D1372">
        <f>VLOOKUP(A1372,[1]Library_Genotypes_unfiltered_27!$A:$G,6,FALSE)</f>
        <v>0.74</v>
      </c>
      <c r="E1372">
        <f>VLOOKUP(A1372,[1]Library_Genotypes_unfiltered_27!$A:$G,7,FALSE)</f>
        <v>0</v>
      </c>
      <c r="F1372" s="1" t="str">
        <f t="shared" si="133"/>
        <v>441</v>
      </c>
      <c r="G1372" s="3">
        <v>43390</v>
      </c>
      <c r="H1372" s="3" t="s">
        <v>1433</v>
      </c>
      <c r="I1372" s="1">
        <v>140</v>
      </c>
      <c r="J1372" s="3" t="str">
        <f t="shared" si="132"/>
        <v>Oct 17</v>
      </c>
      <c r="K1372" s="1">
        <f t="shared" si="134"/>
        <v>23.335488000000002</v>
      </c>
      <c r="L1372" s="1" t="str">
        <f t="shared" si="135"/>
        <v>Oct 17 23.34</v>
      </c>
      <c r="M1372" t="str">
        <f t="shared" si="130"/>
        <v>no</v>
      </c>
      <c r="N1372" t="s">
        <v>1442</v>
      </c>
    </row>
    <row r="1373" spans="1:17" x14ac:dyDescent="0.25">
      <c r="A1373" t="s">
        <v>1189</v>
      </c>
      <c r="B1373" s="8">
        <f t="shared" si="131"/>
        <v>42</v>
      </c>
      <c r="C1373" s="2">
        <v>0.78130294224337593</v>
      </c>
      <c r="D1373">
        <f>VLOOKUP(A1373,[1]Library_Genotypes_unfiltered_27!$A:$G,6,FALSE)</f>
        <v>4.8</v>
      </c>
      <c r="E1373">
        <f>VLOOKUP(A1373,[1]Library_Genotypes_unfiltered_27!$A:$G,7,FALSE)</f>
        <v>2.13</v>
      </c>
      <c r="F1373" s="1" t="str">
        <f t="shared" si="133"/>
        <v>442</v>
      </c>
      <c r="G1373" s="3">
        <v>43390</v>
      </c>
      <c r="H1373" s="3" t="s">
        <v>1433</v>
      </c>
      <c r="I1373" s="1">
        <v>140</v>
      </c>
      <c r="J1373" s="3" t="str">
        <f t="shared" si="132"/>
        <v>Oct 17</v>
      </c>
      <c r="K1373" s="1">
        <f t="shared" si="134"/>
        <v>23.335488000000002</v>
      </c>
      <c r="L1373" s="1" t="str">
        <f t="shared" si="135"/>
        <v>Oct 17 23.34</v>
      </c>
      <c r="M1373" t="str">
        <f t="shared" si="130"/>
        <v>no</v>
      </c>
      <c r="N1373" t="s">
        <v>1442</v>
      </c>
    </row>
    <row r="1374" spans="1:17" x14ac:dyDescent="0.25">
      <c r="A1374" t="s">
        <v>1190</v>
      </c>
      <c r="B1374" s="8">
        <f t="shared" si="131"/>
        <v>42</v>
      </c>
      <c r="C1374" s="2">
        <v>2.1206794146605916</v>
      </c>
      <c r="D1374">
        <f>VLOOKUP(A1374,[1]Library_Genotypes_unfiltered_27!$A:$G,6,FALSE)</f>
        <v>17.71</v>
      </c>
      <c r="E1374">
        <f>VLOOKUP(A1374,[1]Library_Genotypes_unfiltered_27!$A:$G,7,FALSE)</f>
        <v>2.95</v>
      </c>
      <c r="F1374" s="1" t="str">
        <f t="shared" si="133"/>
        <v>443</v>
      </c>
      <c r="G1374" s="3">
        <v>43392</v>
      </c>
      <c r="H1374" s="3" t="s">
        <v>1431</v>
      </c>
      <c r="I1374" s="1">
        <v>155.5</v>
      </c>
      <c r="J1374" s="3" t="str">
        <f t="shared" si="132"/>
        <v>Oct 19</v>
      </c>
      <c r="K1374" s="1">
        <f t="shared" si="134"/>
        <v>48.280320000000003</v>
      </c>
      <c r="L1374" s="1" t="str">
        <f t="shared" si="135"/>
        <v>Oct 19 48.28</v>
      </c>
      <c r="M1374" t="str">
        <f t="shared" si="130"/>
        <v>no</v>
      </c>
      <c r="N1374" t="s">
        <v>1443</v>
      </c>
    </row>
    <row r="1375" spans="1:17" x14ac:dyDescent="0.25">
      <c r="A1375" t="s">
        <v>1191</v>
      </c>
      <c r="B1375" s="8">
        <f t="shared" si="131"/>
        <v>42</v>
      </c>
      <c r="C1375" s="2">
        <v>6.5852676560513101</v>
      </c>
      <c r="D1375">
        <f>VLOOKUP(A1375,[1]Library_Genotypes_unfiltered_27!$A:$G,6,FALSE)</f>
        <v>0</v>
      </c>
      <c r="E1375">
        <f>VLOOKUP(A1375,[1]Library_Genotypes_unfiltered_27!$A:$G,7,FALSE)</f>
        <v>0</v>
      </c>
      <c r="F1375" s="1" t="str">
        <f t="shared" si="133"/>
        <v>444</v>
      </c>
      <c r="G1375" s="3">
        <v>43392</v>
      </c>
      <c r="H1375" s="3" t="s">
        <v>1431</v>
      </c>
      <c r="I1375" s="1">
        <v>155.5</v>
      </c>
      <c r="J1375" s="3" t="str">
        <f t="shared" si="132"/>
        <v>Oct 19</v>
      </c>
      <c r="K1375" s="1">
        <f t="shared" si="134"/>
        <v>48.280320000000003</v>
      </c>
      <c r="L1375" s="1" t="str">
        <f t="shared" si="135"/>
        <v>Oct 19 48.28</v>
      </c>
      <c r="M1375" t="str">
        <f t="shared" si="130"/>
        <v>no</v>
      </c>
      <c r="N1375" t="s">
        <v>1443</v>
      </c>
    </row>
    <row r="1376" spans="1:17" x14ac:dyDescent="0.25">
      <c r="A1376" t="s">
        <v>1192</v>
      </c>
      <c r="B1376" s="8">
        <f t="shared" si="131"/>
        <v>42</v>
      </c>
      <c r="C1376" s="2">
        <v>0.33484411810430392</v>
      </c>
      <c r="D1376">
        <f>VLOOKUP(A1376,[1]Library_Genotypes_unfiltered_27!$A:$G,6,FALSE)</f>
        <v>12.18</v>
      </c>
      <c r="E1376">
        <f>VLOOKUP(A1376,[1]Library_Genotypes_unfiltered_27!$A:$G,7,FALSE)</f>
        <v>3.09</v>
      </c>
      <c r="F1376" s="1" t="str">
        <f t="shared" si="133"/>
        <v>445</v>
      </c>
      <c r="G1376" s="3">
        <v>43392</v>
      </c>
      <c r="H1376" s="3" t="s">
        <v>1431</v>
      </c>
      <c r="I1376" s="1">
        <v>155.5</v>
      </c>
      <c r="J1376" s="3" t="str">
        <f t="shared" si="132"/>
        <v>Oct 19</v>
      </c>
      <c r="K1376" s="1">
        <f t="shared" si="134"/>
        <v>48.280320000000003</v>
      </c>
      <c r="L1376" s="1" t="str">
        <f t="shared" si="135"/>
        <v>Oct 19 48.28</v>
      </c>
      <c r="M1376" t="str">
        <f t="shared" si="130"/>
        <v>no</v>
      </c>
      <c r="N1376" t="s">
        <v>1444</v>
      </c>
    </row>
    <row r="1377" spans="1:17" x14ac:dyDescent="0.25">
      <c r="A1377" t="s">
        <v>1193</v>
      </c>
      <c r="B1377" s="8">
        <f t="shared" si="131"/>
        <v>42</v>
      </c>
      <c r="C1377" s="2">
        <v>0.66968823620860785</v>
      </c>
      <c r="D1377">
        <f>VLOOKUP(A1377,[1]Library_Genotypes_unfiltered_27!$A:$G,6,FALSE)</f>
        <v>0.74</v>
      </c>
      <c r="E1377">
        <f>VLOOKUP(A1377,[1]Library_Genotypes_unfiltered_27!$A:$G,7,FALSE)</f>
        <v>4.3499999999999996</v>
      </c>
      <c r="F1377" s="1" t="str">
        <f t="shared" si="133"/>
        <v>446</v>
      </c>
      <c r="G1377" s="3">
        <v>43392</v>
      </c>
      <c r="H1377" s="3" t="s">
        <v>1431</v>
      </c>
      <c r="I1377" s="1">
        <v>155.5</v>
      </c>
      <c r="J1377" s="3" t="str">
        <f t="shared" si="132"/>
        <v>Oct 19</v>
      </c>
      <c r="K1377" s="1">
        <f t="shared" si="134"/>
        <v>48.280320000000003</v>
      </c>
      <c r="L1377" s="1" t="str">
        <f t="shared" si="135"/>
        <v>Oct 19 48.28</v>
      </c>
      <c r="M1377" t="str">
        <f t="shared" si="130"/>
        <v>no</v>
      </c>
      <c r="N1377" t="s">
        <v>1444</v>
      </c>
    </row>
    <row r="1378" spans="1:17" x14ac:dyDescent="0.25">
      <c r="A1378" t="s">
        <v>1194</v>
      </c>
      <c r="B1378" s="8">
        <f t="shared" si="131"/>
        <v>42</v>
      </c>
      <c r="C1378" s="2">
        <v>1.7858352965562878</v>
      </c>
      <c r="D1378">
        <f>VLOOKUP(A1378,[1]Library_Genotypes_unfiltered_27!$A:$G,6,FALSE)</f>
        <v>0</v>
      </c>
      <c r="E1378">
        <f>VLOOKUP(A1378,[1]Library_Genotypes_unfiltered_27!$A:$G,7,FALSE)</f>
        <v>0</v>
      </c>
      <c r="F1378" s="1" t="str">
        <f t="shared" si="133"/>
        <v>447</v>
      </c>
      <c r="G1378" s="3">
        <v>43392</v>
      </c>
      <c r="H1378" s="3" t="s">
        <v>1431</v>
      </c>
      <c r="I1378" s="1">
        <v>155.5</v>
      </c>
      <c r="J1378" s="3" t="str">
        <f t="shared" si="132"/>
        <v>Oct 19</v>
      </c>
      <c r="K1378" s="1">
        <f t="shared" si="134"/>
        <v>48.280320000000003</v>
      </c>
      <c r="L1378" s="1" t="str">
        <f t="shared" si="135"/>
        <v>Oct 19 48.28</v>
      </c>
      <c r="M1378" t="str">
        <f t="shared" si="130"/>
        <v>no</v>
      </c>
      <c r="N1378" t="s">
        <v>1444</v>
      </c>
    </row>
    <row r="1379" spans="1:17" x14ac:dyDescent="0.25">
      <c r="A1379" t="s">
        <v>1195</v>
      </c>
      <c r="B1379" s="8">
        <f t="shared" si="131"/>
        <v>42</v>
      </c>
      <c r="C1379" s="2">
        <v>5.134276477599327</v>
      </c>
      <c r="D1379">
        <f>VLOOKUP(A1379,[1]Library_Genotypes_unfiltered_27!$A:$G,6,FALSE)</f>
        <v>0</v>
      </c>
      <c r="E1379">
        <f>VLOOKUP(A1379,[1]Library_Genotypes_unfiltered_27!$A:$G,7,FALSE)</f>
        <v>0</v>
      </c>
      <c r="F1379" s="1" t="str">
        <f t="shared" si="133"/>
        <v>448</v>
      </c>
      <c r="G1379" s="3">
        <v>43392</v>
      </c>
      <c r="H1379" s="3" t="s">
        <v>1431</v>
      </c>
      <c r="I1379" s="1">
        <v>155.5</v>
      </c>
      <c r="J1379" s="3" t="str">
        <f t="shared" si="132"/>
        <v>Oct 19</v>
      </c>
      <c r="K1379" s="1">
        <f t="shared" si="134"/>
        <v>48.280320000000003</v>
      </c>
      <c r="L1379" s="1" t="str">
        <f t="shared" si="135"/>
        <v>Oct 19 48.28</v>
      </c>
      <c r="M1379" t="str">
        <f t="shared" si="130"/>
        <v>no</v>
      </c>
      <c r="N1379" t="s">
        <v>1443</v>
      </c>
    </row>
    <row r="1380" spans="1:17" x14ac:dyDescent="0.25">
      <c r="A1380" t="s">
        <v>1196</v>
      </c>
      <c r="B1380" s="8">
        <f t="shared" si="131"/>
        <v>42</v>
      </c>
      <c r="C1380" s="2">
        <v>9.9337088370943505</v>
      </c>
      <c r="D1380">
        <f>VLOOKUP(A1380,[1]Library_Genotypes_unfiltered_27!$A:$G,6,FALSE)</f>
        <v>97.79</v>
      </c>
      <c r="E1380">
        <f>VLOOKUP(A1380,[1]Library_Genotypes_unfiltered_27!$A:$G,7,FALSE)</f>
        <v>0.44</v>
      </c>
      <c r="F1380" s="1" t="str">
        <f t="shared" si="133"/>
        <v>449</v>
      </c>
      <c r="G1380" s="3">
        <v>43392</v>
      </c>
      <c r="H1380" s="3" t="s">
        <v>1431</v>
      </c>
      <c r="I1380" s="1">
        <v>155.5</v>
      </c>
      <c r="J1380" s="3" t="str">
        <f t="shared" si="132"/>
        <v>Oct 19</v>
      </c>
      <c r="K1380" s="1">
        <f t="shared" si="134"/>
        <v>48.280320000000003</v>
      </c>
      <c r="L1380" s="1" t="str">
        <f t="shared" si="135"/>
        <v>Oct 19 48.28</v>
      </c>
      <c r="M1380" t="str">
        <f t="shared" si="130"/>
        <v>yes</v>
      </c>
      <c r="N1380" t="s">
        <v>1442</v>
      </c>
      <c r="O1380" t="str">
        <f>VLOOKUP(A1380,'[2]genotype table (dups removed)'!$TS$3:$TV$419,4,FALSE)</f>
        <v>Homozygous Fall</v>
      </c>
      <c r="Q1380" t="s">
        <v>6</v>
      </c>
    </row>
    <row r="1381" spans="1:17" x14ac:dyDescent="0.25">
      <c r="A1381" t="s">
        <v>1197</v>
      </c>
      <c r="B1381" s="8">
        <f t="shared" si="131"/>
        <v>42</v>
      </c>
      <c r="C1381" s="2">
        <v>4.1885888510314997</v>
      </c>
      <c r="D1381">
        <f>VLOOKUP(A1381,[1]Library_Genotypes_unfiltered_27!$A:$G,6,FALSE)</f>
        <v>98.89</v>
      </c>
      <c r="E1381">
        <f>VLOOKUP(A1381,[1]Library_Genotypes_unfiltered_27!$A:$G,7,FALSE)</f>
        <v>0.25</v>
      </c>
      <c r="F1381" s="1" t="str">
        <f t="shared" si="133"/>
        <v>450</v>
      </c>
      <c r="G1381" s="3">
        <v>43392</v>
      </c>
      <c r="H1381" s="3" t="s">
        <v>1431</v>
      </c>
      <c r="I1381" s="1">
        <v>155.5</v>
      </c>
      <c r="J1381" s="3" t="str">
        <f t="shared" si="132"/>
        <v>Oct 19</v>
      </c>
      <c r="K1381" s="1">
        <f t="shared" si="134"/>
        <v>48.280320000000003</v>
      </c>
      <c r="L1381" s="1" t="str">
        <f t="shared" si="135"/>
        <v>Oct 19 48.28</v>
      </c>
      <c r="M1381" t="str">
        <f t="shared" si="130"/>
        <v>yes</v>
      </c>
      <c r="N1381" t="s">
        <v>1444</v>
      </c>
      <c r="O1381" t="str">
        <f>VLOOKUP(A1381,'[2]genotype table (dups removed)'!$TS$3:$TV$419,4,FALSE)</f>
        <v>Heterozygous</v>
      </c>
      <c r="Q1381" t="s">
        <v>6</v>
      </c>
    </row>
    <row r="1382" spans="1:17" x14ac:dyDescent="0.25">
      <c r="A1382" t="s">
        <v>1198</v>
      </c>
      <c r="B1382" s="8">
        <f t="shared" si="131"/>
        <v>43</v>
      </c>
      <c r="C1382" s="2">
        <v>5.8039647138079351</v>
      </c>
      <c r="D1382">
        <f>VLOOKUP(A1382,[1]Library_Genotypes_unfiltered_27!$A:$G,6,FALSE)</f>
        <v>7.38</v>
      </c>
      <c r="E1382">
        <f>VLOOKUP(A1382,[1]Library_Genotypes_unfiltered_27!$A:$G,7,FALSE)</f>
        <v>1.84</v>
      </c>
      <c r="F1382" s="1" t="str">
        <f t="shared" si="133"/>
        <v>451</v>
      </c>
      <c r="G1382" s="3">
        <v>43395</v>
      </c>
      <c r="H1382" s="3" t="s">
        <v>1435</v>
      </c>
      <c r="I1382" s="1">
        <v>156.25</v>
      </c>
      <c r="J1382" s="3" t="str">
        <f t="shared" si="132"/>
        <v>Oct 22</v>
      </c>
      <c r="K1382" s="1">
        <f t="shared" si="134"/>
        <v>49.487328000000005</v>
      </c>
      <c r="L1382" s="1" t="str">
        <f t="shared" si="135"/>
        <v>Oct 22 49.49</v>
      </c>
      <c r="M1382" t="str">
        <f t="shared" si="130"/>
        <v>no</v>
      </c>
      <c r="N1382" t="s">
        <v>1443</v>
      </c>
    </row>
    <row r="1383" spans="1:17" x14ac:dyDescent="0.25">
      <c r="A1383" t="s">
        <v>1199</v>
      </c>
      <c r="B1383" s="8">
        <f t="shared" si="131"/>
        <v>43</v>
      </c>
      <c r="C1383" s="2">
        <v>7.1433411862251512</v>
      </c>
      <c r="D1383">
        <f>VLOOKUP(A1383,[1]Library_Genotypes_unfiltered_27!$A:$G,6,FALSE)</f>
        <v>51.66</v>
      </c>
      <c r="E1383">
        <f>VLOOKUP(A1383,[1]Library_Genotypes_unfiltered_27!$A:$G,7,FALSE)</f>
        <v>5.57</v>
      </c>
      <c r="F1383" s="1" t="str">
        <f t="shared" si="133"/>
        <v>452</v>
      </c>
      <c r="G1383" s="3">
        <v>43395</v>
      </c>
      <c r="H1383" s="3" t="s">
        <v>1435</v>
      </c>
      <c r="I1383" s="1">
        <v>156.25</v>
      </c>
      <c r="J1383" s="3" t="str">
        <f t="shared" si="132"/>
        <v>Oct 22</v>
      </c>
      <c r="K1383" s="1">
        <f t="shared" si="134"/>
        <v>49.487328000000005</v>
      </c>
      <c r="L1383" s="1" t="str">
        <f t="shared" si="135"/>
        <v>Oct 22 49.49</v>
      </c>
      <c r="M1383" t="str">
        <f t="shared" si="130"/>
        <v>no</v>
      </c>
      <c r="N1383" t="s">
        <v>1443</v>
      </c>
    </row>
    <row r="1384" spans="1:17" x14ac:dyDescent="0.25">
      <c r="A1384" t="s">
        <v>1200</v>
      </c>
      <c r="B1384" s="8">
        <f t="shared" si="131"/>
        <v>43</v>
      </c>
      <c r="C1384" s="2">
        <v>0</v>
      </c>
      <c r="D1384">
        <f>VLOOKUP(A1384,[1]Library_Genotypes_unfiltered_27!$A:$G,6,FALSE)</f>
        <v>56.83</v>
      </c>
      <c r="E1384">
        <f>VLOOKUP(A1384,[1]Library_Genotypes_unfiltered_27!$A:$G,7,FALSE)</f>
        <v>4.8600000000000003</v>
      </c>
      <c r="F1384" s="1" t="str">
        <f t="shared" si="133"/>
        <v>453</v>
      </c>
      <c r="G1384" s="3">
        <v>43395</v>
      </c>
      <c r="H1384" s="3" t="s">
        <v>1435</v>
      </c>
      <c r="I1384" s="1">
        <v>156.25</v>
      </c>
      <c r="J1384" s="3" t="str">
        <f t="shared" si="132"/>
        <v>Oct 22</v>
      </c>
      <c r="K1384" s="1">
        <f t="shared" si="134"/>
        <v>49.487328000000005</v>
      </c>
      <c r="L1384" s="1" t="str">
        <f t="shared" si="135"/>
        <v>Oct 22 49.49</v>
      </c>
      <c r="M1384" t="str">
        <f t="shared" ref="M1384:M1416" si="136">IF(D1384&gt;90,IF(E1384&lt;2.5,"yes","no"),"no")</f>
        <v>no</v>
      </c>
      <c r="N1384" t="s">
        <v>1444</v>
      </c>
    </row>
    <row r="1385" spans="1:17" x14ac:dyDescent="0.25">
      <c r="A1385" t="s">
        <v>1201</v>
      </c>
      <c r="B1385" s="8">
        <f t="shared" si="131"/>
        <v>43</v>
      </c>
      <c r="C1385" s="2">
        <v>1.7858352965562878</v>
      </c>
      <c r="D1385">
        <f>VLOOKUP(A1385,[1]Library_Genotypes_unfiltered_27!$A:$G,6,FALSE)</f>
        <v>8.1199999999999992</v>
      </c>
      <c r="E1385">
        <f>VLOOKUP(A1385,[1]Library_Genotypes_unfiltered_27!$A:$G,7,FALSE)</f>
        <v>6.02</v>
      </c>
      <c r="F1385" s="1" t="str">
        <f t="shared" si="133"/>
        <v>454</v>
      </c>
      <c r="G1385" s="3">
        <v>43395</v>
      </c>
      <c r="H1385" s="3" t="s">
        <v>1435</v>
      </c>
      <c r="I1385" s="1">
        <v>156.25</v>
      </c>
      <c r="J1385" s="3" t="str">
        <f t="shared" si="132"/>
        <v>Oct 22</v>
      </c>
      <c r="K1385" s="1">
        <f t="shared" si="134"/>
        <v>49.487328000000005</v>
      </c>
      <c r="L1385" s="1" t="str">
        <f t="shared" si="135"/>
        <v>Oct 22 49.49</v>
      </c>
      <c r="M1385" t="str">
        <f t="shared" si="136"/>
        <v>no</v>
      </c>
    </row>
    <row r="1386" spans="1:17" x14ac:dyDescent="0.25">
      <c r="A1386" t="s">
        <v>1202</v>
      </c>
      <c r="B1386" s="8">
        <f t="shared" si="131"/>
        <v>43</v>
      </c>
      <c r="C1386" s="2">
        <v>0.66968823620860785</v>
      </c>
      <c r="D1386">
        <f>VLOOKUP(A1386,[1]Library_Genotypes_unfiltered_27!$A:$G,6,FALSE)</f>
        <v>67.53</v>
      </c>
      <c r="E1386">
        <f>VLOOKUP(A1386,[1]Library_Genotypes_unfiltered_27!$A:$G,7,FALSE)</f>
        <v>3.01</v>
      </c>
      <c r="F1386" s="1" t="str">
        <f t="shared" si="133"/>
        <v>455</v>
      </c>
      <c r="G1386" s="3">
        <v>43395</v>
      </c>
      <c r="H1386" s="3" t="s">
        <v>1435</v>
      </c>
      <c r="I1386" s="1">
        <v>156.25</v>
      </c>
      <c r="J1386" s="3" t="str">
        <f t="shared" si="132"/>
        <v>Oct 22</v>
      </c>
      <c r="K1386" s="1">
        <f t="shared" si="134"/>
        <v>49.487328000000005</v>
      </c>
      <c r="L1386" s="1" t="str">
        <f t="shared" si="135"/>
        <v>Oct 22 49.49</v>
      </c>
      <c r="M1386" t="str">
        <f t="shared" si="136"/>
        <v>no</v>
      </c>
      <c r="N1386" t="s">
        <v>1443</v>
      </c>
    </row>
    <row r="1387" spans="1:17" x14ac:dyDescent="0.25">
      <c r="A1387" t="s">
        <v>1203</v>
      </c>
      <c r="B1387" s="8">
        <f t="shared" si="131"/>
        <v>43</v>
      </c>
      <c r="C1387" s="2">
        <v>1.4509911784519838</v>
      </c>
      <c r="D1387">
        <f>VLOOKUP(A1387,[1]Library_Genotypes_unfiltered_27!$A:$G,6,FALSE)</f>
        <v>98.52</v>
      </c>
      <c r="E1387">
        <f>VLOOKUP(A1387,[1]Library_Genotypes_unfiltered_27!$A:$G,7,FALSE)</f>
        <v>0.66</v>
      </c>
      <c r="F1387" s="1" t="str">
        <f t="shared" si="133"/>
        <v>456</v>
      </c>
      <c r="G1387" s="3">
        <v>43395</v>
      </c>
      <c r="H1387" s="3" t="s">
        <v>1435</v>
      </c>
      <c r="I1387" s="1">
        <v>156.25</v>
      </c>
      <c r="J1387" s="3" t="str">
        <f t="shared" si="132"/>
        <v>Oct 22</v>
      </c>
      <c r="K1387" s="1">
        <f t="shared" si="134"/>
        <v>49.487328000000005</v>
      </c>
      <c r="L1387" s="1" t="str">
        <f t="shared" si="135"/>
        <v>Oct 22 49.49</v>
      </c>
      <c r="M1387" t="str">
        <f t="shared" si="136"/>
        <v>yes</v>
      </c>
      <c r="N1387" t="s">
        <v>1443</v>
      </c>
      <c r="O1387" t="str">
        <f>VLOOKUP(A1387,'[2]genotype table (dups removed)'!$TS$3:$TV$419,4,FALSE)</f>
        <v>Homozygous Spring</v>
      </c>
      <c r="Q1387" t="s">
        <v>6</v>
      </c>
    </row>
    <row r="1388" spans="1:17" x14ac:dyDescent="0.25">
      <c r="A1388" t="s">
        <v>1204</v>
      </c>
      <c r="B1388" s="8">
        <f t="shared" si="131"/>
        <v>43</v>
      </c>
      <c r="C1388" s="2">
        <v>4.6878176534602556</v>
      </c>
      <c r="D1388">
        <f>VLOOKUP(A1388,[1]Library_Genotypes_unfiltered_27!$A:$G,6,FALSE)</f>
        <v>97.42</v>
      </c>
      <c r="E1388">
        <f>VLOOKUP(A1388,[1]Library_Genotypes_unfiltered_27!$A:$G,7,FALSE)</f>
        <v>0.49</v>
      </c>
      <c r="F1388" s="1" t="str">
        <f t="shared" si="133"/>
        <v>457</v>
      </c>
      <c r="G1388" s="3">
        <v>43395</v>
      </c>
      <c r="H1388" s="3" t="s">
        <v>1435</v>
      </c>
      <c r="I1388" s="1">
        <v>156.25</v>
      </c>
      <c r="J1388" s="3" t="str">
        <f t="shared" si="132"/>
        <v>Oct 22</v>
      </c>
      <c r="K1388" s="1">
        <f t="shared" si="134"/>
        <v>49.487328000000005</v>
      </c>
      <c r="L1388" s="1" t="str">
        <f t="shared" si="135"/>
        <v>Oct 22 49.49</v>
      </c>
      <c r="M1388" t="str">
        <f t="shared" si="136"/>
        <v>yes</v>
      </c>
      <c r="N1388" t="s">
        <v>1442</v>
      </c>
      <c r="O1388" t="str">
        <f>VLOOKUP(A1388,'[2]genotype table (dups removed)'!$TS$3:$TV$419,4,FALSE)</f>
        <v>Homozygous Fall</v>
      </c>
      <c r="Q1388" t="s">
        <v>6</v>
      </c>
    </row>
    <row r="1389" spans="1:17" x14ac:dyDescent="0.25">
      <c r="A1389" t="s">
        <v>1205</v>
      </c>
      <c r="B1389" s="8">
        <f t="shared" si="131"/>
        <v>43</v>
      </c>
      <c r="C1389" s="2">
        <v>1.2277617663824476</v>
      </c>
      <c r="D1389">
        <f>VLOOKUP(A1389,[1]Library_Genotypes_unfiltered_27!$A:$G,6,FALSE)</f>
        <v>0</v>
      </c>
      <c r="E1389">
        <f>VLOOKUP(A1389,[1]Library_Genotypes_unfiltered_27!$A:$G,7,FALSE)</f>
        <v>11.11</v>
      </c>
      <c r="F1389" s="1" t="str">
        <f t="shared" si="133"/>
        <v>458</v>
      </c>
      <c r="G1389" s="3">
        <v>43395</v>
      </c>
      <c r="H1389" s="3" t="s">
        <v>1431</v>
      </c>
      <c r="I1389" s="1">
        <v>155.5</v>
      </c>
      <c r="J1389" s="3" t="str">
        <f t="shared" si="132"/>
        <v>Oct 22</v>
      </c>
      <c r="K1389" s="1">
        <f t="shared" si="134"/>
        <v>48.280320000000003</v>
      </c>
      <c r="L1389" s="1" t="str">
        <f t="shared" si="135"/>
        <v>Oct 22 48.28</v>
      </c>
      <c r="M1389" t="str">
        <f t="shared" si="136"/>
        <v>no</v>
      </c>
      <c r="N1389" t="s">
        <v>1444</v>
      </c>
    </row>
    <row r="1390" spans="1:17" x14ac:dyDescent="0.25">
      <c r="A1390" t="s">
        <v>1206</v>
      </c>
      <c r="B1390" s="8">
        <f t="shared" si="131"/>
        <v>43</v>
      </c>
      <c r="C1390" s="2">
        <v>6.9201117741556146</v>
      </c>
      <c r="D1390">
        <f>VLOOKUP(A1390,[1]Library_Genotypes_unfiltered_27!$A:$G,6,FALSE)</f>
        <v>98.52</v>
      </c>
      <c r="E1390">
        <f>VLOOKUP(A1390,[1]Library_Genotypes_unfiltered_27!$A:$G,7,FALSE)</f>
        <v>0.83</v>
      </c>
      <c r="F1390" s="1" t="str">
        <f t="shared" si="133"/>
        <v>459</v>
      </c>
      <c r="G1390" s="3">
        <v>43395</v>
      </c>
      <c r="H1390" s="3" t="s">
        <v>1424</v>
      </c>
      <c r="I1390" s="1">
        <v>154</v>
      </c>
      <c r="J1390" s="3" t="str">
        <f t="shared" si="132"/>
        <v>Oct 22</v>
      </c>
      <c r="K1390" s="1">
        <f t="shared" si="134"/>
        <v>45.866304</v>
      </c>
      <c r="L1390" s="1" t="str">
        <f t="shared" si="135"/>
        <v>Oct 22 45.87</v>
      </c>
      <c r="M1390" t="str">
        <f t="shared" si="136"/>
        <v>yes</v>
      </c>
      <c r="N1390" t="s">
        <v>1442</v>
      </c>
      <c r="O1390" t="str">
        <f>VLOOKUP(A1390,'[2]genotype table (dups removed)'!$TS$3:$TV$419,4,FALSE)</f>
        <v>Homozygous Fall</v>
      </c>
      <c r="Q1390" t="s">
        <v>5</v>
      </c>
    </row>
    <row r="1391" spans="1:17" x14ac:dyDescent="0.25">
      <c r="A1391" t="s">
        <v>1207</v>
      </c>
      <c r="B1391" s="8">
        <f t="shared" si="131"/>
        <v>43</v>
      </c>
      <c r="C1391" s="2">
        <v>2.5671382387996635</v>
      </c>
      <c r="D1391">
        <f>VLOOKUP(A1391,[1]Library_Genotypes_unfiltered_27!$A:$G,6,FALSE)</f>
        <v>96.31</v>
      </c>
      <c r="E1391">
        <f>VLOOKUP(A1391,[1]Library_Genotypes_unfiltered_27!$A:$G,7,FALSE)</f>
        <v>1.1399999999999999</v>
      </c>
      <c r="F1391" s="1" t="str">
        <f t="shared" si="133"/>
        <v>460</v>
      </c>
      <c r="G1391" s="3">
        <v>43395</v>
      </c>
      <c r="H1391" s="3" t="s">
        <v>1424</v>
      </c>
      <c r="I1391" s="1">
        <v>154</v>
      </c>
      <c r="J1391" s="3" t="str">
        <f t="shared" si="132"/>
        <v>Oct 22</v>
      </c>
      <c r="K1391" s="1">
        <f t="shared" si="134"/>
        <v>45.866304</v>
      </c>
      <c r="L1391" s="1" t="str">
        <f t="shared" si="135"/>
        <v>Oct 22 45.87</v>
      </c>
      <c r="M1391" t="str">
        <f t="shared" si="136"/>
        <v>yes</v>
      </c>
      <c r="N1391" t="s">
        <v>1442</v>
      </c>
      <c r="O1391" t="str">
        <f>VLOOKUP(A1391,'[2]genotype table (dups removed)'!$TS$3:$TV$419,4,FALSE)</f>
        <v>Homozygous Fall</v>
      </c>
      <c r="Q1391" t="s">
        <v>5</v>
      </c>
    </row>
    <row r="1392" spans="1:17" x14ac:dyDescent="0.25">
      <c r="A1392" t="s">
        <v>1208</v>
      </c>
      <c r="B1392" s="8">
        <f t="shared" si="131"/>
        <v>43</v>
      </c>
      <c r="C1392" s="2">
        <v>5.0226617715645592</v>
      </c>
      <c r="D1392">
        <f>VLOOKUP(A1392,[1]Library_Genotypes_unfiltered_27!$A:$G,6,FALSE)</f>
        <v>3.32</v>
      </c>
      <c r="E1392">
        <f>VLOOKUP(A1392,[1]Library_Genotypes_unfiltered_27!$A:$G,7,FALSE)</f>
        <v>0.85</v>
      </c>
      <c r="F1392" s="1" t="str">
        <f t="shared" si="133"/>
        <v>461</v>
      </c>
      <c r="G1392" s="3">
        <v>43396</v>
      </c>
      <c r="H1392" s="3" t="s">
        <v>1426</v>
      </c>
      <c r="I1392" s="1">
        <v>150</v>
      </c>
      <c r="J1392" s="3" t="str">
        <f t="shared" si="132"/>
        <v>Oct 23</v>
      </c>
      <c r="K1392" s="1">
        <f t="shared" si="134"/>
        <v>39.428927999999999</v>
      </c>
      <c r="L1392" s="1" t="str">
        <f t="shared" si="135"/>
        <v>Oct 23 39.43</v>
      </c>
      <c r="M1392" t="str">
        <f t="shared" si="136"/>
        <v>no</v>
      </c>
      <c r="N1392" t="s">
        <v>1443</v>
      </c>
    </row>
    <row r="1393" spans="1:17" x14ac:dyDescent="0.25">
      <c r="A1393" t="s">
        <v>1209</v>
      </c>
      <c r="B1393" s="8">
        <f t="shared" si="131"/>
        <v>43</v>
      </c>
      <c r="C1393" s="2">
        <v>0</v>
      </c>
      <c r="D1393">
        <f>VLOOKUP(A1393,[1]Library_Genotypes_unfiltered_27!$A:$G,6,FALSE)</f>
        <v>0.37</v>
      </c>
      <c r="E1393">
        <f>VLOOKUP(A1393,[1]Library_Genotypes_unfiltered_27!$A:$G,7,FALSE)</f>
        <v>0</v>
      </c>
      <c r="F1393" s="1" t="str">
        <f t="shared" si="133"/>
        <v>462</v>
      </c>
      <c r="G1393" s="3">
        <v>43396</v>
      </c>
      <c r="H1393" s="3" t="s">
        <v>1426</v>
      </c>
      <c r="I1393" s="1">
        <v>150</v>
      </c>
      <c r="J1393" s="3" t="str">
        <f t="shared" si="132"/>
        <v>Oct 23</v>
      </c>
      <c r="K1393" s="1">
        <f t="shared" si="134"/>
        <v>39.428927999999999</v>
      </c>
      <c r="L1393" s="1" t="str">
        <f t="shared" si="135"/>
        <v>Oct 23 39.43</v>
      </c>
      <c r="M1393" t="str">
        <f t="shared" si="136"/>
        <v>no</v>
      </c>
    </row>
    <row r="1394" spans="1:17" x14ac:dyDescent="0.25">
      <c r="A1394" t="s">
        <v>1210</v>
      </c>
      <c r="B1394" s="8">
        <f t="shared" si="131"/>
        <v>43</v>
      </c>
      <c r="C1394" s="2">
        <v>0</v>
      </c>
      <c r="D1394">
        <f>VLOOKUP(A1394,[1]Library_Genotypes_unfiltered_27!$A:$G,6,FALSE)</f>
        <v>0</v>
      </c>
      <c r="E1394">
        <f>VLOOKUP(A1394,[1]Library_Genotypes_unfiltered_27!$A:$G,7,FALSE)</f>
        <v>0</v>
      </c>
      <c r="F1394" s="1" t="str">
        <f t="shared" si="133"/>
        <v>463</v>
      </c>
      <c r="G1394" s="3">
        <v>43396</v>
      </c>
      <c r="H1394" s="3" t="s">
        <v>1426</v>
      </c>
      <c r="I1394" s="1">
        <v>150</v>
      </c>
      <c r="J1394" s="3" t="str">
        <f t="shared" si="132"/>
        <v>Oct 23</v>
      </c>
      <c r="K1394" s="1">
        <f t="shared" si="134"/>
        <v>39.428927999999999</v>
      </c>
      <c r="L1394" s="1" t="str">
        <f t="shared" si="135"/>
        <v>Oct 23 39.43</v>
      </c>
      <c r="M1394" t="str">
        <f t="shared" si="136"/>
        <v>no</v>
      </c>
      <c r="N1394" t="s">
        <v>1443</v>
      </c>
    </row>
    <row r="1395" spans="1:17" x14ac:dyDescent="0.25">
      <c r="A1395" t="s">
        <v>1211</v>
      </c>
      <c r="B1395" s="8">
        <f t="shared" si="131"/>
        <v>43</v>
      </c>
      <c r="C1395" s="2">
        <v>0.11161470603476799</v>
      </c>
      <c r="D1395">
        <f>VLOOKUP(A1395,[1]Library_Genotypes_unfiltered_27!$A:$G,6,FALSE)</f>
        <v>0</v>
      </c>
      <c r="E1395">
        <f>VLOOKUP(A1395,[1]Library_Genotypes_unfiltered_27!$A:$G,7,FALSE)</f>
        <v>0</v>
      </c>
      <c r="F1395" s="1" t="str">
        <f t="shared" si="133"/>
        <v>464</v>
      </c>
      <c r="G1395" s="3">
        <v>43396</v>
      </c>
      <c r="H1395" s="3" t="s">
        <v>1426</v>
      </c>
      <c r="I1395" s="1">
        <v>150</v>
      </c>
      <c r="J1395" s="3" t="str">
        <f t="shared" si="132"/>
        <v>Oct 23</v>
      </c>
      <c r="K1395" s="1">
        <f t="shared" si="134"/>
        <v>39.428927999999999</v>
      </c>
      <c r="L1395" s="1" t="str">
        <f t="shared" si="135"/>
        <v>Oct 23 39.43</v>
      </c>
      <c r="M1395" t="str">
        <f t="shared" si="136"/>
        <v>no</v>
      </c>
    </row>
    <row r="1396" spans="1:17" x14ac:dyDescent="0.25">
      <c r="A1396" t="s">
        <v>1212</v>
      </c>
      <c r="B1396" s="8">
        <f t="shared" si="131"/>
        <v>43</v>
      </c>
      <c r="C1396" s="2">
        <v>0.66968823620860785</v>
      </c>
      <c r="D1396">
        <f>VLOOKUP(A1396,[1]Library_Genotypes_unfiltered_27!$A:$G,6,FALSE)</f>
        <v>0</v>
      </c>
      <c r="E1396">
        <f>VLOOKUP(A1396,[1]Library_Genotypes_unfiltered_27!$A:$G,7,FALSE)</f>
        <v>0</v>
      </c>
      <c r="F1396" s="1" t="str">
        <f t="shared" si="133"/>
        <v>465</v>
      </c>
      <c r="G1396" s="3">
        <v>43396</v>
      </c>
      <c r="H1396" s="3" t="s">
        <v>1425</v>
      </c>
      <c r="I1396" s="1">
        <v>147.4</v>
      </c>
      <c r="J1396" s="3" t="str">
        <f t="shared" si="132"/>
        <v>Oct 23</v>
      </c>
      <c r="K1396" s="1">
        <f t="shared" si="134"/>
        <v>35.244633600000007</v>
      </c>
      <c r="L1396" s="1" t="str">
        <f t="shared" si="135"/>
        <v>Oct 23 35.24</v>
      </c>
      <c r="M1396" t="str">
        <f t="shared" si="136"/>
        <v>no</v>
      </c>
      <c r="N1396" t="s">
        <v>1443</v>
      </c>
    </row>
    <row r="1397" spans="1:17" x14ac:dyDescent="0.25">
      <c r="A1397" t="s">
        <v>1213</v>
      </c>
      <c r="B1397" s="8">
        <f t="shared" si="131"/>
        <v>43</v>
      </c>
      <c r="C1397" s="2">
        <v>16.407361787110894</v>
      </c>
      <c r="D1397">
        <f>VLOOKUP(A1397,[1]Library_Genotypes_unfiltered_27!$A:$G,6,FALSE)</f>
        <v>98.89</v>
      </c>
      <c r="E1397">
        <f>VLOOKUP(A1397,[1]Library_Genotypes_unfiltered_27!$A:$G,7,FALSE)</f>
        <v>0.35</v>
      </c>
      <c r="F1397" s="1" t="str">
        <f t="shared" si="133"/>
        <v>466</v>
      </c>
      <c r="G1397" s="3">
        <v>43396</v>
      </c>
      <c r="H1397" s="3" t="s">
        <v>1425</v>
      </c>
      <c r="I1397" s="1">
        <v>147.4</v>
      </c>
      <c r="J1397" s="3" t="str">
        <f t="shared" si="132"/>
        <v>Oct 23</v>
      </c>
      <c r="K1397" s="1">
        <f t="shared" si="134"/>
        <v>35.244633600000007</v>
      </c>
      <c r="L1397" s="1" t="str">
        <f t="shared" si="135"/>
        <v>Oct 23 35.24</v>
      </c>
      <c r="M1397" t="str">
        <f t="shared" si="136"/>
        <v>yes</v>
      </c>
      <c r="N1397" t="s">
        <v>1442</v>
      </c>
      <c r="O1397" t="str">
        <f>VLOOKUP(A1397,'[2]genotype table (dups removed)'!$TS$3:$TV$419,4,FALSE)</f>
        <v>Homozygous Fall</v>
      </c>
      <c r="Q1397" t="s">
        <v>5</v>
      </c>
    </row>
    <row r="1398" spans="1:17" x14ac:dyDescent="0.25">
      <c r="A1398" t="s">
        <v>1214</v>
      </c>
      <c r="B1398" s="8">
        <f t="shared" si="131"/>
        <v>43</v>
      </c>
      <c r="C1398" s="2">
        <v>3.1252117689735037</v>
      </c>
      <c r="D1398">
        <f>VLOOKUP(A1398,[1]Library_Genotypes_unfiltered_27!$A:$G,6,FALSE)</f>
        <v>94.83</v>
      </c>
      <c r="E1398">
        <f>VLOOKUP(A1398,[1]Library_Genotypes_unfiltered_27!$A:$G,7,FALSE)</f>
        <v>1.64</v>
      </c>
      <c r="F1398" s="1" t="str">
        <f t="shared" si="133"/>
        <v>467</v>
      </c>
      <c r="G1398" s="3">
        <v>43396</v>
      </c>
      <c r="H1398" s="3" t="s">
        <v>1425</v>
      </c>
      <c r="I1398" s="1">
        <v>147.4</v>
      </c>
      <c r="J1398" s="3" t="str">
        <f t="shared" si="132"/>
        <v>Oct 23</v>
      </c>
      <c r="K1398" s="1">
        <f t="shared" si="134"/>
        <v>35.244633600000007</v>
      </c>
      <c r="L1398" s="1" t="str">
        <f t="shared" si="135"/>
        <v>Oct 23 35.24</v>
      </c>
      <c r="M1398" t="str">
        <f t="shared" si="136"/>
        <v>yes</v>
      </c>
      <c r="N1398" t="s">
        <v>1442</v>
      </c>
      <c r="Q1398" t="s">
        <v>5</v>
      </c>
    </row>
    <row r="1399" spans="1:17" x14ac:dyDescent="0.25">
      <c r="A1399" t="s">
        <v>1215</v>
      </c>
      <c r="B1399" s="8">
        <f t="shared" si="131"/>
        <v>43</v>
      </c>
      <c r="C1399" s="2">
        <v>1.3393764724172157</v>
      </c>
      <c r="D1399">
        <f>VLOOKUP(A1399,[1]Library_Genotypes_unfiltered_27!$A:$G,6,FALSE)</f>
        <v>66.790000000000006</v>
      </c>
      <c r="E1399">
        <f>VLOOKUP(A1399,[1]Library_Genotypes_unfiltered_27!$A:$G,7,FALSE)</f>
        <v>5.13</v>
      </c>
      <c r="F1399" s="1" t="str">
        <f t="shared" si="133"/>
        <v>468</v>
      </c>
      <c r="G1399" s="3">
        <v>43397</v>
      </c>
      <c r="H1399" s="3" t="s">
        <v>1427</v>
      </c>
      <c r="I1399" s="1">
        <v>144.19999999999999</v>
      </c>
      <c r="J1399" s="3" t="str">
        <f t="shared" si="132"/>
        <v>Oct 24</v>
      </c>
      <c r="K1399" s="1">
        <f t="shared" si="134"/>
        <v>30.094732799999981</v>
      </c>
      <c r="L1399" s="1" t="str">
        <f t="shared" si="135"/>
        <v>Oct 24 30.09</v>
      </c>
      <c r="M1399" t="str">
        <f t="shared" si="136"/>
        <v>no</v>
      </c>
      <c r="N1399" t="s">
        <v>1444</v>
      </c>
    </row>
    <row r="1400" spans="1:17" x14ac:dyDescent="0.25">
      <c r="A1400" t="s">
        <v>1216</v>
      </c>
      <c r="B1400" s="8">
        <f t="shared" si="131"/>
        <v>43</v>
      </c>
      <c r="C1400" s="2">
        <v>7.2549558922599191</v>
      </c>
      <c r="D1400">
        <f>VLOOKUP(A1400,[1]Library_Genotypes_unfiltered_27!$A:$G,6,FALSE)</f>
        <v>0.37</v>
      </c>
      <c r="E1400">
        <f>VLOOKUP(A1400,[1]Library_Genotypes_unfiltered_27!$A:$G,7,FALSE)</f>
        <v>42.86</v>
      </c>
      <c r="F1400" s="1" t="str">
        <f t="shared" si="133"/>
        <v>469</v>
      </c>
      <c r="G1400" s="3">
        <v>43397</v>
      </c>
      <c r="H1400" s="3" t="s">
        <v>1427</v>
      </c>
      <c r="I1400" s="1">
        <v>144.19999999999999</v>
      </c>
      <c r="J1400" s="3" t="str">
        <f t="shared" si="132"/>
        <v>Oct 24</v>
      </c>
      <c r="K1400" s="1">
        <f t="shared" si="134"/>
        <v>30.094732799999981</v>
      </c>
      <c r="L1400" s="1" t="str">
        <f t="shared" si="135"/>
        <v>Oct 24 30.09</v>
      </c>
      <c r="M1400" t="str">
        <f t="shared" si="136"/>
        <v>no</v>
      </c>
      <c r="N1400" t="s">
        <v>1442</v>
      </c>
    </row>
    <row r="1401" spans="1:17" x14ac:dyDescent="0.25">
      <c r="A1401" t="s">
        <v>1217</v>
      </c>
      <c r="B1401" s="8">
        <f t="shared" si="131"/>
        <v>43</v>
      </c>
      <c r="C1401" s="2">
        <v>1.6533903359334867</v>
      </c>
      <c r="D1401">
        <f>VLOOKUP(A1401,[1]Library_Genotypes_unfiltered_27!$A:$G,6,FALSE)</f>
        <v>0</v>
      </c>
      <c r="E1401">
        <f>VLOOKUP(A1401,[1]Library_Genotypes_unfiltered_27!$A:$G,7,FALSE)</f>
        <v>0</v>
      </c>
      <c r="F1401" s="1" t="str">
        <f t="shared" si="133"/>
        <v>470</v>
      </c>
      <c r="G1401" s="3">
        <v>43397</v>
      </c>
      <c r="H1401" s="3" t="s">
        <v>1427</v>
      </c>
      <c r="I1401" s="1">
        <v>144.19999999999999</v>
      </c>
      <c r="J1401" s="3" t="str">
        <f t="shared" si="132"/>
        <v>Oct 24</v>
      </c>
      <c r="K1401" s="1">
        <f t="shared" si="134"/>
        <v>30.094732799999981</v>
      </c>
      <c r="L1401" s="1" t="str">
        <f t="shared" si="135"/>
        <v>Oct 24 30.09</v>
      </c>
      <c r="M1401" t="str">
        <f t="shared" si="136"/>
        <v>no</v>
      </c>
      <c r="N1401" t="s">
        <v>1442</v>
      </c>
    </row>
    <row r="1402" spans="1:17" x14ac:dyDescent="0.25">
      <c r="A1402" t="s">
        <v>1218</v>
      </c>
      <c r="B1402" s="8">
        <f t="shared" si="131"/>
        <v>43</v>
      </c>
      <c r="C1402" s="2">
        <v>5.3575058896688628</v>
      </c>
      <c r="D1402">
        <f>VLOOKUP(A1402,[1]Library_Genotypes_unfiltered_27!$A:$G,6,FALSE)</f>
        <v>7.38</v>
      </c>
      <c r="E1402">
        <f>VLOOKUP(A1402,[1]Library_Genotypes_unfiltered_27!$A:$G,7,FALSE)</f>
        <v>8.7200000000000006</v>
      </c>
      <c r="F1402" s="1" t="str">
        <f t="shared" si="133"/>
        <v>471</v>
      </c>
      <c r="G1402" s="3">
        <v>43397</v>
      </c>
      <c r="H1402" s="3" t="s">
        <v>1433</v>
      </c>
      <c r="I1402" s="1">
        <v>140</v>
      </c>
      <c r="J1402" s="3" t="str">
        <f t="shared" si="132"/>
        <v>Oct 24</v>
      </c>
      <c r="K1402" s="1">
        <f t="shared" si="134"/>
        <v>23.335488000000002</v>
      </c>
      <c r="L1402" s="1" t="str">
        <f t="shared" si="135"/>
        <v>Oct 24 23.34</v>
      </c>
      <c r="M1402" t="str">
        <f t="shared" si="136"/>
        <v>no</v>
      </c>
      <c r="N1402" t="s">
        <v>1442</v>
      </c>
    </row>
    <row r="1403" spans="1:17" x14ac:dyDescent="0.25">
      <c r="A1403" t="s">
        <v>1219</v>
      </c>
      <c r="B1403" s="8">
        <f t="shared" si="131"/>
        <v>43</v>
      </c>
      <c r="C1403" s="2">
        <v>0.11161470603476799</v>
      </c>
      <c r="D1403">
        <f>VLOOKUP(A1403,[1]Library_Genotypes_unfiltered_27!$A:$G,6,FALSE)</f>
        <v>0</v>
      </c>
      <c r="E1403">
        <f>VLOOKUP(A1403,[1]Library_Genotypes_unfiltered_27!$A:$G,7,FALSE)</f>
        <v>11.11</v>
      </c>
      <c r="F1403" s="1" t="str">
        <f t="shared" si="133"/>
        <v>472</v>
      </c>
      <c r="G1403" s="3">
        <v>43397</v>
      </c>
      <c r="H1403" s="3" t="s">
        <v>1433</v>
      </c>
      <c r="I1403" s="1">
        <v>140</v>
      </c>
      <c r="J1403" s="3" t="str">
        <f t="shared" si="132"/>
        <v>Oct 24</v>
      </c>
      <c r="K1403" s="1">
        <f t="shared" si="134"/>
        <v>23.335488000000002</v>
      </c>
      <c r="L1403" s="1" t="str">
        <f t="shared" si="135"/>
        <v>Oct 24 23.34</v>
      </c>
      <c r="M1403" t="str">
        <f t="shared" si="136"/>
        <v>no</v>
      </c>
      <c r="N1403" t="s">
        <v>1442</v>
      </c>
    </row>
    <row r="1404" spans="1:17" x14ac:dyDescent="0.25">
      <c r="A1404" t="s">
        <v>1220</v>
      </c>
      <c r="B1404" s="8">
        <f t="shared" si="131"/>
        <v>43</v>
      </c>
      <c r="C1404" s="2">
        <v>0.33484411810430392</v>
      </c>
      <c r="D1404">
        <f>VLOOKUP(A1404,[1]Library_Genotypes_unfiltered_27!$A:$G,6,FALSE)</f>
        <v>0</v>
      </c>
      <c r="E1404">
        <f>VLOOKUP(A1404,[1]Library_Genotypes_unfiltered_27!$A:$G,7,FALSE)</f>
        <v>0</v>
      </c>
      <c r="F1404" s="1" t="str">
        <f t="shared" si="133"/>
        <v>473</v>
      </c>
      <c r="G1404" s="3">
        <v>43397</v>
      </c>
      <c r="H1404" s="3" t="s">
        <v>1433</v>
      </c>
      <c r="I1404" s="1">
        <v>140</v>
      </c>
      <c r="J1404" s="3" t="str">
        <f t="shared" si="132"/>
        <v>Oct 24</v>
      </c>
      <c r="K1404" s="1">
        <f t="shared" si="134"/>
        <v>23.335488000000002</v>
      </c>
      <c r="L1404" s="1" t="str">
        <f t="shared" si="135"/>
        <v>Oct 24 23.34</v>
      </c>
      <c r="M1404" t="str">
        <f t="shared" si="136"/>
        <v>no</v>
      </c>
    </row>
    <row r="1405" spans="1:17" x14ac:dyDescent="0.25">
      <c r="A1405" t="s">
        <v>1221</v>
      </c>
      <c r="B1405" s="8">
        <f t="shared" si="131"/>
        <v>43</v>
      </c>
      <c r="C1405" s="2">
        <v>6.2504235379470074</v>
      </c>
      <c r="D1405">
        <f>VLOOKUP(A1405,[1]Library_Genotypes_unfiltered_27!$A:$G,6,FALSE)</f>
        <v>0.37</v>
      </c>
      <c r="E1405">
        <f>VLOOKUP(A1405,[1]Library_Genotypes_unfiltered_27!$A:$G,7,FALSE)</f>
        <v>0</v>
      </c>
      <c r="F1405" s="1" t="str">
        <f t="shared" si="133"/>
        <v>474</v>
      </c>
      <c r="G1405" s="3">
        <v>43397</v>
      </c>
      <c r="H1405" s="3" t="s">
        <v>1433</v>
      </c>
      <c r="I1405" s="1">
        <v>140</v>
      </c>
      <c r="J1405" s="3" t="str">
        <f t="shared" si="132"/>
        <v>Oct 24</v>
      </c>
      <c r="K1405" s="1">
        <f t="shared" si="134"/>
        <v>23.335488000000002</v>
      </c>
      <c r="L1405" s="1" t="str">
        <f t="shared" si="135"/>
        <v>Oct 24 23.34</v>
      </c>
      <c r="M1405" t="str">
        <f t="shared" si="136"/>
        <v>no</v>
      </c>
      <c r="N1405" t="s">
        <v>1444</v>
      </c>
    </row>
    <row r="1406" spans="1:17" x14ac:dyDescent="0.25">
      <c r="A1406" t="s">
        <v>1222</v>
      </c>
      <c r="B1406" s="8">
        <f t="shared" si="131"/>
        <v>44</v>
      </c>
      <c r="C1406" s="2">
        <v>5.2458911836340949</v>
      </c>
      <c r="D1406">
        <f>VLOOKUP(A1406,[1]Library_Genotypes_unfiltered_27!$A:$G,6,FALSE)</f>
        <v>37.270000000000003</v>
      </c>
      <c r="E1406">
        <f>VLOOKUP(A1406,[1]Library_Genotypes_unfiltered_27!$A:$G,7,FALSE)</f>
        <v>5.64</v>
      </c>
      <c r="F1406" s="1" t="str">
        <f t="shared" si="133"/>
        <v>475</v>
      </c>
      <c r="G1406" s="3">
        <v>43402</v>
      </c>
      <c r="H1406" s="3" t="s">
        <v>1435</v>
      </c>
      <c r="I1406" s="1">
        <v>156.25</v>
      </c>
      <c r="J1406" s="3" t="str">
        <f t="shared" si="132"/>
        <v>Oct 29</v>
      </c>
      <c r="K1406" s="1">
        <f t="shared" si="134"/>
        <v>49.487328000000005</v>
      </c>
      <c r="L1406" s="1" t="str">
        <f t="shared" si="135"/>
        <v>Oct 29 49.49</v>
      </c>
      <c r="M1406" t="str">
        <f t="shared" si="136"/>
        <v>no</v>
      </c>
      <c r="N1406" t="s">
        <v>1444</v>
      </c>
    </row>
    <row r="1407" spans="1:17" x14ac:dyDescent="0.25">
      <c r="A1407" t="s">
        <v>1223</v>
      </c>
      <c r="B1407" s="8">
        <f t="shared" ref="B1407:B1418" si="137">INT((G1407-DATE(YEAR(G1407),1,1))/7)+1</f>
        <v>44</v>
      </c>
      <c r="C1407" s="2">
        <v>5.3575058896688628</v>
      </c>
      <c r="D1407">
        <f>VLOOKUP(A1407,[1]Library_Genotypes_unfiltered_27!$A:$G,6,FALSE)</f>
        <v>95.94</v>
      </c>
      <c r="E1407">
        <f>VLOOKUP(A1407,[1]Library_Genotypes_unfiltered_27!$A:$G,7,FALSE)</f>
        <v>1.57</v>
      </c>
      <c r="F1407" s="1" t="str">
        <f t="shared" si="133"/>
        <v>476</v>
      </c>
      <c r="G1407" s="3">
        <v>43402</v>
      </c>
      <c r="H1407" s="3" t="s">
        <v>1435</v>
      </c>
      <c r="I1407" s="1">
        <v>156.25</v>
      </c>
      <c r="J1407" s="3" t="str">
        <f t="shared" si="132"/>
        <v>Oct 29</v>
      </c>
      <c r="K1407" s="1">
        <f t="shared" si="134"/>
        <v>49.487328000000005</v>
      </c>
      <c r="L1407" s="1" t="str">
        <f t="shared" si="135"/>
        <v>Oct 29 49.49</v>
      </c>
      <c r="M1407" t="str">
        <f t="shared" si="136"/>
        <v>yes</v>
      </c>
      <c r="N1407" t="s">
        <v>1443</v>
      </c>
      <c r="O1407" t="str">
        <f>VLOOKUP(A1407,'[2]genotype table (dups removed)'!$TS$3:$TV$419,4,FALSE)</f>
        <v>Homozygous Spring</v>
      </c>
      <c r="Q1407" t="s">
        <v>6</v>
      </c>
    </row>
    <row r="1408" spans="1:17" x14ac:dyDescent="0.25">
      <c r="A1408" t="s">
        <v>1224</v>
      </c>
      <c r="B1408" s="8">
        <f t="shared" si="137"/>
        <v>44</v>
      </c>
      <c r="C1408" s="2">
        <v>2.1206794146605916</v>
      </c>
      <c r="D1408">
        <f>VLOOKUP(A1408,[1]Library_Genotypes_unfiltered_27!$A:$G,6,FALSE)</f>
        <v>21.4</v>
      </c>
      <c r="E1408">
        <f>VLOOKUP(A1408,[1]Library_Genotypes_unfiltered_27!$A:$G,7,FALSE)</f>
        <v>6.61</v>
      </c>
      <c r="F1408" s="1" t="str">
        <f t="shared" si="133"/>
        <v>477</v>
      </c>
      <c r="G1408" s="3">
        <v>43402</v>
      </c>
      <c r="H1408" s="3" t="s">
        <v>1431</v>
      </c>
      <c r="I1408" s="1">
        <v>155.5</v>
      </c>
      <c r="J1408" s="3" t="str">
        <f t="shared" si="132"/>
        <v>Oct 29</v>
      </c>
      <c r="K1408" s="1">
        <f t="shared" si="134"/>
        <v>48.280320000000003</v>
      </c>
      <c r="L1408" s="1" t="str">
        <f t="shared" si="135"/>
        <v>Oct 29 48.28</v>
      </c>
      <c r="M1408" t="str">
        <f t="shared" si="136"/>
        <v>no</v>
      </c>
      <c r="N1408" t="s">
        <v>1442</v>
      </c>
    </row>
    <row r="1409" spans="1:17" x14ac:dyDescent="0.25">
      <c r="A1409" t="s">
        <v>1225</v>
      </c>
      <c r="B1409" s="8">
        <f t="shared" si="137"/>
        <v>44</v>
      </c>
      <c r="C1409" s="2">
        <v>1.0045323543129117</v>
      </c>
      <c r="D1409">
        <f>VLOOKUP(A1409,[1]Library_Genotypes_unfiltered_27!$A:$G,6,FALSE)</f>
        <v>98.89</v>
      </c>
      <c r="E1409">
        <f>VLOOKUP(A1409,[1]Library_Genotypes_unfiltered_27!$A:$G,7,FALSE)</f>
        <v>0.38</v>
      </c>
      <c r="F1409" s="1" t="str">
        <f t="shared" si="133"/>
        <v>478</v>
      </c>
      <c r="G1409" s="3">
        <v>43402</v>
      </c>
      <c r="H1409" s="3" t="s">
        <v>1431</v>
      </c>
      <c r="I1409" s="1">
        <v>155.5</v>
      </c>
      <c r="J1409" s="3" t="str">
        <f t="shared" si="132"/>
        <v>Oct 29</v>
      </c>
      <c r="K1409" s="1">
        <f t="shared" si="134"/>
        <v>48.280320000000003</v>
      </c>
      <c r="L1409" s="1" t="str">
        <f t="shared" si="135"/>
        <v>Oct 29 48.28</v>
      </c>
      <c r="M1409" t="str">
        <f t="shared" si="136"/>
        <v>yes</v>
      </c>
      <c r="N1409" t="s">
        <v>1442</v>
      </c>
      <c r="O1409" t="str">
        <f>VLOOKUP(A1409,'[2]genotype table (dups removed)'!$TS$3:$TV$419,4,FALSE)</f>
        <v>Homozygous Fall</v>
      </c>
      <c r="Q1409" t="s">
        <v>6</v>
      </c>
    </row>
    <row r="1410" spans="1:17" x14ac:dyDescent="0.25">
      <c r="A1410" t="s">
        <v>1226</v>
      </c>
      <c r="B1410" s="8">
        <f t="shared" si="137"/>
        <v>44</v>
      </c>
      <c r="C1410" s="2">
        <v>4.1297441232864154</v>
      </c>
      <c r="D1410">
        <f>VLOOKUP(A1410,[1]Library_Genotypes_unfiltered_27!$A:$G,6,FALSE)</f>
        <v>98.15</v>
      </c>
      <c r="E1410">
        <f>VLOOKUP(A1410,[1]Library_Genotypes_unfiltered_27!$A:$G,7,FALSE)</f>
        <v>0.42</v>
      </c>
      <c r="F1410" s="1" t="str">
        <f t="shared" si="133"/>
        <v>479</v>
      </c>
      <c r="G1410" s="3">
        <v>43402</v>
      </c>
      <c r="H1410" s="3" t="s">
        <v>1431</v>
      </c>
      <c r="I1410" s="1">
        <v>155.5</v>
      </c>
      <c r="J1410" s="3" t="str">
        <f t="shared" ref="J1410:J1418" si="138">CONCATENATE(TEXT(G1410,"MMM")," ",TEXT(G1410,"DD"))</f>
        <v>Oct 29</v>
      </c>
      <c r="K1410" s="1">
        <f t="shared" si="134"/>
        <v>48.280320000000003</v>
      </c>
      <c r="L1410" s="1" t="str">
        <f t="shared" si="135"/>
        <v>Oct 29 48.28</v>
      </c>
      <c r="M1410" t="str">
        <f t="shared" si="136"/>
        <v>yes</v>
      </c>
      <c r="N1410" t="s">
        <v>1442</v>
      </c>
      <c r="O1410" t="str">
        <f>VLOOKUP(A1410,'[2]genotype table (dups removed)'!$TS$3:$TV$419,4,FALSE)</f>
        <v>Homozygous Fall</v>
      </c>
      <c r="Q1410" t="s">
        <v>5</v>
      </c>
    </row>
    <row r="1411" spans="1:17" x14ac:dyDescent="0.25">
      <c r="A1411" t="s">
        <v>1227</v>
      </c>
      <c r="B1411" s="8">
        <f t="shared" si="137"/>
        <v>44</v>
      </c>
      <c r="C1411" s="2">
        <v>0.66968823620860785</v>
      </c>
      <c r="D1411">
        <f>VLOOKUP(A1411,[1]Library_Genotypes_unfiltered_27!$A:$G,6,FALSE)</f>
        <v>93.73</v>
      </c>
      <c r="E1411">
        <f>VLOOKUP(A1411,[1]Library_Genotypes_unfiltered_27!$A:$G,7,FALSE)</f>
        <v>1.37</v>
      </c>
      <c r="F1411" s="1" t="str">
        <f t="shared" ref="F1411:F1418" si="139">RIGHT(A1411,3)</f>
        <v>480</v>
      </c>
      <c r="G1411" s="3">
        <v>43402</v>
      </c>
      <c r="H1411" s="3" t="s">
        <v>1424</v>
      </c>
      <c r="I1411" s="1">
        <v>154</v>
      </c>
      <c r="J1411" s="3" t="str">
        <f t="shared" si="138"/>
        <v>Oct 29</v>
      </c>
      <c r="K1411" s="1">
        <f t="shared" ref="K1411:K1416" si="140">CONVERT(I1411-125.5,"mi","km")</f>
        <v>45.866304</v>
      </c>
      <c r="L1411" s="1" t="str">
        <f t="shared" ref="L1411:L1416" si="141">CONCATENATE(J1411," ",ROUND(K1411,2))</f>
        <v>Oct 29 45.87</v>
      </c>
      <c r="M1411" t="str">
        <f t="shared" si="136"/>
        <v>yes</v>
      </c>
      <c r="N1411" t="s">
        <v>1444</v>
      </c>
      <c r="O1411" t="str">
        <f>VLOOKUP(A1411,'[2]genotype table (dups removed)'!$TS$3:$TV$419,4,FALSE)</f>
        <v>Heterozygous</v>
      </c>
      <c r="Q1411" t="s">
        <v>5</v>
      </c>
    </row>
    <row r="1412" spans="1:17" x14ac:dyDescent="0.25">
      <c r="A1412" t="s">
        <v>1228</v>
      </c>
      <c r="B1412" s="8">
        <f t="shared" si="137"/>
        <v>44</v>
      </c>
      <c r="C1412" s="2">
        <v>3.6832852991473435</v>
      </c>
      <c r="D1412">
        <f>VLOOKUP(A1412,[1]Library_Genotypes_unfiltered_27!$A:$G,6,FALSE)</f>
        <v>4.43</v>
      </c>
      <c r="E1412">
        <f>VLOOKUP(A1412,[1]Library_Genotypes_unfiltered_27!$A:$G,7,FALSE)</f>
        <v>11.67</v>
      </c>
      <c r="F1412" s="1" t="str">
        <f t="shared" si="139"/>
        <v>481</v>
      </c>
      <c r="G1412" s="3">
        <v>43402</v>
      </c>
      <c r="H1412" s="3" t="s">
        <v>1424</v>
      </c>
      <c r="I1412" s="1">
        <v>154</v>
      </c>
      <c r="J1412" s="3" t="str">
        <f t="shared" si="138"/>
        <v>Oct 29</v>
      </c>
      <c r="K1412" s="1">
        <f t="shared" si="140"/>
        <v>45.866304</v>
      </c>
      <c r="L1412" s="1" t="str">
        <f t="shared" si="141"/>
        <v>Oct 29 45.87</v>
      </c>
      <c r="M1412" t="str">
        <f t="shared" si="136"/>
        <v>no</v>
      </c>
    </row>
    <row r="1413" spans="1:17" x14ac:dyDescent="0.25">
      <c r="A1413" t="s">
        <v>1229</v>
      </c>
      <c r="B1413" s="8">
        <f t="shared" si="137"/>
        <v>44</v>
      </c>
      <c r="C1413" s="2">
        <v>2.2322941206953595</v>
      </c>
      <c r="D1413">
        <f>VLOOKUP(A1413,[1]Library_Genotypes_unfiltered_27!$A:$G,6,FALSE)</f>
        <v>96.31</v>
      </c>
      <c r="E1413">
        <f>VLOOKUP(A1413,[1]Library_Genotypes_unfiltered_27!$A:$G,7,FALSE)</f>
        <v>0.7</v>
      </c>
      <c r="F1413" s="1" t="str">
        <f t="shared" si="139"/>
        <v>482</v>
      </c>
      <c r="G1413" s="3">
        <v>43403</v>
      </c>
      <c r="H1413" s="3" t="s">
        <v>1425</v>
      </c>
      <c r="I1413" s="1">
        <v>147.4</v>
      </c>
      <c r="J1413" s="3" t="str">
        <f t="shared" si="138"/>
        <v>Oct 30</v>
      </c>
      <c r="K1413" s="1">
        <f t="shared" si="140"/>
        <v>35.244633600000007</v>
      </c>
      <c r="L1413" s="1" t="str">
        <f t="shared" si="141"/>
        <v>Oct 30 35.24</v>
      </c>
      <c r="M1413" t="str">
        <f t="shared" si="136"/>
        <v>yes</v>
      </c>
      <c r="N1413" t="s">
        <v>1442</v>
      </c>
      <c r="O1413" t="str">
        <f>VLOOKUP(A1413,'[2]genotype table (dups removed)'!$TS$3:$TV$419,4,FALSE)</f>
        <v>Homozygous Fall</v>
      </c>
      <c r="Q1413" t="s">
        <v>5</v>
      </c>
    </row>
    <row r="1414" spans="1:17" x14ac:dyDescent="0.25">
      <c r="A1414" t="s">
        <v>1230</v>
      </c>
      <c r="B1414" s="8">
        <f t="shared" si="137"/>
        <v>44</v>
      </c>
      <c r="C1414" s="2">
        <v>1.2672571207095322</v>
      </c>
      <c r="D1414">
        <f>VLOOKUP(A1414,[1]Library_Genotypes_unfiltered_27!$A:$G,6,FALSE)</f>
        <v>9.59</v>
      </c>
      <c r="E1414">
        <f>VLOOKUP(A1414,[1]Library_Genotypes_unfiltered_27!$A:$G,7,FALSE)</f>
        <v>1.37</v>
      </c>
      <c r="F1414" s="1" t="str">
        <f t="shared" si="139"/>
        <v>483</v>
      </c>
      <c r="G1414" s="3">
        <v>43404</v>
      </c>
      <c r="H1414" s="3" t="s">
        <v>1433</v>
      </c>
      <c r="I1414" s="1">
        <v>140</v>
      </c>
      <c r="J1414" s="3" t="str">
        <f t="shared" si="138"/>
        <v>Oct 31</v>
      </c>
      <c r="K1414" s="1">
        <f t="shared" si="140"/>
        <v>23.335488000000002</v>
      </c>
      <c r="L1414" s="1" t="str">
        <f t="shared" si="141"/>
        <v>Oct 31 23.34</v>
      </c>
      <c r="M1414" t="str">
        <f t="shared" si="136"/>
        <v>no</v>
      </c>
      <c r="N1414" t="s">
        <v>1442</v>
      </c>
    </row>
    <row r="1415" spans="1:17" x14ac:dyDescent="0.25">
      <c r="A1415" t="s">
        <v>1231</v>
      </c>
      <c r="B1415" s="8">
        <f t="shared" si="137"/>
        <v>44</v>
      </c>
      <c r="C1415" s="2">
        <v>1.4976675062930838</v>
      </c>
      <c r="D1415">
        <f>VLOOKUP(A1415,[1]Library_Genotypes_unfiltered_27!$A:$G,6,FALSE)</f>
        <v>14.76</v>
      </c>
      <c r="E1415">
        <f>VLOOKUP(A1415,[1]Library_Genotypes_unfiltered_27!$A:$G,7,FALSE)</f>
        <v>2.19</v>
      </c>
      <c r="F1415" s="1" t="str">
        <f t="shared" si="139"/>
        <v>484</v>
      </c>
      <c r="G1415" s="3">
        <v>43404</v>
      </c>
      <c r="H1415" s="3" t="s">
        <v>1427</v>
      </c>
      <c r="I1415" s="1">
        <v>144.19999999999999</v>
      </c>
      <c r="J1415" s="3" t="str">
        <f t="shared" si="138"/>
        <v>Oct 31</v>
      </c>
      <c r="K1415" s="1">
        <f t="shared" si="140"/>
        <v>30.094732799999981</v>
      </c>
      <c r="L1415" s="1" t="str">
        <f t="shared" si="141"/>
        <v>Oct 31 30.09</v>
      </c>
      <c r="M1415" t="str">
        <f t="shared" si="136"/>
        <v>no</v>
      </c>
      <c r="P1415" t="s">
        <v>1445</v>
      </c>
    </row>
    <row r="1416" spans="1:17" x14ac:dyDescent="0.25">
      <c r="A1416" t="s">
        <v>1232</v>
      </c>
      <c r="B1416" s="8">
        <f t="shared" si="137"/>
        <v>44</v>
      </c>
      <c r="C1416" s="2">
        <v>7.257927145881867</v>
      </c>
      <c r="D1416">
        <f>VLOOKUP(A1416,[1]Library_Genotypes_unfiltered_27!$A:$G,6,FALSE)</f>
        <v>26.57</v>
      </c>
      <c r="E1416">
        <f>VLOOKUP(A1416,[1]Library_Genotypes_unfiltered_27!$A:$G,7,FALSE)</f>
        <v>4.1900000000000004</v>
      </c>
      <c r="F1416" s="1" t="str">
        <f t="shared" si="139"/>
        <v>485</v>
      </c>
      <c r="G1416" s="3">
        <v>43404</v>
      </c>
      <c r="H1416" s="3" t="s">
        <v>1427</v>
      </c>
      <c r="I1416" s="1">
        <v>144.19999999999999</v>
      </c>
      <c r="J1416" s="3" t="str">
        <f t="shared" si="138"/>
        <v>Oct 31</v>
      </c>
      <c r="K1416" s="1">
        <f t="shared" si="140"/>
        <v>30.094732799999981</v>
      </c>
      <c r="L1416" s="1" t="str">
        <f t="shared" si="141"/>
        <v>Oct 31 30.09</v>
      </c>
      <c r="M1416" t="str">
        <f t="shared" si="136"/>
        <v>no</v>
      </c>
      <c r="N1416" t="s">
        <v>1442</v>
      </c>
    </row>
    <row r="1417" spans="1:17" x14ac:dyDescent="0.25">
      <c r="A1417" t="s">
        <v>1470</v>
      </c>
      <c r="B1417" s="8">
        <f t="shared" si="137"/>
        <v>1</v>
      </c>
      <c r="F1417" s="1" t="str">
        <f t="shared" si="139"/>
        <v>my1</v>
      </c>
      <c r="G1417" s="3">
        <v>43101</v>
      </c>
      <c r="H1417" s="3" t="s">
        <v>1430</v>
      </c>
      <c r="J1417" s="3" t="str">
        <f t="shared" si="138"/>
        <v>Jan 01</v>
      </c>
      <c r="M1417" t="s">
        <v>1439</v>
      </c>
      <c r="O1417" t="s">
        <v>1472</v>
      </c>
    </row>
    <row r="1418" spans="1:17" x14ac:dyDescent="0.25">
      <c r="A1418" t="s">
        <v>1471</v>
      </c>
      <c r="B1418" s="8">
        <f t="shared" si="137"/>
        <v>1</v>
      </c>
      <c r="F1418" s="1" t="str">
        <f t="shared" si="139"/>
        <v>my2</v>
      </c>
      <c r="G1418" s="3">
        <v>43101</v>
      </c>
      <c r="H1418" s="3" t="s">
        <v>1432</v>
      </c>
      <c r="J1418" s="3" t="str">
        <f t="shared" si="138"/>
        <v>Jan 01</v>
      </c>
      <c r="M1418" t="s">
        <v>1439</v>
      </c>
      <c r="O1418" t="s">
        <v>1472</v>
      </c>
    </row>
  </sheetData>
  <autoFilter ref="A1:Q14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Sample List</vt:lpstr>
      <vt:lpstr>Sheet2</vt:lpstr>
      <vt:lpstr>Sample List (no 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Sandra Bohn</cp:lastModifiedBy>
  <cp:lastPrinted>2020-08-15T21:00:12Z</cp:lastPrinted>
  <dcterms:created xsi:type="dcterms:W3CDTF">2019-04-03T16:21:11Z</dcterms:created>
  <dcterms:modified xsi:type="dcterms:W3CDTF">2020-11-25T18:29:54Z</dcterms:modified>
</cp:coreProperties>
</file>